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https://lagoonhospitals0-my.sharepoint.com/personal/olakunle_phillips_lagoonhospitals_com/Documents/Download_OneDrive/ICAN 2025/DSATraining/BUSAYO/"/>
    </mc:Choice>
  </mc:AlternateContent>
  <xr:revisionPtr revIDLastSave="7060" documentId="6_{62808D8C-EDA5-4D09-A36D-FA250CF53D8B}" xr6:coauthVersionLast="47" xr6:coauthVersionMax="47" xr10:uidLastSave="{7FD878F2-9D28-4F42-BDC4-EDE8368FB61A}"/>
  <bookViews>
    <workbookView xWindow="-108" yWindow="-108" windowWidth="23256" windowHeight="12456" xr2:uid="{04E2F42B-B0E7-C14E-A690-B41CAFCE17AF}"/>
  </bookViews>
  <sheets>
    <sheet name="Sheet1" sheetId="12" r:id="rId1"/>
    <sheet name="Answers" sheetId="11" r:id="rId2"/>
    <sheet name="Insight" sheetId="13" r:id="rId3"/>
    <sheet name="Amazon dataset" sheetId="2" r:id="rId4"/>
    <sheet name="amazon_RAW" sheetId="1" state="hidden" r:id="rId5"/>
  </sheets>
  <definedNames>
    <definedName name="_xlnm._FilterDatabase" localSheetId="3" hidden="1">'Amazon dataset'!$A$1:$Y$1352</definedName>
    <definedName name="_xlnm._FilterDatabase" localSheetId="4" hidden="1">amazon_RAW!$A$1:$P$1466</definedName>
    <definedName name="Slicer_Main_Category">#N/A</definedName>
  </definedNames>
  <calcPr calcId="191029"/>
  <pivotCaches>
    <pivotCache cacheId="12"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2" i="2" l="1"/>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M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X1" i="11"/>
  <c r="AW1" i="11"/>
  <c r="AJ1" i="11"/>
  <c r="BA1" i="11"/>
  <c r="AR1" i="11"/>
  <c r="Q1352" i="2" l="1"/>
  <c r="Q1351" i="2"/>
  <c r="Q1350" i="2"/>
  <c r="Q1349" i="2"/>
  <c r="Q1348" i="2"/>
  <c r="Q1347" i="2"/>
  <c r="Q1346" i="2"/>
  <c r="Q1345" i="2"/>
  <c r="Q1344" i="2"/>
  <c r="Q1343" i="2"/>
  <c r="Q1342" i="2"/>
  <c r="Q1341" i="2"/>
  <c r="Q1340" i="2"/>
  <c r="Q1339" i="2"/>
  <c r="Q1338" i="2"/>
  <c r="Q1337" i="2"/>
  <c r="Q1336" i="2"/>
  <c r="Q1335" i="2"/>
  <c r="Q1334" i="2"/>
  <c r="Q1333" i="2"/>
  <c r="Q1332" i="2"/>
  <c r="Q1331" i="2"/>
  <c r="Q1330" i="2"/>
  <c r="Q1329" i="2"/>
  <c r="Q1328" i="2"/>
  <c r="Q1327" i="2"/>
  <c r="Q1326" i="2"/>
  <c r="Q1325" i="2"/>
  <c r="Q1324" i="2"/>
  <c r="Q1323" i="2"/>
  <c r="Q1322" i="2"/>
  <c r="Q1321" i="2"/>
  <c r="Q1320" i="2"/>
  <c r="Q1319" i="2"/>
  <c r="Q1318" i="2"/>
  <c r="Q1317" i="2"/>
  <c r="Q1316" i="2"/>
  <c r="Q1315" i="2"/>
  <c r="Q1314" i="2"/>
  <c r="Q1313" i="2"/>
  <c r="Q1312" i="2"/>
  <c r="Q1311" i="2"/>
  <c r="Q1310" i="2"/>
  <c r="Q1309" i="2"/>
  <c r="Q1308" i="2"/>
  <c r="Q1307" i="2"/>
  <c r="Q1306" i="2"/>
  <c r="Q1305" i="2"/>
  <c r="Q1304" i="2"/>
  <c r="Q1303" i="2"/>
  <c r="Q1302" i="2"/>
  <c r="Q1301" i="2"/>
  <c r="Q1300" i="2"/>
  <c r="Q1299" i="2"/>
  <c r="Q1298" i="2"/>
  <c r="Q1297" i="2"/>
  <c r="Q1296" i="2"/>
  <c r="Q1295" i="2"/>
  <c r="Q1294" i="2"/>
  <c r="Q1293" i="2"/>
  <c r="Q1292" i="2"/>
  <c r="Q1291" i="2"/>
  <c r="Q1290" i="2"/>
  <c r="Q1289" i="2"/>
  <c r="Q1288" i="2"/>
  <c r="Q1287" i="2"/>
  <c r="Q1286" i="2"/>
  <c r="Q1285" i="2"/>
  <c r="Q1284" i="2"/>
  <c r="Q1283" i="2"/>
  <c r="Q1282" i="2"/>
  <c r="Q1281" i="2"/>
  <c r="Q1280" i="2"/>
  <c r="Q1279" i="2"/>
  <c r="Q1278" i="2"/>
  <c r="Q1277" i="2"/>
  <c r="Q1276" i="2"/>
  <c r="Q1275" i="2"/>
  <c r="Q1274" i="2"/>
  <c r="Q1273" i="2"/>
  <c r="Q1272" i="2"/>
  <c r="Q1271" i="2"/>
  <c r="Q1270" i="2"/>
  <c r="Q1269" i="2"/>
  <c r="Q1268" i="2"/>
  <c r="Q1267" i="2"/>
  <c r="Q1266" i="2"/>
  <c r="Q1265" i="2"/>
  <c r="Q1264" i="2"/>
  <c r="Q1263" i="2"/>
  <c r="Q1262" i="2"/>
  <c r="Q1261" i="2"/>
  <c r="Q1260" i="2"/>
  <c r="Q1259" i="2"/>
  <c r="Q1258" i="2"/>
  <c r="Q1257" i="2"/>
  <c r="Q1256" i="2"/>
  <c r="Q1255" i="2"/>
  <c r="Q1254" i="2"/>
  <c r="Q1253" i="2"/>
  <c r="Q1252" i="2"/>
  <c r="Q1251" i="2"/>
  <c r="Q1250" i="2"/>
  <c r="Q1249" i="2"/>
  <c r="Q1248" i="2"/>
  <c r="Q1247" i="2"/>
  <c r="Q1246" i="2"/>
  <c r="Q1245" i="2"/>
  <c r="Q1244" i="2"/>
  <c r="Q1243" i="2"/>
  <c r="Q1242" i="2"/>
  <c r="Q1241" i="2"/>
  <c r="Q1240" i="2"/>
  <c r="Q1239" i="2"/>
  <c r="Q1238" i="2"/>
  <c r="Q1237" i="2"/>
  <c r="Q1236" i="2"/>
  <c r="Q1235" i="2"/>
  <c r="Q1234" i="2"/>
  <c r="Q1233" i="2"/>
  <c r="Q1232" i="2"/>
  <c r="Q1231" i="2"/>
  <c r="Q1230" i="2"/>
  <c r="Q1229" i="2"/>
  <c r="Q1228" i="2"/>
  <c r="Q1227" i="2"/>
  <c r="Q1226" i="2"/>
  <c r="Q1225" i="2"/>
  <c r="Q1224" i="2"/>
  <c r="Q1223" i="2"/>
  <c r="Q1222" i="2"/>
  <c r="Q1221" i="2"/>
  <c r="Q1220" i="2"/>
  <c r="Q1219" i="2"/>
  <c r="Q1218" i="2"/>
  <c r="Q1217" i="2"/>
  <c r="Q1216" i="2"/>
  <c r="Q1215" i="2"/>
  <c r="Q1214" i="2"/>
  <c r="Q1213" i="2"/>
  <c r="Q1212" i="2"/>
  <c r="Q1211" i="2"/>
  <c r="Q1210" i="2"/>
  <c r="Q1209" i="2"/>
  <c r="Q1208" i="2"/>
  <c r="Q1207" i="2"/>
  <c r="Q1206" i="2"/>
  <c r="Q1205" i="2"/>
  <c r="Q1204" i="2"/>
  <c r="Q1203" i="2"/>
  <c r="Q1202" i="2"/>
  <c r="Q1201" i="2"/>
  <c r="Q1200" i="2"/>
  <c r="Q1199" i="2"/>
  <c r="Q1198" i="2"/>
  <c r="Q1197" i="2"/>
  <c r="Q1196" i="2"/>
  <c r="Q1195" i="2"/>
  <c r="Q1194" i="2"/>
  <c r="Q1193" i="2"/>
  <c r="Q1192" i="2"/>
  <c r="Q1191" i="2"/>
  <c r="Q1190" i="2"/>
  <c r="Q1189" i="2"/>
  <c r="Q1188" i="2"/>
  <c r="Q1187" i="2"/>
  <c r="Q1186" i="2"/>
  <c r="Q1185" i="2"/>
  <c r="Q1184" i="2"/>
  <c r="Q1183" i="2"/>
  <c r="Q1182" i="2"/>
  <c r="Q1181" i="2"/>
  <c r="Q1180" i="2"/>
  <c r="Q1179" i="2"/>
  <c r="Q1178" i="2"/>
  <c r="Q1177" i="2"/>
  <c r="Q1176" i="2"/>
  <c r="Q1175" i="2"/>
  <c r="Q1174" i="2"/>
  <c r="Q1173" i="2"/>
  <c r="Q1172" i="2"/>
  <c r="Q1171" i="2"/>
  <c r="Q1170" i="2"/>
  <c r="Q1169" i="2"/>
  <c r="Q1168" i="2"/>
  <c r="Q1167" i="2"/>
  <c r="Q1166" i="2"/>
  <c r="Q1165" i="2"/>
  <c r="Q1164" i="2"/>
  <c r="Q1163" i="2"/>
  <c r="Q1162" i="2"/>
  <c r="Q1161" i="2"/>
  <c r="Q1160" i="2"/>
  <c r="Q1159" i="2"/>
  <c r="Q1158" i="2"/>
  <c r="Q1157" i="2"/>
  <c r="Q1156" i="2"/>
  <c r="Q1155" i="2"/>
  <c r="Q1154" i="2"/>
  <c r="Q1153" i="2"/>
  <c r="Q1152" i="2"/>
  <c r="Q1151" i="2"/>
  <c r="Q1150" i="2"/>
  <c r="Q1149" i="2"/>
  <c r="Q1148" i="2"/>
  <c r="Q1147" i="2"/>
  <c r="Q1146" i="2"/>
  <c r="Q1145" i="2"/>
  <c r="Q1144" i="2"/>
  <c r="Q1143" i="2"/>
  <c r="Q1142" i="2"/>
  <c r="Q1141" i="2"/>
  <c r="Q1140" i="2"/>
  <c r="Q1139" i="2"/>
  <c r="Q1138" i="2"/>
  <c r="Q1137" i="2"/>
  <c r="Q1136" i="2"/>
  <c r="Q1135" i="2"/>
  <c r="Q1134" i="2"/>
  <c r="Q1133" i="2"/>
  <c r="Q1132" i="2"/>
  <c r="Q1131" i="2"/>
  <c r="Q1130" i="2"/>
  <c r="Q1129" i="2"/>
  <c r="Q1128" i="2"/>
  <c r="Q1127" i="2"/>
  <c r="Q1126" i="2"/>
  <c r="Q1125" i="2"/>
  <c r="Q1124" i="2"/>
  <c r="Q1123" i="2"/>
  <c r="Q1122" i="2"/>
  <c r="Q1121" i="2"/>
  <c r="Q1120" i="2"/>
  <c r="Q1119" i="2"/>
  <c r="Q1118" i="2"/>
  <c r="Q1117" i="2"/>
  <c r="Q1116" i="2"/>
  <c r="Q1115" i="2"/>
  <c r="Q1114" i="2"/>
  <c r="Q1113" i="2"/>
  <c r="Q1112" i="2"/>
  <c r="Q1111" i="2"/>
  <c r="Q1110" i="2"/>
  <c r="Q1109" i="2"/>
  <c r="Q1108" i="2"/>
  <c r="Q1107" i="2"/>
  <c r="Q1106" i="2"/>
  <c r="Q1105" i="2"/>
  <c r="Q1104" i="2"/>
  <c r="Q1103" i="2"/>
  <c r="Q1102" i="2"/>
  <c r="Q1101" i="2"/>
  <c r="Q1100" i="2"/>
  <c r="Q1099" i="2"/>
  <c r="Q1098" i="2"/>
  <c r="Q1097" i="2"/>
  <c r="Q1096" i="2"/>
  <c r="Q1095" i="2"/>
  <c r="Q1094" i="2"/>
  <c r="Q1093" i="2"/>
  <c r="Q1092" i="2"/>
  <c r="Q1091" i="2"/>
  <c r="Q1090" i="2"/>
  <c r="Q1089" i="2"/>
  <c r="Q1088" i="2"/>
  <c r="Q1087" i="2"/>
  <c r="Q1086" i="2"/>
  <c r="Q1085" i="2"/>
  <c r="Q1084" i="2"/>
  <c r="Q1083" i="2"/>
  <c r="Q1082" i="2"/>
  <c r="Q1081" i="2"/>
  <c r="Q1080" i="2"/>
  <c r="Q1079" i="2"/>
  <c r="Q1078" i="2"/>
  <c r="Q1077" i="2"/>
  <c r="Q1076" i="2"/>
  <c r="Q1075" i="2"/>
  <c r="Q1074" i="2"/>
  <c r="Q1073" i="2"/>
  <c r="Q1072" i="2"/>
  <c r="Q1071" i="2"/>
  <c r="Q1070" i="2"/>
  <c r="Q1069" i="2"/>
  <c r="Q1068" i="2"/>
  <c r="Q1067" i="2"/>
  <c r="Q1066" i="2"/>
  <c r="Q1065" i="2"/>
  <c r="Q1064" i="2"/>
  <c r="Q1063" i="2"/>
  <c r="Q1062" i="2"/>
  <c r="Q1061" i="2"/>
  <c r="Q1060" i="2"/>
  <c r="Q1059" i="2"/>
  <c r="Q1058" i="2"/>
  <c r="Q1057" i="2"/>
  <c r="Q1056" i="2"/>
  <c r="Q1055" i="2"/>
  <c r="Q1054" i="2"/>
  <c r="Q1053" i="2"/>
  <c r="Q1052" i="2"/>
  <c r="Q1051" i="2"/>
  <c r="Q1050" i="2"/>
  <c r="Q1049" i="2"/>
  <c r="Q1048" i="2"/>
  <c r="Q1047" i="2"/>
  <c r="Q1046" i="2"/>
  <c r="Q1045" i="2"/>
  <c r="Q1044" i="2"/>
  <c r="Q1043" i="2"/>
  <c r="Q1042" i="2"/>
  <c r="Q1041" i="2"/>
  <c r="Q1040" i="2"/>
  <c r="Q1039" i="2"/>
  <c r="Q1038" i="2"/>
  <c r="Q1037" i="2"/>
  <c r="Q1036" i="2"/>
  <c r="Q1035" i="2"/>
  <c r="Q1034" i="2"/>
  <c r="Q1033" i="2"/>
  <c r="Q1032" i="2"/>
  <c r="Q1031" i="2"/>
  <c r="Q1030" i="2"/>
  <c r="Q1029" i="2"/>
  <c r="Q1028" i="2"/>
  <c r="Q1027" i="2"/>
  <c r="Q1026" i="2"/>
  <c r="Q1025" i="2"/>
  <c r="Q1024" i="2"/>
  <c r="Q1023" i="2"/>
  <c r="Q1022" i="2"/>
  <c r="Q1021" i="2"/>
  <c r="Q1020" i="2"/>
  <c r="Q1019" i="2"/>
  <c r="Q1018" i="2"/>
  <c r="Q1017" i="2"/>
  <c r="Q1016" i="2"/>
  <c r="Q1015" i="2"/>
  <c r="Q1014" i="2"/>
  <c r="Q1013" i="2"/>
  <c r="Q1012" i="2"/>
  <c r="Q1011" i="2"/>
  <c r="Q1010" i="2"/>
  <c r="Q1009" i="2"/>
  <c r="Q1008" i="2"/>
  <c r="Q1007" i="2"/>
  <c r="Q1006" i="2"/>
  <c r="Q1005" i="2"/>
  <c r="Q1004" i="2"/>
  <c r="Q1003" i="2"/>
  <c r="Q1002" i="2"/>
  <c r="Q1001" i="2"/>
  <c r="Q1000" i="2"/>
  <c r="Q999" i="2"/>
  <c r="Q998" i="2"/>
  <c r="Q997" i="2"/>
  <c r="Q996" i="2"/>
  <c r="Q995" i="2"/>
  <c r="Q994" i="2"/>
  <c r="Q993" i="2"/>
  <c r="Q992" i="2"/>
  <c r="Q991" i="2"/>
  <c r="Q990" i="2"/>
  <c r="Q989" i="2"/>
  <c r="Q988" i="2"/>
  <c r="Q987" i="2"/>
  <c r="Q986" i="2"/>
  <c r="Q985" i="2"/>
  <c r="Q984" i="2"/>
  <c r="Q983" i="2"/>
  <c r="Q982" i="2"/>
  <c r="Q981" i="2"/>
  <c r="Q980" i="2"/>
  <c r="Q979" i="2"/>
  <c r="Q978" i="2"/>
  <c r="Q977" i="2"/>
  <c r="Q976" i="2"/>
  <c r="Q975" i="2"/>
  <c r="Q974" i="2"/>
  <c r="Q973" i="2"/>
  <c r="Q972" i="2"/>
  <c r="Q971" i="2"/>
  <c r="Q970" i="2"/>
  <c r="Q969" i="2"/>
  <c r="Q968" i="2"/>
  <c r="Q967" i="2"/>
  <c r="Q966" i="2"/>
  <c r="Q965" i="2"/>
  <c r="Q964" i="2"/>
  <c r="Q963" i="2"/>
  <c r="Q962" i="2"/>
  <c r="Q961" i="2"/>
  <c r="Q960" i="2"/>
  <c r="Q959" i="2"/>
  <c r="Q958" i="2"/>
  <c r="Q957" i="2"/>
  <c r="Q956" i="2"/>
  <c r="Q955" i="2"/>
  <c r="Q954" i="2"/>
  <c r="Q953" i="2"/>
  <c r="Q952" i="2"/>
  <c r="Q951" i="2"/>
  <c r="Q950" i="2"/>
  <c r="Q949" i="2"/>
  <c r="Q948" i="2"/>
  <c r="Q947" i="2"/>
  <c r="Q946" i="2"/>
  <c r="Q945" i="2"/>
  <c r="Q944" i="2"/>
  <c r="Q943" i="2"/>
  <c r="Q942" i="2"/>
  <c r="Q941" i="2"/>
  <c r="Q940" i="2"/>
  <c r="Q939" i="2"/>
  <c r="Q938" i="2"/>
  <c r="Q937" i="2"/>
  <c r="Q936" i="2"/>
  <c r="Q935" i="2"/>
  <c r="Q934" i="2"/>
  <c r="Q933" i="2"/>
  <c r="Q932" i="2"/>
  <c r="Q931" i="2"/>
  <c r="Q930" i="2"/>
  <c r="Q929" i="2"/>
  <c r="Q928" i="2"/>
  <c r="Q927" i="2"/>
  <c r="Q926" i="2"/>
  <c r="Q925" i="2"/>
  <c r="Q924" i="2"/>
  <c r="Q923" i="2"/>
  <c r="Q922" i="2"/>
  <c r="Q921" i="2"/>
  <c r="Q920" i="2"/>
  <c r="Q919" i="2"/>
  <c r="Q918" i="2"/>
  <c r="Q917" i="2"/>
  <c r="Q916" i="2"/>
  <c r="Q915" i="2"/>
  <c r="Q914" i="2"/>
  <c r="Q913" i="2"/>
  <c r="Q912" i="2"/>
  <c r="Q911" i="2"/>
  <c r="Q910" i="2"/>
  <c r="Q909" i="2"/>
  <c r="Q908" i="2"/>
  <c r="Q907" i="2"/>
  <c r="Q906" i="2"/>
  <c r="Q905" i="2"/>
  <c r="Q904" i="2"/>
  <c r="Q903" i="2"/>
  <c r="Q902" i="2"/>
  <c r="Q901" i="2"/>
  <c r="Q900" i="2"/>
  <c r="Q899" i="2"/>
  <c r="Q898" i="2"/>
  <c r="Q897" i="2"/>
  <c r="Q896" i="2"/>
  <c r="Q895" i="2"/>
  <c r="Q894" i="2"/>
  <c r="Q893" i="2"/>
  <c r="Q892" i="2"/>
  <c r="Q891" i="2"/>
  <c r="Q890" i="2"/>
  <c r="Q889" i="2"/>
  <c r="Q888" i="2"/>
  <c r="Q887" i="2"/>
  <c r="Q886" i="2"/>
  <c r="Q885" i="2"/>
  <c r="Q884" i="2"/>
  <c r="Q883" i="2"/>
  <c r="Q882" i="2"/>
  <c r="Q881" i="2"/>
  <c r="Q880" i="2"/>
  <c r="Q879" i="2"/>
  <c r="Q878" i="2"/>
  <c r="Q877" i="2"/>
  <c r="Q876" i="2"/>
  <c r="Q875" i="2"/>
  <c r="Q874" i="2"/>
  <c r="Q873" i="2"/>
  <c r="Q872" i="2"/>
  <c r="Q871" i="2"/>
  <c r="Q870" i="2"/>
  <c r="Q869" i="2"/>
  <c r="Q868" i="2"/>
  <c r="Q867" i="2"/>
  <c r="Q866" i="2"/>
  <c r="Q865" i="2"/>
  <c r="Q864" i="2"/>
  <c r="Q863" i="2"/>
  <c r="Q862" i="2"/>
  <c r="Q861" i="2"/>
  <c r="Q860" i="2"/>
  <c r="Q859" i="2"/>
  <c r="Q858" i="2"/>
  <c r="Q857" i="2"/>
  <c r="Q856" i="2"/>
  <c r="Q855" i="2"/>
  <c r="Q854" i="2"/>
  <c r="Q853" i="2"/>
  <c r="Q852" i="2"/>
  <c r="Q851" i="2"/>
  <c r="Q850" i="2"/>
  <c r="Q849" i="2"/>
  <c r="Q848" i="2"/>
  <c r="Q847" i="2"/>
  <c r="Q846" i="2"/>
  <c r="Q845" i="2"/>
  <c r="Q844" i="2"/>
  <c r="Q843" i="2"/>
  <c r="Q842" i="2"/>
  <c r="Q841" i="2"/>
  <c r="Q840" i="2"/>
  <c r="Q839" i="2"/>
  <c r="Q838" i="2"/>
  <c r="Q837" i="2"/>
  <c r="Q836" i="2"/>
  <c r="Q835" i="2"/>
  <c r="Q834" i="2"/>
  <c r="Q833" i="2"/>
  <c r="Q832" i="2"/>
  <c r="Q831" i="2"/>
  <c r="Q830" i="2"/>
  <c r="Q829" i="2"/>
  <c r="Q828" i="2"/>
  <c r="Q827" i="2"/>
  <c r="Q826" i="2"/>
  <c r="Q825" i="2"/>
  <c r="Q824" i="2"/>
  <c r="Q823" i="2"/>
  <c r="Q822" i="2"/>
  <c r="Q821" i="2"/>
  <c r="Q820" i="2"/>
  <c r="Q819" i="2"/>
  <c r="Q818" i="2"/>
  <c r="Q817" i="2"/>
  <c r="Q816" i="2"/>
  <c r="Q815" i="2"/>
  <c r="Q814" i="2"/>
  <c r="Q813" i="2"/>
  <c r="Q812" i="2"/>
  <c r="Q811" i="2"/>
  <c r="Q810" i="2"/>
  <c r="Q809" i="2"/>
  <c r="Q808" i="2"/>
  <c r="Q807" i="2"/>
  <c r="Q806" i="2"/>
  <c r="Q805" i="2"/>
  <c r="Q804" i="2"/>
  <c r="Q803" i="2"/>
  <c r="Q802" i="2"/>
  <c r="Q801" i="2"/>
  <c r="Q800" i="2"/>
  <c r="Q799" i="2"/>
  <c r="Q798" i="2"/>
  <c r="Q797" i="2"/>
  <c r="Q796" i="2"/>
  <c r="Q795" i="2"/>
  <c r="Q794" i="2"/>
  <c r="Q793" i="2"/>
  <c r="Q792" i="2"/>
  <c r="Q791" i="2"/>
  <c r="Q790" i="2"/>
  <c r="Q789" i="2"/>
  <c r="Q788" i="2"/>
  <c r="Q787" i="2"/>
  <c r="Q786" i="2"/>
  <c r="Q785" i="2"/>
  <c r="Q784" i="2"/>
  <c r="Q783" i="2"/>
  <c r="Q782" i="2"/>
  <c r="Q781" i="2"/>
  <c r="Q780" i="2"/>
  <c r="Q779" i="2"/>
  <c r="Q778" i="2"/>
  <c r="Q777" i="2"/>
  <c r="Q776" i="2"/>
  <c r="Q775" i="2"/>
  <c r="Q774" i="2"/>
  <c r="Q773" i="2"/>
  <c r="Q772" i="2"/>
  <c r="Q771" i="2"/>
  <c r="Q770" i="2"/>
  <c r="Q769" i="2"/>
  <c r="Q768" i="2"/>
  <c r="Q767" i="2"/>
  <c r="Q766" i="2"/>
  <c r="Q765" i="2"/>
  <c r="Q764" i="2"/>
  <c r="Q763" i="2"/>
  <c r="Q762" i="2"/>
  <c r="Q761" i="2"/>
  <c r="Q760" i="2"/>
  <c r="Q759" i="2"/>
  <c r="Q758" i="2"/>
  <c r="Q757" i="2"/>
  <c r="Q756" i="2"/>
  <c r="Q755" i="2"/>
  <c r="Q754" i="2"/>
  <c r="Q753" i="2"/>
  <c r="Q752" i="2"/>
  <c r="Q751" i="2"/>
  <c r="Q750" i="2"/>
  <c r="Q749" i="2"/>
  <c r="Q748" i="2"/>
  <c r="Q747" i="2"/>
  <c r="Q746" i="2"/>
  <c r="Q745" i="2"/>
  <c r="Q744" i="2"/>
  <c r="Q743" i="2"/>
  <c r="Q742" i="2"/>
  <c r="Q741" i="2"/>
  <c r="Q740" i="2"/>
  <c r="Q739" i="2"/>
  <c r="Q738" i="2"/>
  <c r="Q737" i="2"/>
  <c r="Q736" i="2"/>
  <c r="Q735" i="2"/>
  <c r="Q734" i="2"/>
  <c r="Q733" i="2"/>
  <c r="Q732" i="2"/>
  <c r="Q731" i="2"/>
  <c r="Q730" i="2"/>
  <c r="Q729" i="2"/>
  <c r="Q728" i="2"/>
  <c r="Q727" i="2"/>
  <c r="Q726" i="2"/>
  <c r="Q725" i="2"/>
  <c r="Q724" i="2"/>
  <c r="Q723" i="2"/>
  <c r="Q722" i="2"/>
  <c r="Q721" i="2"/>
  <c r="Q720" i="2"/>
  <c r="Q719" i="2"/>
  <c r="Q718" i="2"/>
  <c r="Q717" i="2"/>
  <c r="Q716" i="2"/>
  <c r="Q715" i="2"/>
  <c r="Q714" i="2"/>
  <c r="Q713" i="2"/>
  <c r="Q712" i="2"/>
  <c r="Q711" i="2"/>
  <c r="Q710" i="2"/>
  <c r="Q709" i="2"/>
  <c r="Q708" i="2"/>
  <c r="Q707" i="2"/>
  <c r="Q706" i="2"/>
  <c r="Q705" i="2"/>
  <c r="Q704" i="2"/>
  <c r="Q703" i="2"/>
  <c r="Q702" i="2"/>
  <c r="Q701" i="2"/>
  <c r="Q700" i="2"/>
  <c r="Q699" i="2"/>
  <c r="Q698" i="2"/>
  <c r="Q697" i="2"/>
  <c r="Q696" i="2"/>
  <c r="Q695" i="2"/>
  <c r="Q694" i="2"/>
  <c r="Q693" i="2"/>
  <c r="Q692" i="2"/>
  <c r="Q691" i="2"/>
  <c r="Q690" i="2"/>
  <c r="Q689" i="2"/>
  <c r="Q688" i="2"/>
  <c r="Q687" i="2"/>
  <c r="Q686" i="2"/>
  <c r="Q685" i="2"/>
  <c r="Q684" i="2"/>
  <c r="Q683" i="2"/>
  <c r="Q682" i="2"/>
  <c r="Q681" i="2"/>
  <c r="Q680" i="2"/>
  <c r="Q679" i="2"/>
  <c r="Q678" i="2"/>
  <c r="Q677" i="2"/>
  <c r="Q676" i="2"/>
  <c r="Q675" i="2"/>
  <c r="Q674" i="2"/>
  <c r="Q673" i="2"/>
  <c r="Q672" i="2"/>
  <c r="Q671" i="2"/>
  <c r="Q670" i="2"/>
  <c r="Q669" i="2"/>
  <c r="Q668" i="2"/>
  <c r="Q667" i="2"/>
  <c r="Q666" i="2"/>
  <c r="Q665" i="2"/>
  <c r="Q664" i="2"/>
  <c r="Q663" i="2"/>
  <c r="Q662" i="2"/>
  <c r="Q661" i="2"/>
  <c r="Q660" i="2"/>
  <c r="Q659" i="2"/>
  <c r="Q658" i="2"/>
  <c r="Q657" i="2"/>
  <c r="Q656" i="2"/>
  <c r="Q655" i="2"/>
  <c r="Q654" i="2"/>
  <c r="Q653" i="2"/>
  <c r="Q652" i="2"/>
  <c r="Q651" i="2"/>
  <c r="Q650" i="2"/>
  <c r="Q649" i="2"/>
  <c r="Q648" i="2"/>
  <c r="Q647" i="2"/>
  <c r="Q646" i="2"/>
  <c r="Q645" i="2"/>
  <c r="Q644" i="2"/>
  <c r="Q643" i="2"/>
  <c r="Q642" i="2"/>
  <c r="Q641" i="2"/>
  <c r="Q640" i="2"/>
  <c r="Q639" i="2"/>
  <c r="Q638" i="2"/>
  <c r="Q637" i="2"/>
  <c r="Q636" i="2"/>
  <c r="Q635" i="2"/>
  <c r="Q634" i="2"/>
  <c r="Q633" i="2"/>
  <c r="Q632" i="2"/>
  <c r="Q631" i="2"/>
  <c r="Q630" i="2"/>
  <c r="Q629" i="2"/>
  <c r="Q628" i="2"/>
  <c r="Q627" i="2"/>
  <c r="Q626" i="2"/>
  <c r="Q625" i="2"/>
  <c r="Q624" i="2"/>
  <c r="Q623" i="2"/>
  <c r="Q622" i="2"/>
  <c r="Q621" i="2"/>
  <c r="Q620" i="2"/>
  <c r="Q619" i="2"/>
  <c r="Q618" i="2"/>
  <c r="Q617" i="2"/>
  <c r="Q616" i="2"/>
  <c r="Q615" i="2"/>
  <c r="Q614" i="2"/>
  <c r="Q613" i="2"/>
  <c r="Q612" i="2"/>
  <c r="Q611" i="2"/>
  <c r="Q610" i="2"/>
  <c r="Q609" i="2"/>
  <c r="Q608" i="2"/>
  <c r="Q607" i="2"/>
  <c r="Q606" i="2"/>
  <c r="Q605" i="2"/>
  <c r="Q604" i="2"/>
  <c r="Q603" i="2"/>
  <c r="Q602" i="2"/>
  <c r="Q601" i="2"/>
  <c r="Q600" i="2"/>
  <c r="Q599" i="2"/>
  <c r="Q598" i="2"/>
  <c r="Q597" i="2"/>
  <c r="Q596" i="2"/>
  <c r="Q595" i="2"/>
  <c r="Q594" i="2"/>
  <c r="Q593" i="2"/>
  <c r="Q592" i="2"/>
  <c r="Q591" i="2"/>
  <c r="Q590" i="2"/>
  <c r="Q589" i="2"/>
  <c r="Q588" i="2"/>
  <c r="Q587" i="2"/>
  <c r="Q586" i="2"/>
  <c r="Q585" i="2"/>
  <c r="Q584" i="2"/>
  <c r="Q583" i="2"/>
  <c r="Q582" i="2"/>
  <c r="Q581" i="2"/>
  <c r="Q580" i="2"/>
  <c r="Q579" i="2"/>
  <c r="Q578" i="2"/>
  <c r="Q577" i="2"/>
  <c r="Q576" i="2"/>
  <c r="Q575" i="2"/>
  <c r="Q574" i="2"/>
  <c r="Q573" i="2"/>
  <c r="Q572" i="2"/>
  <c r="Q571" i="2"/>
  <c r="Q570" i="2"/>
  <c r="Q569" i="2"/>
  <c r="Q568" i="2"/>
  <c r="Q567" i="2"/>
  <c r="Q566" i="2"/>
  <c r="Q565" i="2"/>
  <c r="Q564" i="2"/>
  <c r="Q563" i="2"/>
  <c r="Q562" i="2"/>
  <c r="Q561" i="2"/>
  <c r="Q560" i="2"/>
  <c r="Q559" i="2"/>
  <c r="Q558" i="2"/>
  <c r="Q557" i="2"/>
  <c r="Q556" i="2"/>
  <c r="Q555" i="2"/>
  <c r="Q554" i="2"/>
  <c r="Q553" i="2"/>
  <c r="Q552" i="2"/>
  <c r="Q551" i="2"/>
  <c r="Q550" i="2"/>
  <c r="Q549" i="2"/>
  <c r="Q548" i="2"/>
  <c r="Q547" i="2"/>
  <c r="Q546" i="2"/>
  <c r="Q545" i="2"/>
  <c r="Q544" i="2"/>
  <c r="Q543" i="2"/>
  <c r="Q542" i="2"/>
  <c r="Q541" i="2"/>
  <c r="Q540" i="2"/>
  <c r="Q539" i="2"/>
  <c r="Q538" i="2"/>
  <c r="Q537" i="2"/>
  <c r="Q536" i="2"/>
  <c r="Q535" i="2"/>
  <c r="Q534" i="2"/>
  <c r="Q533" i="2"/>
  <c r="Q532" i="2"/>
  <c r="Q531" i="2"/>
  <c r="Q530" i="2"/>
  <c r="Q529" i="2"/>
  <c r="Q528" i="2"/>
  <c r="Q527" i="2"/>
  <c r="Q526" i="2"/>
  <c r="Q525" i="2"/>
  <c r="Q524" i="2"/>
  <c r="Q523" i="2"/>
  <c r="Q522" i="2"/>
  <c r="Q521" i="2"/>
  <c r="Q520" i="2"/>
  <c r="Q519" i="2"/>
  <c r="Q518" i="2"/>
  <c r="Q517" i="2"/>
  <c r="Q516" i="2"/>
  <c r="Q515" i="2"/>
  <c r="Q514" i="2"/>
  <c r="Q513" i="2"/>
  <c r="Q512" i="2"/>
  <c r="Q511" i="2"/>
  <c r="Q510" i="2"/>
  <c r="Q509" i="2"/>
  <c r="Q508" i="2"/>
  <c r="Q507" i="2"/>
  <c r="Q506" i="2"/>
  <c r="Q505" i="2"/>
  <c r="Q504" i="2"/>
  <c r="Q503" i="2"/>
  <c r="Q502" i="2"/>
  <c r="Q501" i="2"/>
  <c r="Q500" i="2"/>
  <c r="Q499" i="2"/>
  <c r="Q498" i="2"/>
  <c r="Q497" i="2"/>
  <c r="Q496" i="2"/>
  <c r="Q495" i="2"/>
  <c r="Q494" i="2"/>
  <c r="Q493" i="2"/>
  <c r="Q492" i="2"/>
  <c r="Q491" i="2"/>
  <c r="Q490" i="2"/>
  <c r="Q489" i="2"/>
  <c r="Q488" i="2"/>
  <c r="Q487" i="2"/>
  <c r="Q486" i="2"/>
  <c r="Q485" i="2"/>
  <c r="Q484" i="2"/>
  <c r="Q483" i="2"/>
  <c r="Q482" i="2"/>
  <c r="Q481" i="2"/>
  <c r="Q480" i="2"/>
  <c r="Q479" i="2"/>
  <c r="Q478" i="2"/>
  <c r="Q477" i="2"/>
  <c r="Q476" i="2"/>
  <c r="Q475" i="2"/>
  <c r="Q474" i="2"/>
  <c r="Q473" i="2"/>
  <c r="Q472" i="2"/>
  <c r="Q471" i="2"/>
  <c r="Q470" i="2"/>
  <c r="Q469" i="2"/>
  <c r="Q468" i="2"/>
  <c r="Q467" i="2"/>
  <c r="Q466" i="2"/>
  <c r="Q465" i="2"/>
  <c r="Q464" i="2"/>
  <c r="Q463" i="2"/>
  <c r="Q462" i="2"/>
  <c r="Q461" i="2"/>
  <c r="Q460" i="2"/>
  <c r="Q459" i="2"/>
  <c r="Q458" i="2"/>
  <c r="Q457" i="2"/>
  <c r="Q456" i="2"/>
  <c r="Q455" i="2"/>
  <c r="Q454" i="2"/>
  <c r="Q453" i="2"/>
  <c r="Q452" i="2"/>
  <c r="Q451" i="2"/>
  <c r="Q450" i="2"/>
  <c r="Q449" i="2"/>
  <c r="Q448" i="2"/>
  <c r="Q447" i="2"/>
  <c r="Q446" i="2"/>
  <c r="Q445" i="2"/>
  <c r="Q444" i="2"/>
  <c r="Q443" i="2"/>
  <c r="Q442" i="2"/>
  <c r="Q441" i="2"/>
  <c r="Q440" i="2"/>
  <c r="Q439" i="2"/>
  <c r="Q438" i="2"/>
  <c r="Q437" i="2"/>
  <c r="Q436" i="2"/>
  <c r="Q435" i="2"/>
  <c r="Q434" i="2"/>
  <c r="Q433" i="2"/>
  <c r="Q432" i="2"/>
  <c r="Q431" i="2"/>
  <c r="Q430" i="2"/>
  <c r="Q429" i="2"/>
  <c r="Q428" i="2"/>
  <c r="Q427" i="2"/>
  <c r="Q426" i="2"/>
  <c r="Q425" i="2"/>
  <c r="Q424" i="2"/>
  <c r="Q423" i="2"/>
  <c r="Q422" i="2"/>
  <c r="Q421" i="2"/>
  <c r="Q420" i="2"/>
  <c r="Q419" i="2"/>
  <c r="Q418" i="2"/>
  <c r="Q417" i="2"/>
  <c r="Q416" i="2"/>
  <c r="Q415" i="2"/>
  <c r="Q414" i="2"/>
  <c r="Q413" i="2"/>
  <c r="Q412" i="2"/>
  <c r="Q411" i="2"/>
  <c r="Q410" i="2"/>
  <c r="Q409" i="2"/>
  <c r="Q408" i="2"/>
  <c r="Q407" i="2"/>
  <c r="Q406" i="2"/>
  <c r="Q405" i="2"/>
  <c r="Q404" i="2"/>
  <c r="Q403" i="2"/>
  <c r="Q402" i="2"/>
  <c r="Q401" i="2"/>
  <c r="Q400" i="2"/>
  <c r="Q399" i="2"/>
  <c r="Q398" i="2"/>
  <c r="Q397" i="2"/>
  <c r="Q396" i="2"/>
  <c r="Q395" i="2"/>
  <c r="Q394" i="2"/>
  <c r="Q393" i="2"/>
  <c r="Q392" i="2"/>
  <c r="Q391" i="2"/>
  <c r="Q390" i="2"/>
  <c r="Q389" i="2"/>
  <c r="Q388" i="2"/>
  <c r="Q387" i="2"/>
  <c r="Q386" i="2"/>
  <c r="Q385" i="2"/>
  <c r="Q384" i="2"/>
  <c r="Q383" i="2"/>
  <c r="Q382" i="2"/>
  <c r="Q381" i="2"/>
  <c r="Q380" i="2"/>
  <c r="Q379" i="2"/>
  <c r="Q378" i="2"/>
  <c r="Q377" i="2"/>
  <c r="Q376" i="2"/>
  <c r="Q375" i="2"/>
  <c r="Q374" i="2"/>
  <c r="Q373" i="2"/>
  <c r="Q372" i="2"/>
  <c r="Q371" i="2"/>
  <c r="Q370" i="2"/>
  <c r="Q369" i="2"/>
  <c r="Q368" i="2"/>
  <c r="Q367" i="2"/>
  <c r="Q366" i="2"/>
  <c r="Q365" i="2"/>
  <c r="Q364" i="2"/>
  <c r="Q363" i="2"/>
  <c r="Q362" i="2"/>
  <c r="Q361" i="2"/>
  <c r="Q360" i="2"/>
  <c r="Q359" i="2"/>
  <c r="Q358" i="2"/>
  <c r="Q357" i="2"/>
  <c r="Q356" i="2"/>
  <c r="Q355" i="2"/>
  <c r="Q354" i="2"/>
  <c r="Q353" i="2"/>
  <c r="Q352" i="2"/>
  <c r="Q351" i="2"/>
  <c r="Q350" i="2"/>
  <c r="Q349" i="2"/>
  <c r="Q348" i="2"/>
  <c r="Q347" i="2"/>
  <c r="Q346" i="2"/>
  <c r="Q345" i="2"/>
  <c r="Q344" i="2"/>
  <c r="Q343" i="2"/>
  <c r="Q342" i="2"/>
  <c r="Q341" i="2"/>
  <c r="Q340" i="2"/>
  <c r="Q339" i="2"/>
  <c r="Q338" i="2"/>
  <c r="Q337" i="2"/>
  <c r="Q336" i="2"/>
  <c r="Q335" i="2"/>
  <c r="Q334" i="2"/>
  <c r="Q333" i="2"/>
  <c r="Q332" i="2"/>
  <c r="Q331" i="2"/>
  <c r="Q330" i="2"/>
  <c r="Q329" i="2"/>
  <c r="Q328" i="2"/>
  <c r="Q327" i="2"/>
  <c r="Q326" i="2"/>
  <c r="Q325" i="2"/>
  <c r="Q324" i="2"/>
  <c r="Q323" i="2"/>
  <c r="Q322" i="2"/>
  <c r="Q321" i="2"/>
  <c r="Q320" i="2"/>
  <c r="Q319" i="2"/>
  <c r="Q318" i="2"/>
  <c r="Q317" i="2"/>
  <c r="Q316" i="2"/>
  <c r="Q315" i="2"/>
  <c r="Q314" i="2"/>
  <c r="Q313" i="2"/>
  <c r="Q312" i="2"/>
  <c r="Q311" i="2"/>
  <c r="Q310" i="2"/>
  <c r="Q309" i="2"/>
  <c r="Q308" i="2"/>
  <c r="Q307" i="2"/>
  <c r="Q306" i="2"/>
  <c r="Q305" i="2"/>
  <c r="Q304" i="2"/>
  <c r="Q303" i="2"/>
  <c r="Q302" i="2"/>
  <c r="Q301" i="2"/>
  <c r="Q300" i="2"/>
  <c r="Q299" i="2"/>
  <c r="Q298" i="2"/>
  <c r="Q297" i="2"/>
  <c r="Q296" i="2"/>
  <c r="Q295" i="2"/>
  <c r="Q294" i="2"/>
  <c r="Q293" i="2"/>
  <c r="Q292" i="2"/>
  <c r="Q291" i="2"/>
  <c r="Q290" i="2"/>
  <c r="Q289" i="2"/>
  <c r="Q288" i="2"/>
  <c r="Q287" i="2"/>
  <c r="Q286" i="2"/>
  <c r="Q285" i="2"/>
  <c r="Q284" i="2"/>
  <c r="Q283" i="2"/>
  <c r="Q282" i="2"/>
  <c r="Q281" i="2"/>
  <c r="Q280" i="2"/>
  <c r="Q279" i="2"/>
  <c r="Q278" i="2"/>
  <c r="Q277" i="2"/>
  <c r="Q276" i="2"/>
  <c r="Q275" i="2"/>
  <c r="Q274" i="2"/>
  <c r="Q273" i="2"/>
  <c r="Q272" i="2"/>
  <c r="Q271" i="2"/>
  <c r="Q270" i="2"/>
  <c r="Q269" i="2"/>
  <c r="Q268" i="2"/>
  <c r="Q267" i="2"/>
  <c r="Q266" i="2"/>
  <c r="Q265" i="2"/>
  <c r="Q264" i="2"/>
  <c r="Q263" i="2"/>
  <c r="Q262" i="2"/>
  <c r="Q261" i="2"/>
  <c r="Q260" i="2"/>
  <c r="Q259" i="2"/>
  <c r="Q258" i="2"/>
  <c r="Q257" i="2"/>
  <c r="Q256" i="2"/>
  <c r="Q255" i="2"/>
  <c r="Q254" i="2"/>
  <c r="Q253" i="2"/>
  <c r="Q252" i="2"/>
  <c r="Q251" i="2"/>
  <c r="Q250" i="2"/>
  <c r="Q249" i="2"/>
  <c r="Q248" i="2"/>
  <c r="Q247" i="2"/>
  <c r="Q246" i="2"/>
  <c r="Q245" i="2"/>
  <c r="Q244" i="2"/>
  <c r="Q243" i="2"/>
  <c r="Q242" i="2"/>
  <c r="Q241" i="2"/>
  <c r="Q240" i="2"/>
  <c r="Q239" i="2"/>
  <c r="Q238" i="2"/>
  <c r="Q237" i="2"/>
  <c r="Q236" i="2"/>
  <c r="Q235" i="2"/>
  <c r="Q234" i="2"/>
  <c r="Q233" i="2"/>
  <c r="Q232" i="2"/>
  <c r="Q231" i="2"/>
  <c r="Q230" i="2"/>
  <c r="Q229" i="2"/>
  <c r="Q228" i="2"/>
  <c r="Q227" i="2"/>
  <c r="Q226" i="2"/>
  <c r="Q225" i="2"/>
  <c r="Q224" i="2"/>
  <c r="Q223" i="2"/>
  <c r="Q222" i="2"/>
  <c r="Q221" i="2"/>
  <c r="Q220" i="2"/>
  <c r="Q219" i="2"/>
  <c r="Q218" i="2"/>
  <c r="Q217" i="2"/>
  <c r="Q216" i="2"/>
  <c r="Q215" i="2"/>
  <c r="Q214" i="2"/>
  <c r="Q213" i="2"/>
  <c r="Q212" i="2"/>
  <c r="Q211" i="2"/>
  <c r="Q210" i="2"/>
  <c r="Q209" i="2"/>
  <c r="Q208" i="2"/>
  <c r="Q207" i="2"/>
  <c r="Q206" i="2"/>
  <c r="Q205" i="2"/>
  <c r="Q204" i="2"/>
  <c r="Q203" i="2"/>
  <c r="Q202" i="2"/>
  <c r="Q201" i="2"/>
  <c r="Q200" i="2"/>
  <c r="Q199" i="2"/>
  <c r="Q198" i="2"/>
  <c r="Q197" i="2"/>
  <c r="Q196" i="2"/>
  <c r="Q195" i="2"/>
  <c r="Q194" i="2"/>
  <c r="Q193" i="2"/>
  <c r="Q192" i="2"/>
  <c r="Q191" i="2"/>
  <c r="Q190" i="2"/>
  <c r="Q189" i="2"/>
  <c r="Q188" i="2"/>
  <c r="Q187" i="2"/>
  <c r="Q186" i="2"/>
  <c r="Q185" i="2"/>
  <c r="Q184" i="2"/>
  <c r="Q183" i="2"/>
  <c r="Q182" i="2"/>
  <c r="Q181" i="2"/>
  <c r="Q180" i="2"/>
  <c r="Q179" i="2"/>
  <c r="Q178" i="2"/>
  <c r="Q177" i="2"/>
  <c r="Q176" i="2"/>
  <c r="Q175" i="2"/>
  <c r="Q174" i="2"/>
  <c r="Q173" i="2"/>
  <c r="Q172" i="2"/>
  <c r="Q171" i="2"/>
  <c r="Q170" i="2"/>
  <c r="Q169" i="2"/>
  <c r="Q168" i="2"/>
  <c r="Q167" i="2"/>
  <c r="Q166" i="2"/>
  <c r="Q165" i="2"/>
  <c r="Q164" i="2"/>
  <c r="Q163" i="2"/>
  <c r="Q162" i="2"/>
  <c r="Q161" i="2"/>
  <c r="Q160" i="2"/>
  <c r="Q159" i="2"/>
  <c r="Q158" i="2"/>
  <c r="Q157" i="2"/>
  <c r="Q156" i="2"/>
  <c r="Q155" i="2"/>
  <c r="Q154" i="2"/>
  <c r="Q153" i="2"/>
  <c r="Q152" i="2"/>
  <c r="Q151" i="2"/>
  <c r="Q150" i="2"/>
  <c r="Q149" i="2"/>
  <c r="Q148" i="2"/>
  <c r="Q147" i="2"/>
  <c r="Q146" i="2"/>
  <c r="Q145" i="2"/>
  <c r="Q144" i="2"/>
  <c r="Q143" i="2"/>
  <c r="Q142" i="2"/>
  <c r="Q141" i="2"/>
  <c r="Q140" i="2"/>
  <c r="Q139" i="2"/>
  <c r="Q138" i="2"/>
  <c r="Q137" i="2"/>
  <c r="Q136" i="2"/>
  <c r="Q135" i="2"/>
  <c r="Q134" i="2"/>
  <c r="Q133" i="2"/>
  <c r="Q132" i="2"/>
  <c r="Q131" i="2"/>
  <c r="Q130" i="2"/>
  <c r="Q129" i="2"/>
  <c r="Q128" i="2"/>
  <c r="Q127" i="2"/>
  <c r="Q126" i="2"/>
  <c r="Q125" i="2"/>
  <c r="Q124" i="2"/>
  <c r="Q123" i="2"/>
  <c r="Q122" i="2"/>
  <c r="Q121" i="2"/>
  <c r="Q120" i="2"/>
  <c r="Q119" i="2"/>
  <c r="Q118" i="2"/>
  <c r="Q117" i="2"/>
  <c r="Q116" i="2"/>
  <c r="Q115" i="2"/>
  <c r="Q114" i="2"/>
  <c r="Q113" i="2"/>
  <c r="Q112" i="2"/>
  <c r="Q111" i="2"/>
  <c r="Q110" i="2"/>
  <c r="Q109" i="2"/>
  <c r="Q108" i="2"/>
  <c r="Q107" i="2"/>
  <c r="Q106" i="2"/>
  <c r="Q105" i="2"/>
  <c r="Q104" i="2"/>
  <c r="Q103" i="2"/>
  <c r="Q102" i="2"/>
  <c r="Q101" i="2"/>
  <c r="Q100" i="2"/>
  <c r="Q99" i="2"/>
  <c r="Q98" i="2"/>
  <c r="Q97" i="2"/>
  <c r="Q96" i="2"/>
  <c r="Q95" i="2"/>
  <c r="Q94" i="2"/>
  <c r="Q93" i="2"/>
  <c r="Q92" i="2"/>
  <c r="Q91" i="2"/>
  <c r="Q90" i="2"/>
  <c r="Q89" i="2"/>
  <c r="Q88" i="2"/>
  <c r="Q87" i="2"/>
  <c r="Q86" i="2"/>
  <c r="Q85" i="2"/>
  <c r="Q84" i="2"/>
  <c r="Q83" i="2"/>
  <c r="Q82" i="2"/>
  <c r="Q81" i="2"/>
  <c r="Q80" i="2"/>
  <c r="Q79" i="2"/>
  <c r="Q78" i="2"/>
  <c r="Q77" i="2"/>
  <c r="Q76" i="2"/>
  <c r="Q75" i="2"/>
  <c r="Q74" i="2"/>
  <c r="Q73" i="2"/>
  <c r="Q72" i="2"/>
  <c r="Q71" i="2"/>
  <c r="Q70" i="2"/>
  <c r="Q69" i="2"/>
  <c r="Q68" i="2"/>
  <c r="Q67" i="2"/>
  <c r="Q66" i="2"/>
  <c r="Q65" i="2"/>
  <c r="Q64" i="2"/>
  <c r="Q63" i="2"/>
  <c r="Q62" i="2"/>
  <c r="Q61" i="2"/>
  <c r="Q60" i="2"/>
  <c r="Q59" i="2"/>
  <c r="Q58" i="2"/>
  <c r="Q57" i="2"/>
  <c r="Q56" i="2"/>
  <c r="Q55" i="2"/>
  <c r="Q54" i="2"/>
  <c r="Q53" i="2"/>
  <c r="Q52" i="2"/>
  <c r="Q51" i="2"/>
  <c r="Q50" i="2"/>
  <c r="Q49" i="2"/>
  <c r="Q48" i="2"/>
  <c r="Q47" i="2"/>
  <c r="Q46" i="2"/>
  <c r="Q45" i="2"/>
  <c r="Q44" i="2"/>
  <c r="Q43" i="2"/>
  <c r="Q42" i="2"/>
  <c r="Q41" i="2"/>
  <c r="Q40" i="2"/>
  <c r="Q39" i="2"/>
  <c r="Q38" i="2"/>
  <c r="Q37" i="2"/>
  <c r="Q36" i="2"/>
  <c r="Q35" i="2"/>
  <c r="Q34" i="2"/>
  <c r="Q33" i="2"/>
  <c r="Q32" i="2"/>
  <c r="Q31" i="2"/>
  <c r="Q30" i="2"/>
  <c r="Q29" i="2"/>
  <c r="Q28" i="2"/>
  <c r="Q27" i="2"/>
  <c r="Q26" i="2"/>
  <c r="Q25" i="2"/>
  <c r="Q24" i="2"/>
  <c r="Q23" i="2"/>
  <c r="Q22" i="2"/>
  <c r="Q21" i="2"/>
  <c r="Q20" i="2"/>
  <c r="Q19" i="2"/>
  <c r="Q18" i="2"/>
  <c r="Q17" i="2"/>
  <c r="Q16" i="2"/>
  <c r="Q15" i="2"/>
  <c r="Q14" i="2"/>
  <c r="Q13" i="2"/>
  <c r="Q12" i="2"/>
  <c r="Q11" i="2"/>
  <c r="Q10" i="2"/>
  <c r="Q9" i="2"/>
  <c r="Q8" i="2"/>
  <c r="Q7" i="2"/>
  <c r="Q6" i="2"/>
  <c r="Q5" i="2"/>
  <c r="Q4" i="2"/>
  <c r="Q3" i="2"/>
  <c r="Q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2" i="2"/>
  <c r="K1" i="11"/>
  <c r="G1" i="11"/>
  <c r="Q1466" i="2" l="1"/>
</calcChain>
</file>

<file path=xl/sharedStrings.xml><?xml version="1.0" encoding="utf-8"?>
<sst xmlns="http://schemas.openxmlformats.org/spreadsheetml/2006/main" count="36756" uniqueCount="13412">
  <si>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</si>
  <si>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</si>
  <si>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</si>
  <si>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</si>
  <si>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</si>
  <si>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</si>
  <si>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</si>
  <si>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</si>
  <si>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</si>
  <si>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</si>
  <si>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</si>
  <si>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</si>
  <si>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</si>
  <si>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</si>
  <si>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</si>
  <si>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</si>
  <si>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</si>
  <si>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</si>
  <si>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</si>
  <si>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</si>
  <si>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</si>
  <si>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</si>
  <si>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</si>
  <si>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</si>
  <si>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</si>
  <si>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</si>
  <si>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</si>
  <si>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</si>
  <si>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</si>
  <si>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</si>
  <si>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</si>
  <si>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</si>
  <si>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</si>
  <si>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</si>
  <si>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</si>
  <si>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</si>
  <si>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</si>
  <si>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</si>
  <si>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</si>
  <si>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</si>
  <si>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</si>
  <si>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</si>
  <si>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</si>
  <si>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</si>
  <si>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</si>
  <si>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</si>
  <si>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</si>
  <si>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</si>
  <si>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</si>
  <si>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</si>
  <si>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</si>
  <si>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</si>
  <si>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</si>
  <si>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</si>
  <si>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</si>
  <si>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</si>
  <si>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</si>
  <si>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</si>
  <si>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</si>
  <si>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</si>
  <si>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</si>
  <si>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</si>
  <si>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</si>
  <si>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</si>
  <si>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</si>
  <si>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</si>
  <si>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</si>
  <si>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</si>
  <si>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</si>
  <si>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</si>
  <si>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</si>
  <si>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</si>
  <si>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</si>
  <si>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</si>
  <si>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</si>
  <si>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</si>
  <si>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</si>
  <si>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</si>
  <si>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</si>
  <si>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</si>
  <si>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</si>
  <si>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</si>
  <si>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</si>
  <si>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</si>
  <si>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</si>
  <si>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</si>
  <si>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</si>
  <si>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</si>
  <si>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</si>
  <si>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</si>
  <si>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</si>
  <si>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</si>
  <si>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</si>
  <si>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</si>
  <si>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</si>
  <si>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</si>
  <si>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</si>
  <si>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</si>
  <si>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</si>
  <si>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</si>
  <si>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</si>
  <si>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</si>
  <si>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</si>
  <si>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</si>
  <si>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</si>
  <si>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</si>
  <si>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</si>
  <si>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</si>
  <si>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</si>
  <si>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</si>
  <si>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</si>
  <si>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</si>
  <si>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</si>
  <si>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</si>
  <si>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</si>
  <si>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</si>
  <si>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</si>
  <si>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</si>
  <si>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</si>
  <si>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</si>
  <si>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</si>
  <si>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</si>
  <si>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</si>
  <si>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</si>
  <si>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</si>
  <si>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</si>
  <si>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</si>
  <si>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</si>
  <si>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</si>
  <si>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</si>
  <si>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</si>
  <si>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</si>
  <si>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</si>
  <si>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</si>
  <si>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</si>
  <si>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</si>
  <si>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</si>
  <si>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</si>
  <si>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</si>
  <si>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</si>
  <si>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</si>
  <si>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</si>
  <si>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</si>
  <si>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</si>
  <si>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</si>
  <si>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</si>
  <si>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</si>
  <si>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</si>
  <si>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</si>
  <si>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</si>
  <si>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</si>
  <si>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</si>
  <si>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</si>
  <si>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</si>
  <si>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</si>
  <si>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</si>
  <si>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</si>
  <si>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</si>
  <si>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</si>
  <si>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</si>
  <si>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</si>
  <si>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</si>
  <si>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</si>
  <si>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</si>
  <si>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</si>
  <si>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</si>
  <si>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</si>
  <si>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</si>
  <si>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</si>
  <si>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</si>
  <si>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</si>
  <si>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</si>
  <si>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</si>
  <si>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</si>
  <si>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</si>
  <si>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</si>
  <si>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</si>
  <si>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</si>
  <si>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</si>
  <si>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</si>
  <si>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</si>
  <si>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</si>
  <si>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</si>
  <si>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</si>
  <si>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</si>
  <si>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</si>
  <si>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</si>
  <si>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</si>
  <si>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</si>
  <si>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</si>
  <si>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</si>
  <si>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</si>
  <si>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</si>
  <si>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</si>
  <si>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</si>
  <si>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</si>
  <si>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</si>
  <si>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</si>
  <si>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</si>
  <si>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</si>
  <si>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</si>
  <si>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</si>
  <si>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</si>
  <si>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</si>
  <si>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</si>
  <si>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</si>
  <si>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</si>
  <si>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</si>
  <si>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</si>
  <si>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</si>
  <si>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</si>
  <si>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</si>
  <si>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</si>
  <si>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</si>
  <si>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</si>
  <si>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</si>
  <si>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</si>
  <si>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</si>
  <si>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</si>
  <si>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</si>
  <si>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</si>
  <si>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</si>
  <si>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</si>
  <si>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</si>
  <si>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</si>
  <si>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</si>
  <si>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</si>
  <si>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</si>
  <si>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</si>
  <si>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</si>
  <si>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</si>
  <si>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</si>
  <si>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</si>
  <si>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</si>
  <si>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</si>
  <si>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</si>
  <si>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</si>
  <si>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</si>
  <si>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</si>
  <si>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</si>
  <si>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</si>
  <si>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</si>
  <si>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</si>
  <si>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</si>
  <si>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</si>
  <si>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</si>
  <si>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</si>
  <si>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</si>
  <si>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</si>
  <si>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</si>
  <si>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</si>
  <si>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</si>
  <si>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</si>
  <si>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</si>
  <si>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</si>
  <si>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</si>
  <si>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</si>
  <si>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</si>
  <si>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</si>
  <si>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</si>
  <si>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</si>
  <si>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</si>
  <si>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</si>
  <si>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</si>
  <si>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</si>
  <si>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</si>
  <si>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</si>
  <si>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</si>
  <si>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</si>
  <si>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</si>
  <si>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</si>
  <si>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</si>
  <si>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</si>
  <si>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</si>
  <si>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</si>
  <si>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</si>
  <si>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</si>
  <si>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</si>
  <si>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</si>
  <si>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</si>
  <si>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</si>
  <si>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</si>
  <si>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</si>
  <si>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</si>
  <si>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</si>
  <si>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</si>
  <si>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</si>
  <si>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</si>
  <si>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</si>
  <si>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</si>
  <si>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</si>
  <si>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</si>
  <si>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</si>
  <si>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</si>
  <si>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</si>
  <si>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</si>
  <si>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</si>
  <si>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</si>
  <si>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</si>
  <si>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</si>
  <si>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</si>
  <si>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</si>
  <si>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</si>
  <si>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</si>
  <si>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</si>
  <si>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</si>
  <si>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</si>
  <si>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</si>
  <si>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</si>
  <si>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</si>
  <si>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</si>
  <si>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</si>
  <si>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</si>
  <si>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</si>
  <si>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</si>
  <si>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</si>
  <si>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</si>
  <si>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</si>
  <si>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</si>
  <si>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</si>
  <si>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</si>
  <si>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</si>
  <si>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</si>
  <si>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</si>
  <si>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</si>
  <si>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</si>
  <si>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</si>
  <si>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</si>
  <si>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</si>
  <si>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</si>
  <si>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</si>
  <si>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</si>
  <si>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</si>
  <si>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</si>
  <si>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</si>
  <si>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</si>
  <si>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</si>
  <si>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</si>
  <si>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</si>
  <si>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</si>
  <si>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</si>
  <si>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</si>
  <si>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</si>
  <si>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</si>
  <si>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</si>
  <si>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</si>
  <si>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</si>
  <si>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</si>
  <si>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</si>
  <si>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</si>
  <si>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</si>
  <si>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</si>
  <si>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</si>
  <si>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</si>
  <si>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</si>
  <si>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</si>
  <si>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</si>
  <si>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</si>
  <si>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</si>
  <si>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</si>
  <si>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</si>
  <si>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</si>
  <si>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</si>
  <si>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</si>
  <si>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</si>
  <si>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</si>
  <si>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</si>
  <si>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</si>
  <si>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</si>
  <si>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</si>
  <si>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</si>
  <si>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</si>
  <si>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</si>
  <si>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</si>
  <si>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</si>
  <si>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</si>
  <si>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</si>
  <si>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</si>
  <si>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</si>
  <si>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</si>
  <si>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</si>
  <si>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</si>
  <si>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</si>
  <si>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</si>
  <si>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</si>
  <si>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</si>
  <si>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</si>
  <si>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</si>
  <si>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</si>
  <si>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</si>
  <si>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</si>
  <si>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</si>
  <si>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</si>
  <si>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</si>
  <si>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</si>
  <si>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</si>
  <si>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</si>
  <si>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</si>
  <si>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</si>
  <si>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</si>
  <si>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</si>
  <si>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</si>
  <si>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</si>
  <si>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</si>
  <si>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</si>
  <si>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</si>
  <si>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</si>
  <si>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</si>
  <si>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</si>
  <si>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</si>
  <si>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</si>
  <si>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</si>
  <si>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</si>
  <si>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</si>
  <si>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</si>
  <si>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</si>
  <si>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</si>
  <si>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</si>
  <si>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</si>
  <si>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</si>
  <si>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</si>
  <si>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</si>
  <si>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</si>
  <si>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</si>
  <si>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</si>
  <si>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</si>
  <si>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</si>
  <si>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</si>
  <si>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</si>
  <si>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</si>
  <si>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</si>
  <si>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</si>
  <si>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</si>
  <si>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</si>
  <si>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</si>
  <si>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</si>
  <si>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</si>
  <si>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</si>
  <si>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</si>
  <si>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</si>
  <si>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</si>
  <si>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</si>
  <si>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</si>
  <si>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</si>
  <si>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</si>
  <si>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</si>
  <si>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</si>
  <si>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</si>
  <si>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</si>
  <si>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</si>
  <si>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</si>
  <si>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</si>
  <si>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</si>
  <si>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</si>
  <si>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</si>
  <si>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</si>
  <si>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</si>
  <si>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</si>
  <si>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</si>
  <si>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</si>
  <si>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</si>
  <si>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</si>
  <si>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</si>
  <si>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</si>
  <si>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</si>
  <si>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</si>
  <si>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</si>
  <si>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</si>
  <si>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</si>
  <si>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</si>
  <si>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</si>
  <si>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</si>
  <si>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</si>
  <si>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</si>
  <si>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</si>
  <si>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</si>
  <si>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</si>
  <si>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</si>
  <si>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</si>
  <si>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</si>
  <si>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</si>
  <si>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</si>
  <si>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</si>
  <si>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</si>
  <si>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</si>
  <si>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</si>
  <si>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</si>
  <si>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</si>
  <si>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</si>
  <si>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</si>
  <si>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</si>
  <si>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</si>
  <si>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</si>
  <si>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</si>
  <si>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</si>
  <si>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</si>
  <si>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</si>
  <si>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</si>
  <si>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</si>
  <si>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</si>
  <si>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</si>
  <si>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</si>
  <si>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</si>
  <si>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</si>
  <si>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</si>
  <si>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</si>
  <si>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</si>
  <si>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</si>
  <si>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</si>
  <si>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</si>
  <si>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</si>
  <si>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</si>
  <si>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</si>
  <si>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</si>
  <si>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</si>
  <si>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</si>
  <si>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</si>
  <si>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</si>
  <si>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</si>
  <si>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</si>
  <si>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</si>
  <si>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</si>
  <si>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</si>
  <si>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</si>
  <si>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</si>
  <si>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</si>
  <si>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</si>
  <si>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</si>
  <si>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</si>
  <si>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</si>
  <si>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</si>
  <si>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</si>
  <si>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</si>
  <si>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</si>
  <si>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</si>
  <si>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</si>
  <si>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</si>
  <si>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</si>
  <si>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</si>
  <si>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</si>
  <si>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</si>
  <si>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</si>
  <si>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</si>
  <si>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</si>
  <si>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</si>
  <si>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</si>
  <si>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</si>
  <si>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</si>
  <si>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</si>
  <si>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</si>
  <si>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</si>
  <si>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</si>
  <si>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</si>
  <si>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</si>
  <si>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</si>
  <si>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</si>
  <si>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</si>
  <si>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</si>
  <si>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</si>
  <si>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</si>
  <si>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</si>
  <si>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</si>
  <si>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</si>
  <si>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</si>
  <si>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</si>
  <si>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</si>
  <si>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</si>
  <si>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</si>
  <si>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</si>
  <si>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</si>
  <si>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</si>
  <si>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</si>
  <si>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</si>
  <si>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</si>
  <si>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</si>
  <si>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</si>
  <si>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</si>
  <si>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</si>
  <si>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</si>
  <si>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</si>
  <si>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</si>
  <si>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</si>
  <si>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</si>
  <si>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</si>
  <si>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</si>
  <si>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</si>
  <si>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</si>
  <si>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</si>
  <si>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</si>
  <si>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</si>
  <si>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</si>
  <si>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</si>
  <si>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</si>
  <si>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</si>
  <si>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</si>
  <si>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</si>
  <si>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</si>
  <si>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</si>
  <si>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</si>
  <si>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</si>
  <si>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</si>
  <si>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</si>
  <si>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</si>
  <si>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</si>
  <si>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</si>
  <si>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</si>
  <si>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</si>
  <si>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</si>
  <si>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</si>
  <si>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</si>
  <si>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</si>
  <si>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</si>
  <si>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</si>
  <si>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</si>
  <si>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</si>
  <si>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</si>
  <si>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</si>
  <si>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</si>
  <si>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</si>
  <si>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</si>
  <si>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</si>
  <si>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</si>
  <si>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</si>
  <si>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</si>
  <si>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</si>
  <si>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</si>
  <si>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</si>
  <si>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</si>
  <si>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</si>
  <si>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</si>
  <si>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</si>
  <si>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</si>
  <si>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</si>
  <si>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</si>
  <si>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</si>
  <si>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</si>
  <si>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</si>
  <si>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</si>
  <si>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</si>
  <si>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</si>
  <si>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</si>
  <si>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</si>
  <si>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</si>
  <si>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</si>
  <si>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</si>
  <si>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</si>
  <si>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</si>
  <si>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</si>
  <si>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</si>
  <si>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</si>
  <si>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</si>
  <si>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</si>
  <si>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</si>
  <si>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</si>
  <si>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</si>
  <si>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</si>
  <si>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</si>
  <si>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</si>
  <si>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</si>
  <si>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</si>
  <si>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</si>
  <si>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</si>
  <si>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</si>
  <si>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</si>
  <si>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</si>
  <si>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</si>
  <si>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</si>
  <si>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</si>
  <si>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</si>
  <si>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</si>
  <si>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</si>
  <si>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</si>
  <si>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</si>
  <si>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</si>
  <si>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</si>
  <si>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</si>
  <si>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</si>
  <si>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</si>
  <si>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</si>
  <si>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</si>
  <si>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</si>
  <si>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</si>
  <si>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</si>
  <si>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</si>
  <si>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</si>
  <si>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</si>
  <si>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</si>
  <si>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</si>
  <si>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</si>
  <si>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</si>
  <si>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</si>
  <si>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</si>
  <si>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</si>
  <si>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</si>
  <si>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</si>
  <si>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</si>
  <si>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</si>
  <si>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</si>
  <si>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</si>
  <si>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</si>
  <si>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</si>
  <si>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</si>
  <si>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</si>
  <si>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</si>
  <si>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</si>
  <si>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</si>
  <si>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</si>
  <si>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</si>
  <si>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</si>
  <si>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</si>
  <si>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</si>
  <si>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</si>
  <si>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</si>
  <si>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</si>
  <si>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</si>
  <si>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</si>
  <si>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</si>
  <si>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</si>
  <si>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</si>
  <si>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</si>
  <si>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</si>
  <si>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</si>
  <si>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</si>
  <si>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</si>
  <si>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</si>
  <si>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</si>
  <si>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</si>
  <si>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</si>
  <si>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</si>
  <si>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</si>
  <si>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</si>
  <si>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</si>
  <si>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</si>
  <si>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</si>
  <si>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</si>
  <si>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</si>
  <si>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</si>
  <si>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</si>
  <si>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</si>
  <si>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</si>
  <si>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</si>
  <si>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</si>
  <si>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</si>
  <si>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</si>
  <si>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</si>
  <si>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</si>
  <si>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</si>
  <si>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</si>
  <si>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</si>
  <si>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</si>
  <si>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</si>
  <si>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</si>
  <si>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</si>
  <si>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</si>
  <si>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</si>
  <si>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</si>
  <si>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</si>
  <si>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</si>
  <si>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</si>
  <si>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</si>
  <si>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</si>
  <si>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</si>
  <si>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</si>
  <si>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</si>
  <si>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</si>
  <si>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</si>
  <si>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</si>
  <si>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</si>
  <si>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</si>
  <si>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</si>
  <si>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</si>
  <si>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</si>
  <si>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</si>
  <si>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</si>
  <si>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</si>
  <si>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</si>
  <si>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</si>
  <si>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</si>
  <si>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</si>
  <si>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</si>
  <si>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</si>
  <si>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</si>
  <si>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</si>
  <si>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</si>
  <si>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</si>
  <si>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</si>
  <si>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</si>
  <si>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</si>
  <si>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</si>
  <si>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</si>
  <si>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</si>
  <si>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</si>
  <si>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</si>
  <si>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</si>
  <si>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</si>
  <si>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</si>
  <si>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</si>
  <si>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</si>
  <si>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</si>
  <si>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</si>
  <si>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</si>
  <si>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</si>
  <si>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</si>
  <si>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</si>
  <si>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</si>
  <si>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</si>
  <si>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</si>
  <si>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</si>
  <si>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</si>
  <si>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</si>
  <si>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</si>
  <si>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</si>
  <si>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</si>
  <si>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</si>
  <si>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</si>
  <si>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</si>
  <si>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</si>
  <si>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</si>
  <si>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</si>
  <si>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</si>
  <si>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</si>
  <si>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</si>
  <si>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</si>
  <si>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</si>
  <si>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</si>
  <si>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</si>
  <si>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</si>
  <si>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</si>
  <si>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</si>
  <si>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</si>
  <si>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</si>
  <si>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</si>
  <si>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</si>
  <si>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</si>
  <si>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</si>
  <si>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</si>
  <si>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</si>
  <si>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</si>
  <si>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</si>
  <si>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</si>
  <si>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</si>
  <si>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</si>
  <si>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</si>
  <si>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</si>
  <si>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</si>
  <si>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</si>
  <si>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</si>
  <si>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</si>
  <si>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</si>
  <si>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</si>
  <si>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</si>
  <si>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</si>
  <si>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</si>
  <si>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</si>
  <si>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</si>
  <si>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</si>
  <si>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</si>
  <si>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</si>
  <si>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</si>
  <si>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</si>
  <si>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</si>
  <si>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</si>
  <si>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</si>
  <si>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</si>
  <si>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</si>
  <si>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</si>
  <si>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</si>
  <si>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</si>
  <si>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</si>
  <si>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</si>
  <si>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</si>
  <si>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</si>
  <si>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</si>
  <si>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</si>
  <si>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</si>
  <si>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</si>
  <si>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</si>
  <si>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</si>
  <si>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</si>
  <si>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</si>
  <si>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</si>
  <si>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</si>
  <si>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</si>
  <si>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</si>
  <si>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</si>
  <si>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</si>
  <si>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</si>
  <si>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</si>
  <si>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</si>
  <si>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</si>
  <si>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</si>
  <si>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</si>
  <si>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</si>
  <si>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</si>
  <si>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</si>
  <si>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</si>
  <si>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</si>
  <si>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</si>
  <si>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</si>
  <si>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</si>
  <si>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</si>
  <si>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</si>
  <si>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</si>
  <si>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</si>
  <si>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</si>
  <si>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</si>
  <si>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</si>
  <si>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</si>
  <si>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</si>
  <si>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</si>
  <si>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</si>
  <si>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</si>
  <si>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</si>
  <si>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</si>
  <si>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</si>
  <si>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</si>
  <si>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</si>
  <si>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</si>
  <si>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</si>
  <si>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</si>
  <si>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</si>
  <si>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</si>
  <si>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</si>
  <si>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</si>
  <si>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</si>
  <si>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</si>
  <si>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</si>
  <si>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</si>
  <si>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</si>
  <si>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</si>
  <si>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</si>
  <si>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</si>
  <si>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</si>
  <si>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</si>
  <si>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</si>
  <si>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</si>
  <si>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</si>
  <si>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</si>
  <si>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</si>
  <si>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</si>
  <si>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</si>
  <si>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</si>
  <si>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</si>
  <si>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</si>
  <si>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</si>
  <si>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</si>
  <si>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</si>
  <si>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</si>
  <si>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</si>
  <si>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</si>
  <si>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</si>
  <si>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</si>
  <si>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</si>
  <si>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</si>
  <si>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</si>
  <si>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</si>
  <si>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</si>
  <si>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</si>
  <si>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</si>
  <si>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</si>
  <si>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</si>
  <si>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</si>
  <si>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</si>
  <si>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</si>
  <si>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</si>
  <si>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</si>
  <si>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</si>
  <si>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</si>
  <si>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</si>
  <si>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</si>
  <si>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</si>
  <si>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</si>
  <si>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</si>
  <si>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</si>
  <si>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</si>
  <si>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</si>
  <si>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</si>
  <si>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</si>
  <si>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</si>
  <si>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</si>
  <si>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</si>
  <si>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</si>
  <si>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</si>
  <si>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</si>
  <si>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</si>
  <si>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</si>
  <si>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</si>
  <si>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</si>
  <si>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</si>
  <si>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</si>
  <si>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</si>
  <si>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</si>
  <si>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</si>
  <si>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</si>
  <si>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</si>
  <si>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</si>
  <si>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</si>
  <si>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</si>
  <si>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</si>
  <si>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</si>
  <si>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</si>
  <si>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</si>
  <si>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</si>
  <si>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</si>
  <si>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</si>
  <si>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</si>
  <si>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</si>
  <si>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</si>
  <si>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</si>
  <si>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</si>
  <si>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</si>
  <si>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</si>
  <si>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</si>
  <si>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</si>
  <si>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</si>
  <si>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</si>
  <si>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</si>
  <si>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</si>
  <si>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</si>
  <si>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</si>
  <si>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</si>
  <si>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</si>
  <si>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</si>
  <si>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</si>
  <si>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</si>
  <si>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</si>
  <si>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</si>
  <si>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</si>
  <si>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</si>
  <si>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</si>
  <si>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</si>
  <si>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</si>
  <si>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</si>
  <si>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</si>
  <si>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</si>
  <si>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</si>
  <si>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</si>
  <si>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</si>
  <si>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</si>
  <si>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</si>
  <si>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</si>
  <si>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</si>
  <si>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</si>
  <si>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</si>
  <si>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</si>
  <si>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</si>
  <si>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</si>
  <si>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</si>
  <si>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</si>
  <si>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</si>
  <si>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</si>
  <si>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</si>
  <si>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</si>
  <si>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</si>
  <si>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</si>
  <si>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</si>
  <si>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</si>
  <si>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</si>
  <si>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</si>
  <si>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</si>
  <si>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</si>
  <si>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</si>
  <si>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</si>
  <si>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</si>
  <si>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</si>
  <si>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</si>
  <si>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</si>
  <si>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</si>
  <si>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</si>
  <si>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</si>
  <si>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</si>
  <si>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</si>
  <si>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</si>
  <si>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</si>
  <si>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</si>
  <si>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</si>
  <si>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</si>
  <si>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</si>
  <si>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</si>
  <si>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</si>
  <si>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</si>
  <si>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</si>
  <si>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</si>
  <si>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</si>
  <si>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</si>
  <si>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</si>
  <si>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</si>
  <si>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</si>
  <si>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</si>
  <si>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</si>
  <si>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</si>
  <si>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</si>
  <si>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</si>
  <si>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</si>
  <si>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</si>
  <si>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</si>
  <si>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</si>
  <si>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</si>
  <si>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</si>
  <si>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</si>
  <si>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</si>
  <si>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</si>
  <si>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</si>
  <si>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</si>
  <si>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</si>
  <si>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</si>
  <si>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</si>
  <si>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</si>
  <si>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</si>
  <si>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</si>
  <si>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</si>
  <si>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</si>
  <si>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</si>
  <si>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</si>
  <si>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</si>
  <si>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</si>
  <si>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</si>
  <si>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</si>
  <si>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</si>
  <si>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</si>
  <si>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</si>
  <si>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</si>
  <si>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</si>
  <si>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</si>
  <si>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</si>
  <si>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</si>
  <si>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</si>
  <si>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</si>
  <si>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</si>
  <si>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</si>
  <si>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</si>
  <si>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</si>
  <si>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</si>
  <si>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</si>
  <si>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</si>
  <si>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</si>
  <si>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</si>
  <si>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</si>
  <si>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</si>
  <si>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</si>
  <si>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</si>
  <si>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</si>
  <si>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</si>
  <si>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</si>
  <si>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</si>
  <si>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</si>
  <si>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</si>
  <si>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</si>
  <si>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</si>
  <si>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</si>
  <si>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</si>
  <si>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</si>
  <si>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</si>
  <si>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</si>
  <si>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</si>
  <si>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</si>
  <si>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</si>
  <si>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</si>
  <si>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</si>
  <si>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</si>
  <si>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</si>
  <si>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</si>
  <si>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</si>
  <si>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</si>
  <si>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</si>
  <si>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</si>
  <si>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</si>
  <si>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</si>
  <si>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</si>
  <si>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</si>
  <si>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</si>
  <si>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</si>
  <si>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</si>
  <si>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</si>
  <si>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</si>
  <si>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</si>
  <si>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</si>
  <si>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</si>
  <si>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</si>
  <si>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</si>
  <si>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</si>
  <si>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</si>
  <si>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</si>
  <si>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</si>
  <si>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</si>
  <si>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</si>
  <si>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</si>
  <si>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</si>
  <si>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</si>
  <si>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</si>
  <si>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</si>
  <si>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</si>
  <si>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</si>
  <si>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</si>
  <si>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</si>
  <si>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</si>
  <si>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</si>
  <si>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</si>
  <si>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</si>
  <si>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</si>
  <si>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</si>
  <si>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</si>
  <si>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</si>
  <si>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</si>
  <si>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</si>
  <si>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</si>
  <si>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</si>
  <si>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</si>
  <si>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</si>
  <si>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</si>
  <si>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</si>
  <si>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</si>
  <si>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</si>
  <si>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</si>
  <si>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</si>
  <si>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</si>
  <si>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</si>
  <si>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</si>
  <si>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</si>
  <si>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</si>
  <si>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</si>
  <si>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</si>
  <si>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</si>
  <si>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</si>
  <si>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</si>
  <si>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</si>
  <si>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</si>
  <si>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</si>
  <si>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</si>
  <si>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</si>
  <si>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</si>
  <si>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</si>
  <si>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</si>
  <si>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</si>
  <si>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</si>
  <si>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</si>
  <si>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</si>
  <si>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</si>
  <si>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</si>
  <si>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</si>
  <si>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</si>
  <si>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</si>
  <si>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</si>
  <si>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</si>
  <si>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</si>
  <si>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</si>
  <si>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</si>
  <si>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</si>
  <si>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</si>
  <si>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</si>
  <si>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</si>
  <si>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</si>
  <si>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</si>
  <si>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</si>
  <si>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</si>
  <si>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</si>
  <si>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</si>
  <si>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</si>
  <si>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</si>
  <si>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</si>
  <si>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</si>
  <si>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</si>
  <si>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</si>
  <si>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</si>
  <si>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</si>
  <si>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</si>
  <si>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</si>
  <si>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</si>
  <si>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</si>
  <si>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</si>
  <si>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</si>
  <si>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</si>
  <si>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</si>
  <si>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</si>
  <si>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</si>
  <si>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</si>
  <si>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</si>
  <si>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</si>
  <si>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</si>
  <si>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</si>
  <si>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</si>
  <si>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</si>
  <si>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</si>
  <si>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</si>
  <si>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</si>
  <si>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</si>
  <si>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</si>
  <si>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</si>
  <si>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</si>
  <si>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</si>
  <si>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</si>
  <si>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</si>
  <si>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</si>
  <si>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</si>
  <si>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</si>
  <si>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</si>
  <si>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</si>
  <si>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</si>
  <si>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</si>
  <si>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</si>
  <si>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</si>
  <si>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</si>
  <si>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</si>
  <si>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</si>
  <si>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</si>
  <si>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</si>
  <si>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</si>
  <si>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</si>
  <si>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</si>
  <si>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</si>
  <si>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</si>
  <si>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</si>
  <si>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</si>
  <si>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</si>
  <si>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</si>
  <si>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</si>
  <si>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</si>
  <si>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</si>
  <si>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</si>
  <si>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</si>
  <si>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</si>
  <si>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</si>
  <si>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</si>
  <si>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</si>
  <si>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</si>
  <si>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</si>
  <si>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</si>
  <si>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</si>
  <si>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</si>
  <si>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</si>
  <si>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</si>
  <si>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</si>
  <si>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</si>
  <si>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</si>
  <si>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</si>
  <si>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</si>
  <si>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</si>
  <si>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</si>
  <si>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</si>
  <si>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</si>
  <si>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</si>
  <si>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</si>
  <si>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</si>
  <si>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</si>
  <si>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</si>
  <si>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</si>
  <si>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</si>
  <si>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</si>
  <si>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</si>
  <si>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</si>
  <si>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</si>
  <si>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</si>
  <si>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</si>
  <si>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</si>
  <si>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</si>
  <si>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</si>
  <si>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</si>
  <si>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</si>
  <si>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</si>
  <si>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</si>
  <si>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</si>
  <si>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</si>
  <si>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</si>
  <si>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</si>
  <si>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</si>
  <si>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</si>
  <si>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</si>
  <si>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</si>
  <si>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</si>
  <si>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</si>
  <si>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</si>
  <si>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</si>
  <si>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</si>
  <si>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</si>
  <si>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</si>
  <si>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</si>
  <si>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</si>
  <si>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</si>
  <si>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</si>
  <si>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</si>
  <si>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</si>
  <si>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</si>
  <si>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</si>
  <si>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</si>
  <si>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</si>
  <si>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</si>
  <si>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</si>
  <si>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</si>
  <si>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</si>
  <si>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</si>
  <si>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</si>
  <si>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</si>
  <si>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</si>
  <si>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</si>
  <si>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</si>
  <si>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</si>
  <si>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</si>
  <si>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</si>
  <si>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</si>
  <si>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</si>
  <si>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</si>
  <si>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</si>
  <si>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</si>
  <si>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</si>
  <si>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</si>
  <si>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</si>
  <si>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</si>
  <si>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</si>
  <si>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</si>
  <si>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</si>
  <si>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</si>
  <si>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</si>
  <si>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</si>
  <si>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</si>
  <si>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</si>
  <si>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</si>
  <si>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</si>
  <si>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</si>
  <si>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</si>
  <si>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</si>
  <si>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</si>
  <si>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</si>
  <si>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</si>
  <si>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</si>
  <si>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</si>
  <si>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</si>
  <si>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</si>
  <si>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</si>
  <si>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</si>
  <si>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</si>
  <si>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</si>
  <si>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</si>
  <si>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</si>
  <si>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</si>
  <si>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</si>
  <si>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</si>
  <si>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</si>
  <si>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</si>
  <si>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</si>
  <si>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</si>
  <si>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</si>
  <si>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</si>
  <si>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</si>
  <si>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</si>
  <si>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</si>
  <si>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</si>
  <si>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</si>
  <si>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</si>
  <si>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</si>
  <si>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</si>
  <si>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</si>
  <si>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</si>
  <si>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</si>
  <si>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</si>
  <si>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</si>
  <si>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</si>
  <si>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</si>
  <si>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</si>
  <si>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</si>
  <si>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</si>
  <si>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</si>
  <si>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</si>
  <si>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</si>
  <si>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</si>
  <si>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</si>
  <si>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</si>
  <si>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</si>
  <si>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</si>
  <si>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</si>
  <si>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</si>
  <si>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</si>
  <si>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</si>
  <si>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</si>
  <si>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</si>
  <si>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</si>
  <si>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</si>
  <si>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</si>
  <si>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</si>
  <si>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</si>
  <si>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</si>
  <si>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</si>
  <si>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</si>
  <si>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</si>
  <si>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</si>
  <si>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</si>
  <si>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</si>
  <si>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</si>
  <si>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</si>
  <si>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</si>
  <si>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</si>
  <si>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</si>
  <si>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</si>
  <si>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</si>
  <si>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</si>
  <si>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</si>
  <si>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</si>
  <si>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</si>
  <si>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</si>
  <si>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</si>
  <si>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</si>
  <si>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</si>
  <si>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</si>
  <si>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</si>
  <si>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</si>
  <si>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</si>
  <si>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</si>
  <si>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</si>
  <si>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</si>
  <si>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</si>
  <si>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</si>
  <si>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</si>
  <si>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</si>
  <si>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</si>
  <si>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</si>
  <si>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</si>
  <si>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</si>
  <si>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</si>
  <si>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</si>
  <si>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</si>
  <si>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</si>
  <si>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</si>
  <si>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</si>
  <si>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</si>
  <si>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</si>
  <si>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</si>
  <si>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</si>
  <si>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</si>
  <si>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</si>
  <si>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</si>
  <si>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</si>
  <si>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</si>
  <si>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</si>
  <si>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</si>
  <si>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</si>
  <si>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</si>
  <si>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</si>
  <si>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</si>
  <si>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</si>
  <si>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</si>
  <si>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</si>
  <si>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</si>
  <si>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</si>
  <si>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</si>
  <si>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</si>
  <si>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</si>
  <si>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</si>
  <si>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</si>
  <si>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</si>
  <si>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</si>
  <si>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</si>
  <si>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</si>
  <si>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</si>
  <si>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</si>
  <si>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</si>
  <si>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</si>
  <si>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</si>
  <si>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</si>
  <si>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</si>
  <si>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</si>
  <si>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</si>
  <si>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</si>
  <si>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</si>
  <si>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</si>
  <si>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</si>
  <si>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</si>
  <si>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</si>
  <si>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</si>
  <si>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</si>
  <si>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</si>
  <si>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</si>
  <si>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</si>
  <si>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</si>
  <si>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</si>
  <si>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</si>
  <si>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</si>
  <si>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</si>
  <si>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</si>
  <si>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</si>
  <si>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</si>
  <si>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</si>
  <si>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</si>
  <si>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</si>
  <si>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</si>
  <si>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</si>
  <si>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</si>
  <si>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</si>
  <si>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</si>
  <si>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</si>
  <si>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</si>
  <si>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</si>
  <si>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</si>
  <si>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</si>
  <si>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</si>
  <si>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</si>
  <si>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</si>
  <si>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</si>
  <si>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</si>
  <si>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</si>
  <si>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</si>
  <si>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</si>
  <si>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</si>
  <si>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</si>
  <si>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</si>
  <si>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</si>
  <si>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</si>
  <si>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</si>
  <si>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</si>
  <si>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</si>
  <si>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</si>
  <si>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</si>
  <si>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</si>
  <si>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</si>
  <si>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</si>
  <si>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</si>
  <si>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</si>
  <si>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</si>
  <si>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</si>
  <si>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</si>
  <si>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</si>
  <si>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</si>
  <si>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</si>
  <si>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</si>
  <si>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</si>
  <si>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</si>
  <si>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</si>
  <si>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</si>
  <si>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</si>
  <si>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</si>
  <si>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</si>
  <si>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</si>
  <si>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</si>
  <si>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</si>
  <si>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</si>
  <si>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</si>
  <si>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</si>
  <si>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</si>
  <si>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</si>
  <si>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</si>
  <si>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</si>
  <si>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</si>
  <si>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</si>
  <si>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</si>
  <si>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</si>
  <si>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</si>
  <si>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</si>
  <si>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</si>
  <si>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</si>
  <si>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</si>
  <si>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</si>
  <si>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</si>
  <si>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</si>
  <si>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</si>
  <si>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</si>
  <si>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</si>
  <si>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</si>
  <si>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</si>
  <si>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</si>
  <si>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</si>
  <si>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</si>
  <si>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</si>
  <si>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</si>
  <si>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</si>
  <si>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</si>
  <si>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</si>
  <si>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</si>
  <si>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</si>
  <si>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</si>
  <si>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</si>
  <si>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</si>
  <si>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</si>
  <si>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</si>
  <si>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</si>
  <si>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</si>
  <si>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</si>
  <si>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</si>
  <si>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</si>
  <si>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</si>
  <si>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</si>
  <si>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</si>
  <si>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</si>
  <si>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</si>
  <si>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</si>
  <si>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</si>
  <si>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</si>
  <si>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</si>
  <si>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</si>
  <si>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</si>
  <si>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</si>
  <si>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</si>
  <si>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</si>
  <si>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</si>
  <si>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</si>
  <si>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</si>
  <si>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</si>
  <si>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</si>
  <si>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</si>
  <si>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</si>
  <si>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</si>
  <si>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</si>
  <si>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</si>
  <si>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</si>
  <si>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</si>
  <si>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</si>
  <si>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</si>
  <si>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</si>
  <si>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</si>
  <si>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</si>
  <si>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</si>
  <si>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</si>
  <si>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</si>
  <si>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</si>
  <si>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</si>
  <si>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</si>
  <si>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</si>
  <si>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</si>
  <si>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</si>
  <si>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</si>
  <si>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</si>
  <si>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</si>
  <si>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</si>
  <si>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</si>
  <si>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</si>
  <si>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</si>
  <si>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</si>
  <si>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</si>
  <si>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</si>
  <si>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</si>
  <si>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</si>
  <si>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</si>
  <si>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</si>
  <si>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</si>
  <si>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</si>
  <si>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</si>
  <si>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</si>
  <si>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</si>
  <si>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</si>
  <si>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</si>
  <si>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</si>
  <si>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</si>
  <si>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</si>
  <si>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</si>
  <si>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</si>
  <si>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</si>
  <si>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</si>
  <si>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</si>
  <si>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</si>
  <si>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</si>
  <si>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</si>
  <si>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</si>
  <si>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</si>
  <si>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</si>
  <si>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</si>
  <si>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</si>
  <si>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</si>
  <si>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</si>
  <si>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</si>
  <si>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</si>
  <si>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</si>
  <si>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</si>
  <si>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</si>
  <si>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</si>
  <si>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</si>
  <si>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</si>
  <si>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</si>
  <si>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</si>
  <si>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</si>
  <si>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</si>
  <si>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</si>
  <si>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</si>
  <si>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</si>
  <si>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</si>
  <si>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</si>
  <si>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</si>
  <si>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</si>
  <si>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</si>
  <si>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</si>
  <si>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</si>
  <si>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</si>
  <si>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</si>
  <si>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</si>
  <si>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</si>
  <si>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</si>
  <si>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</si>
  <si>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</si>
  <si>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</si>
  <si>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</si>
  <si>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</si>
  <si>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</si>
  <si>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</si>
  <si>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</si>
  <si>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</si>
  <si>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</si>
  <si>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</si>
  <si>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</si>
  <si>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</si>
  <si>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</si>
  <si>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</si>
  <si>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</si>
  <si>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</si>
  <si>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</si>
  <si>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</si>
  <si>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</si>
  <si>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</si>
  <si>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</si>
  <si>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</si>
  <si>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</si>
  <si>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</si>
  <si>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</si>
  <si>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</si>
  <si>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</si>
  <si>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</si>
  <si>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</si>
  <si>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</si>
  <si>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</si>
  <si>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</si>
  <si>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</si>
  <si>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</si>
  <si>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</si>
  <si>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</si>
  <si>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</si>
  <si>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</si>
  <si>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</si>
  <si>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</si>
  <si>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</si>
  <si>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</si>
  <si>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</si>
  <si>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</si>
  <si>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</si>
  <si>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</si>
  <si>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</si>
  <si>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</si>
  <si>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</si>
  <si>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</si>
  <si>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</si>
  <si>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</si>
  <si>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</si>
  <si>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</si>
  <si>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</si>
  <si>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</si>
  <si>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</si>
  <si>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</si>
  <si>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</si>
  <si>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</si>
  <si>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</si>
  <si>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</si>
  <si>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</si>
  <si>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</si>
  <si>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</si>
  <si>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</si>
  <si>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</si>
  <si>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</si>
  <si>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</si>
  <si>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</si>
  <si>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</si>
  <si>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</si>
  <si>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</si>
  <si>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</si>
  <si>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</si>
  <si>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</si>
  <si>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</si>
  <si>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</si>
  <si>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</si>
  <si>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</si>
  <si>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</si>
  <si>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</si>
  <si>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</si>
  <si>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</si>
  <si>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</si>
  <si>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</si>
  <si>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</si>
  <si>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</si>
  <si>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</si>
  <si>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</si>
  <si>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</si>
  <si>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</si>
  <si>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</si>
  <si>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</si>
  <si>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</si>
  <si>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</si>
  <si>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</si>
  <si>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</si>
  <si>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</si>
  <si>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</si>
  <si>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</si>
  <si>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</si>
  <si>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</si>
  <si>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</si>
  <si>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</si>
  <si>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</si>
  <si>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</si>
  <si>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</si>
  <si>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</si>
  <si>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</si>
  <si>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</si>
  <si>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</si>
  <si>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</si>
  <si>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</si>
  <si>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</si>
  <si>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</si>
  <si>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</si>
  <si>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</si>
  <si>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</si>
  <si>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</si>
  <si>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</si>
  <si>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</si>
  <si>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</si>
  <si>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</si>
  <si>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</si>
  <si>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</si>
  <si>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</si>
  <si>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</si>
  <si>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</si>
  <si>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</si>
  <si>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</si>
  <si>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</si>
  <si>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</si>
  <si>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</si>
  <si>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</si>
  <si>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</si>
  <si>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</si>
  <si>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</si>
  <si>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</si>
  <si>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</si>
  <si>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</si>
  <si>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</si>
  <si>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</si>
  <si>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</si>
  <si>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</si>
  <si>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</si>
  <si>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</si>
  <si>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</si>
  <si>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</si>
  <si>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</si>
  <si>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</si>
  <si>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</si>
  <si>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</si>
  <si>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</si>
  <si>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</si>
  <si>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</si>
  <si>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</si>
  <si>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</si>
  <si>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</si>
  <si>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</si>
  <si>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</si>
  <si>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</si>
  <si>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</si>
  <si>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</si>
  <si>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</si>
  <si>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</si>
  <si>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</si>
  <si>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</si>
  <si>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</si>
  <si>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</si>
  <si>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</si>
  <si>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</si>
  <si>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</si>
  <si>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</si>
  <si>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</si>
  <si>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</si>
  <si>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</si>
  <si>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</si>
  <si>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</si>
  <si>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</si>
  <si>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</si>
  <si>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</si>
  <si>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</si>
  <si>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</si>
  <si>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</si>
  <si>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</si>
  <si>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</si>
  <si>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</si>
  <si>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</si>
  <si>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</si>
  <si>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</si>
  <si>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</si>
  <si>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</si>
  <si>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</si>
  <si>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</si>
  <si>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</si>
  <si>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</si>
  <si>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</si>
  <si>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</si>
  <si>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</si>
  <si>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</si>
  <si>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</si>
  <si>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</si>
  <si>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</si>
  <si>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</si>
  <si>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</si>
  <si>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</si>
  <si>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</si>
  <si>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</si>
  <si>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</si>
  <si>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</si>
  <si>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</si>
  <si>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</si>
  <si>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</si>
  <si>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</si>
  <si>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</si>
  <si>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</si>
  <si>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</si>
  <si>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</si>
  <si>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</si>
  <si>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</si>
  <si>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</si>
  <si>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</si>
  <si>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</si>
  <si>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</si>
  <si>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</si>
  <si>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</si>
  <si>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</si>
  <si>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</si>
  <si>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</si>
  <si>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</si>
  <si>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</si>
  <si>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</si>
  <si>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</si>
  <si>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</si>
  <si>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</si>
  <si>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</si>
  <si>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</si>
  <si>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</si>
  <si>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</si>
  <si>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</si>
  <si>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</si>
  <si>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</si>
  <si>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</si>
  <si>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</si>
  <si>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</si>
  <si>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</si>
  <si>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</si>
  <si>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</si>
  <si>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</si>
  <si>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</si>
  <si>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</si>
  <si>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</si>
  <si>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</si>
  <si>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</si>
  <si>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</si>
  <si>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</si>
  <si>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</si>
  <si>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</si>
  <si>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</si>
  <si>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</si>
  <si>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</si>
  <si>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</si>
  <si>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</si>
  <si>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</si>
  <si>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</si>
  <si>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</si>
  <si>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</si>
  <si>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</si>
  <si>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</si>
  <si>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</si>
  <si>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</si>
  <si>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</si>
  <si>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</si>
  <si>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</si>
  <si>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</si>
  <si>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</si>
  <si>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</si>
  <si>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</si>
  <si>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</si>
  <si>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</si>
  <si>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</si>
  <si>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</si>
  <si>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</si>
  <si>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</si>
  <si>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</si>
  <si>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</si>
  <si>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</si>
  <si>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</si>
  <si>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</si>
  <si>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</si>
  <si>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</si>
  <si>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</si>
  <si>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</si>
  <si>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</si>
  <si>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</si>
  <si>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</si>
  <si>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</si>
  <si>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</si>
  <si>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</si>
  <si>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</si>
  <si>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</si>
  <si>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</si>
  <si>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</si>
  <si>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</si>
  <si>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</si>
  <si>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</si>
  <si>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</si>
  <si>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</si>
  <si>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</si>
  <si>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</si>
  <si>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</si>
  <si>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</si>
  <si>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</si>
  <si>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</si>
  <si>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</si>
  <si>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</si>
  <si>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</si>
  <si>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</si>
  <si>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</si>
  <si>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</si>
  <si>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</si>
  <si>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</si>
  <si>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</si>
  <si>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</si>
  <si>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</si>
  <si>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</si>
  <si>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</si>
  <si>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</si>
  <si>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</si>
  <si>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</si>
  <si>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</si>
  <si>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</si>
  <si>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</si>
  <si>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</si>
  <si>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</si>
  <si>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</si>
  <si>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</si>
  <si>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</si>
  <si>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</si>
  <si>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</si>
  <si>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</si>
  <si>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</si>
  <si>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</si>
  <si>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</si>
  <si>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</si>
  <si>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</si>
  <si>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</si>
  <si>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</si>
  <si>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</si>
  <si>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</si>
  <si>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</si>
  <si>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</si>
  <si>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</si>
  <si>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</si>
  <si>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</si>
  <si>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</si>
  <si>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</si>
  <si>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</si>
  <si>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</si>
  <si>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</si>
  <si>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</si>
  <si>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</si>
  <si>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</si>
  <si>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</si>
  <si>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</si>
  <si>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</si>
  <si>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</si>
  <si>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</si>
  <si>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</si>
  <si>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</si>
  <si>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</si>
  <si>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</si>
  <si>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</si>
  <si>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</si>
  <si>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</si>
  <si>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</si>
  <si>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</si>
  <si>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</si>
  <si>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</si>
  <si>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</si>
  <si>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</si>
  <si>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</si>
  <si>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</si>
  <si>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</si>
  <si>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</si>
  <si>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</si>
  <si>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</si>
  <si>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</si>
  <si>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</si>
  <si>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</si>
  <si>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</si>
  <si>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</si>
  <si>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</si>
  <si>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</si>
  <si>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</si>
  <si>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</si>
  <si>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</si>
  <si>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</si>
  <si>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</si>
  <si>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</si>
  <si>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</si>
  <si>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</si>
  <si>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</si>
  <si>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</si>
  <si>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</si>
  <si>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</si>
  <si>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</si>
  <si>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</si>
  <si>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</si>
  <si>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</si>
  <si>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</si>
  <si>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</si>
  <si>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</si>
  <si>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</si>
  <si>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</si>
  <si>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</si>
  <si>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</si>
  <si>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</si>
  <si>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</si>
  <si>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</si>
  <si>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</si>
  <si>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</si>
  <si>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</si>
  <si>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</si>
  <si>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</si>
  <si>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</si>
  <si>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</si>
  <si>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</si>
  <si>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</si>
  <si>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</si>
  <si>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</si>
  <si>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</si>
  <si>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</si>
  <si>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</si>
  <si>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</si>
  <si>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</si>
  <si>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</si>
  <si>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</si>
  <si>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</si>
  <si>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</si>
  <si>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</si>
  <si>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</si>
  <si>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</si>
  <si>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</si>
  <si>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</si>
  <si>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</si>
  <si>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</si>
  <si>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</si>
  <si>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</si>
  <si>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</si>
  <si>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</si>
  <si>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</si>
  <si>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</si>
  <si>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</si>
  <si>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</si>
  <si>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</si>
  <si>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</si>
  <si>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</si>
  <si>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</si>
  <si>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</si>
  <si>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</si>
  <si>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</si>
  <si>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</si>
  <si>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</si>
  <si>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</si>
  <si>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</si>
  <si>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</si>
  <si>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</si>
  <si>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</si>
  <si>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</si>
  <si>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</si>
  <si>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</si>
  <si>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</si>
  <si>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</si>
  <si>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</si>
  <si>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</si>
  <si>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</si>
  <si>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</si>
  <si>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</si>
  <si>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</si>
  <si>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</si>
  <si>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</si>
  <si>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</si>
  <si>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</si>
  <si>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</si>
  <si>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</si>
  <si>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</si>
  <si>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</si>
  <si>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</si>
  <si>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</si>
  <si>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</si>
  <si>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</si>
  <si>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</si>
  <si>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</si>
  <si>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</si>
  <si>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</si>
  <si>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</si>
  <si>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</si>
  <si>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</si>
  <si>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</si>
  <si>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</si>
  <si>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</si>
  <si>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</si>
  <si>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</si>
  <si>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</si>
  <si>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</si>
  <si>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</si>
  <si>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</si>
  <si>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</si>
  <si>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</si>
  <si>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</si>
  <si>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</si>
  <si>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</si>
  <si>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</si>
  <si>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</si>
  <si>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</si>
  <si>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</si>
  <si>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</si>
  <si>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</si>
  <si>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</si>
  <si>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</si>
  <si>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</si>
  <si>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</si>
  <si>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</si>
  <si>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</si>
  <si>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</si>
  <si>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</si>
  <si>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</si>
  <si>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</si>
  <si>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</si>
  <si>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</si>
  <si>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</si>
  <si>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</si>
  <si>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</si>
  <si>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</si>
  <si>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</si>
  <si>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</si>
  <si>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</si>
  <si>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</si>
  <si>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</si>
  <si>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</si>
  <si>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</si>
  <si>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</si>
  <si>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</si>
  <si>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</si>
  <si>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</si>
  <si>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</si>
  <si>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</si>
  <si>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</si>
  <si>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</si>
  <si>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</si>
  <si>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</si>
  <si>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</si>
  <si>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</si>
  <si>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</si>
  <si>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</si>
  <si>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</si>
  <si>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</si>
  <si>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</si>
  <si>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</si>
  <si>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</si>
  <si>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</si>
  <si>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</si>
  <si>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</si>
  <si>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</si>
  <si>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</si>
  <si>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</si>
  <si>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</si>
  <si>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</si>
  <si>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</si>
  <si>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</si>
  <si>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</si>
  <si>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</si>
  <si>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</si>
  <si>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</si>
  <si>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</si>
  <si>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</si>
  <si>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</si>
  <si>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</si>
  <si>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</si>
  <si>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</si>
  <si>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</si>
  <si>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</si>
  <si>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</si>
  <si>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</si>
  <si>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</si>
  <si>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</si>
  <si>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</si>
  <si>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</si>
  <si>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</si>
  <si>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</si>
  <si>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</si>
  <si>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</si>
  <si>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</si>
  <si>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</si>
  <si>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</si>
  <si>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</si>
  <si>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</si>
  <si>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</si>
  <si>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</si>
  <si>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</si>
  <si>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</si>
  <si>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</si>
  <si>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</si>
  <si>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</si>
  <si>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</si>
  <si>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</si>
  <si>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</si>
  <si>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</si>
  <si>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</si>
  <si>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</si>
  <si>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</si>
  <si>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</si>
  <si>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</si>
  <si>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</si>
  <si>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</si>
  <si>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</si>
  <si>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</si>
  <si>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</si>
  <si>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</si>
  <si>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</si>
  <si>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</si>
  <si>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</si>
  <si>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</si>
  <si>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</si>
  <si>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</si>
  <si>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</si>
  <si>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</si>
  <si>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</si>
  <si>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</si>
  <si>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</si>
  <si>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</si>
  <si>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</si>
  <si>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</si>
  <si>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</si>
  <si>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</si>
  <si>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</si>
  <si>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</si>
  <si>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</si>
  <si>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</si>
  <si>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</si>
  <si>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</si>
  <si>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</si>
  <si>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</si>
  <si>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</si>
  <si>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</si>
  <si>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</si>
  <si>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</si>
  <si>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</si>
  <si>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</si>
  <si>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</si>
  <si>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</si>
  <si>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</si>
  <si>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</si>
  <si>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</si>
  <si>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</si>
  <si>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</si>
  <si>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</si>
  <si>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</si>
  <si>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</si>
  <si>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</si>
  <si>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</si>
  <si>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</si>
  <si>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</si>
  <si>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</si>
  <si>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</si>
  <si>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</si>
  <si>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</si>
  <si>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</si>
  <si>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</si>
  <si>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</si>
  <si>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</si>
  <si>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</si>
  <si>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</si>
  <si>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</si>
  <si>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</si>
  <si>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</si>
  <si>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</si>
  <si>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</si>
  <si>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</si>
  <si>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</si>
  <si>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</si>
  <si>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</si>
  <si>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</si>
  <si>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</si>
  <si>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</si>
  <si>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</si>
  <si>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</si>
  <si>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</si>
  <si>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</si>
  <si>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</si>
  <si>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</si>
  <si>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</si>
  <si>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</si>
  <si>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</si>
  <si>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</si>
  <si>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</si>
  <si>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</si>
  <si>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</si>
  <si>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</si>
  <si>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</si>
  <si>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</si>
  <si>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</si>
  <si>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</si>
  <si>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</si>
  <si>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</si>
  <si>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</si>
  <si>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</si>
  <si>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</si>
  <si>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</si>
  <si>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</si>
  <si>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</si>
  <si>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</si>
  <si>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</si>
  <si>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</si>
  <si>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</si>
  <si>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</si>
  <si>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</si>
  <si>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</si>
  <si>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</si>
  <si>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</si>
  <si>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</si>
  <si>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</si>
  <si>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</si>
  <si>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</si>
  <si>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</si>
  <si>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</si>
  <si>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</si>
  <si>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</si>
  <si>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</si>
  <si>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</si>
  <si>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</si>
  <si>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</si>
  <si>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</si>
  <si>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</si>
  <si>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</si>
  <si>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</si>
  <si>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</si>
  <si>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</si>
  <si>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</si>
  <si>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</si>
  <si>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</si>
  <si>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</si>
  <si>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</si>
  <si>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</si>
  <si>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</si>
  <si>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</si>
  <si>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</si>
  <si>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</si>
  <si>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</si>
  <si>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</si>
  <si>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</si>
  <si>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</si>
  <si>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</si>
  <si>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</si>
  <si>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</si>
  <si>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</si>
  <si>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</si>
  <si>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</si>
  <si>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</si>
  <si>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</si>
  <si>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</si>
  <si>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</si>
  <si>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</si>
  <si>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</si>
  <si>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</si>
  <si>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</si>
  <si>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</si>
  <si>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</si>
  <si>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</si>
  <si>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</si>
  <si>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</si>
  <si>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</si>
  <si>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</si>
  <si>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</si>
  <si>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</si>
  <si>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</si>
  <si>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</si>
  <si>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</si>
  <si>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</si>
  <si>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</si>
  <si>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</si>
  <si>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</si>
  <si>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</si>
  <si>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</si>
  <si>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</si>
  <si>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</si>
  <si>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</si>
  <si>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</si>
  <si>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</si>
  <si>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</si>
  <si>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</si>
  <si>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</si>
  <si>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</si>
  <si>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</si>
  <si>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</si>
  <si>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</si>
  <si>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</si>
  <si>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</si>
  <si>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</si>
  <si>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</si>
  <si>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</si>
  <si>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</si>
  <si>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</si>
  <si>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</si>
  <si>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</si>
  <si>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</si>
  <si>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</si>
  <si>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</si>
  <si>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</si>
  <si>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</si>
  <si>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</si>
  <si>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</si>
  <si>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</si>
  <si>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</si>
  <si>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</si>
  <si>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</si>
  <si>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</si>
  <si>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</si>
  <si>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</si>
  <si>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</si>
  <si>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</si>
  <si>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</si>
  <si>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</si>
  <si>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</si>
  <si>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</si>
  <si>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</si>
  <si>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</si>
  <si>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</si>
  <si>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</si>
  <si>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</si>
  <si>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</si>
  <si>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</si>
  <si>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</si>
  <si>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</si>
  <si>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</si>
  <si>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</si>
  <si>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</si>
  <si>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</si>
  <si>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</si>
  <si>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</si>
  <si>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</si>
  <si>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</si>
  <si>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</si>
  <si>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</si>
  <si>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</si>
  <si>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</si>
  <si>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</si>
  <si>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</si>
  <si>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</si>
  <si>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</si>
  <si>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</si>
  <si>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</si>
  <si>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</si>
  <si>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</si>
  <si>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</si>
  <si>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</si>
  <si>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</si>
  <si>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</si>
  <si>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</si>
  <si>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</si>
  <si>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</si>
  <si>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</si>
  <si>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</si>
  <si>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</si>
  <si>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</si>
  <si>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</si>
  <si>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</si>
  <si>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</si>
  <si>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</si>
  <si>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</si>
  <si>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</si>
  <si>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</si>
  <si>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</si>
  <si>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</si>
  <si>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</si>
  <si>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</si>
  <si>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</si>
  <si>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</si>
  <si>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</si>
  <si>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</si>
  <si>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</si>
  <si>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</si>
  <si>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</si>
  <si>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</si>
  <si>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</si>
  <si>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</si>
  <si>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</si>
  <si>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</si>
  <si>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</si>
  <si>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</si>
  <si>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</si>
  <si>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</si>
  <si>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</si>
  <si>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</si>
  <si>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</si>
  <si>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</si>
  <si>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</si>
  <si>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</si>
  <si>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</si>
  <si>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</si>
  <si>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</si>
  <si>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</si>
  <si>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</si>
  <si>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</si>
  <si>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</si>
  <si>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</si>
  <si>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</si>
  <si>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</si>
  <si>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</si>
  <si>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</si>
  <si>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</si>
  <si>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</si>
  <si>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</si>
  <si>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</si>
  <si>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</si>
  <si>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</si>
  <si>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</si>
  <si>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</si>
  <si>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</si>
  <si>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</si>
  <si>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</si>
  <si>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</si>
  <si>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</si>
  <si>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</si>
  <si>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</si>
  <si>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</si>
  <si>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</si>
  <si>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</si>
  <si>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</si>
  <si>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</si>
  <si>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</si>
  <si>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</si>
  <si>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</si>
  <si>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</si>
  <si>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</si>
  <si>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</si>
  <si>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</si>
  <si>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</si>
  <si>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</si>
  <si>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</si>
  <si>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</si>
  <si>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</si>
  <si>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</si>
  <si>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</si>
  <si>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</si>
  <si>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</si>
  <si>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</si>
  <si>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</si>
  <si>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</si>
  <si>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</si>
  <si>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</si>
  <si>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</si>
  <si>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</si>
  <si>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</si>
  <si>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</si>
  <si>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</si>
  <si>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</si>
  <si>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</si>
  <si>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</si>
  <si>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</si>
  <si>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</si>
  <si>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</si>
  <si>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</si>
  <si>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</si>
  <si>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</si>
  <si>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</si>
  <si>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</si>
  <si>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</si>
  <si>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</si>
  <si>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</si>
  <si>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</si>
  <si>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</si>
  <si>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</si>
  <si>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</si>
  <si>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</si>
  <si>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</si>
  <si>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</si>
  <si>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</si>
  <si>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</si>
  <si>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</si>
  <si>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</si>
  <si>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</si>
  <si>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</si>
  <si>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</si>
  <si>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</si>
  <si>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</si>
  <si>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</si>
  <si>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</si>
  <si>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</si>
  <si>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</si>
  <si>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</si>
  <si>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</si>
  <si>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</si>
  <si>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</si>
  <si>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</si>
  <si>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</si>
  <si>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</si>
  <si>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</si>
  <si>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</si>
  <si>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</si>
  <si>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</si>
  <si>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</si>
  <si>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</si>
  <si>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</si>
  <si>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</si>
  <si>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</si>
  <si>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</si>
  <si>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</si>
  <si>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</si>
  <si>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</si>
  <si>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</si>
  <si>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</si>
  <si>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</si>
  <si>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</si>
  <si>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</si>
  <si>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</si>
  <si>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</si>
  <si>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</si>
  <si>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</si>
  <si>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</si>
  <si>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</si>
  <si>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</si>
  <si>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</si>
  <si>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</si>
  <si>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</si>
  <si>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</si>
  <si>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</si>
  <si>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</si>
  <si>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</si>
  <si>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</si>
  <si>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</si>
  <si>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</si>
  <si>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</si>
  <si>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</si>
  <si>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</si>
  <si>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</si>
  <si>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</si>
  <si>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</si>
  <si>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</si>
  <si>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</si>
  <si>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</si>
  <si>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</si>
  <si>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</si>
  <si>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</si>
  <si>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</si>
  <si>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</si>
  <si>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</si>
  <si>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</si>
  <si>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</si>
  <si>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</si>
  <si>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</si>
  <si>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</si>
  <si>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</si>
  <si>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</si>
  <si>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</si>
  <si>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</si>
  <si>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</si>
  <si>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</si>
  <si>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</si>
  <si>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</si>
  <si>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</si>
  <si>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</si>
  <si>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</si>
  <si>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</si>
  <si>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</si>
  <si>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</si>
  <si>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</si>
  <si>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</si>
  <si>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</si>
  <si>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</si>
  <si>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</si>
  <si>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</si>
  <si>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</si>
  <si>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</si>
  <si>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</si>
  <si>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</si>
  <si>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</si>
  <si>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</si>
  <si>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</si>
  <si>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</si>
  <si>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</si>
  <si>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</si>
  <si>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</si>
  <si>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</si>
  <si>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</si>
  <si>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</si>
  <si>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</si>
  <si>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</si>
  <si>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</si>
  <si>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</si>
  <si>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</si>
  <si>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</si>
  <si>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</si>
  <si>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</si>
  <si>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</si>
  <si>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</si>
  <si>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</si>
  <si>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</si>
  <si>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</si>
  <si>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</si>
  <si>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</si>
  <si>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</si>
  <si>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</si>
  <si>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</si>
  <si>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</si>
  <si>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</si>
  <si>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</si>
  <si>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</si>
  <si>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</si>
  <si>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</si>
  <si>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</si>
  <si>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</si>
  <si>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</si>
  <si>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</si>
  <si>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</si>
  <si>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</si>
  <si>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</si>
  <si>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</si>
  <si>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</si>
  <si>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</si>
  <si>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</si>
  <si>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</si>
  <si>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</si>
  <si>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</si>
  <si>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</si>
  <si>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</si>
  <si>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</si>
  <si>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</si>
  <si>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</si>
  <si>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</si>
  <si>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</si>
  <si>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</si>
  <si>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</si>
  <si>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</si>
  <si>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</si>
  <si>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</si>
  <si>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</si>
  <si>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</si>
  <si>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</si>
  <si>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</si>
  <si>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</si>
  <si>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</si>
  <si>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</si>
  <si>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</si>
  <si>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</si>
  <si>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</si>
  <si>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</si>
  <si>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</si>
  <si>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</si>
  <si>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</si>
  <si>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</si>
  <si>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</si>
  <si>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</si>
  <si>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</si>
  <si>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</si>
  <si>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</si>
  <si>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</si>
  <si>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</si>
  <si>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</si>
  <si>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</si>
  <si>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</si>
  <si>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</si>
  <si>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</si>
  <si>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</si>
  <si>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</si>
  <si>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</si>
  <si>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</si>
  <si>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</si>
  <si>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</si>
  <si>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</si>
  <si>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</si>
  <si>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</si>
  <si>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</si>
  <si>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</si>
  <si>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</si>
  <si>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</si>
  <si>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</si>
  <si>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</si>
  <si>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</si>
  <si>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</si>
  <si>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</si>
  <si>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</si>
  <si>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</si>
  <si>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</si>
  <si>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</si>
  <si>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</si>
  <si>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</si>
  <si>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</si>
  <si>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</si>
  <si>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</si>
  <si>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</si>
  <si>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</si>
  <si>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</si>
  <si>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</si>
  <si>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</si>
  <si>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</si>
  <si>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</si>
  <si>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</si>
  <si>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</si>
  <si>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</si>
  <si>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</si>
  <si>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</si>
  <si>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</si>
  <si>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</si>
  <si>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</si>
  <si>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</si>
  <si>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</si>
  <si>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</si>
  <si>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</si>
  <si>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</si>
  <si>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</si>
  <si>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</si>
  <si>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</si>
  <si>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</si>
  <si>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</si>
  <si>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</si>
  <si>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</si>
  <si>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</si>
  <si>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</si>
  <si>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</si>
  <si>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</si>
  <si>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</si>
  <si>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</si>
  <si>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</si>
  <si>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</si>
  <si>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</si>
  <si>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</si>
  <si>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</si>
  <si>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</si>
  <si>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</si>
  <si>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</si>
  <si>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</si>
  <si>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</si>
  <si>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</si>
  <si>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</si>
  <si>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</si>
  <si>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</si>
  <si>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</si>
  <si>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</si>
  <si>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</si>
  <si>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</si>
  <si>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</si>
  <si>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</si>
  <si>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</si>
  <si>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</si>
  <si>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</si>
  <si>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</si>
  <si>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</si>
  <si>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</si>
  <si>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</si>
  <si>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</si>
  <si>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</si>
  <si>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</si>
  <si>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</si>
  <si>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</si>
  <si>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</si>
  <si>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</si>
  <si>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</si>
  <si>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</si>
  <si>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</si>
  <si>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</si>
  <si>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</si>
  <si>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</si>
  <si>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</si>
  <si>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</si>
  <si>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</si>
  <si>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</si>
  <si>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</si>
  <si>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</si>
  <si>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</si>
  <si>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</si>
  <si>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</si>
  <si>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</si>
  <si>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</si>
  <si>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</si>
  <si>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</si>
  <si>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</si>
  <si>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</si>
  <si>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</si>
  <si>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</si>
  <si>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</si>
  <si>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</si>
  <si>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</si>
  <si>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</si>
  <si>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</si>
  <si>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</si>
  <si>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</si>
  <si>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</si>
  <si>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</si>
  <si>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</si>
  <si>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</si>
  <si>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</si>
  <si>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</si>
  <si>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</si>
  <si>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</si>
  <si>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</si>
  <si>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</si>
  <si>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</si>
  <si>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</si>
  <si>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</si>
  <si>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</si>
  <si>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</si>
  <si>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</si>
  <si>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</si>
  <si>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</si>
  <si>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</si>
  <si>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</si>
  <si>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</si>
  <si>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</si>
  <si>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</si>
  <si>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</si>
  <si>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</si>
  <si>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</si>
  <si>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</si>
  <si>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</si>
  <si>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</si>
  <si>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</si>
  <si>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</si>
  <si>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</si>
  <si>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</si>
  <si>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</si>
  <si>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</si>
  <si>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</si>
  <si>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</si>
  <si>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</si>
  <si>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</si>
  <si>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</si>
  <si>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</si>
  <si>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</si>
  <si>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</si>
  <si>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</si>
  <si>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</si>
  <si>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</si>
  <si>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</si>
  <si>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</si>
  <si>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</si>
  <si>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</si>
  <si>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</si>
  <si>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</si>
  <si>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</si>
  <si>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</si>
  <si>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</si>
  <si>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</si>
  <si>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</si>
  <si>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</si>
  <si>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</si>
  <si>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</si>
  <si>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</si>
  <si>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</si>
  <si>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</si>
  <si>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</si>
  <si>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</si>
  <si>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</si>
  <si>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</si>
  <si>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</si>
  <si>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</si>
  <si>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</si>
  <si>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</si>
  <si>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</si>
  <si>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</si>
  <si>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</si>
  <si>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</si>
  <si>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</si>
  <si>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</si>
  <si>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</si>
  <si>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</si>
  <si>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</si>
  <si>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</si>
  <si>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</si>
  <si>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</si>
  <si>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</si>
  <si>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</si>
  <si>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</si>
  <si>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</si>
  <si>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</si>
  <si>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</si>
  <si>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</si>
  <si>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</si>
  <si>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</si>
  <si>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</si>
  <si>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</si>
  <si>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</si>
  <si>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</si>
  <si>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</si>
  <si>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</si>
  <si>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</si>
  <si>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</si>
  <si>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</si>
  <si>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</si>
  <si>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</si>
  <si>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</si>
  <si>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</si>
  <si>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</si>
  <si>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</si>
  <si>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</si>
  <si>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</si>
  <si>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</si>
  <si>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</si>
  <si>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</si>
  <si>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</si>
  <si>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</si>
  <si>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</si>
  <si>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</si>
  <si>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</si>
  <si>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</si>
  <si>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</si>
  <si>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</si>
  <si>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</si>
  <si>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</si>
  <si>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</si>
  <si>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</si>
  <si>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</si>
  <si>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</si>
  <si>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</si>
  <si>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</si>
  <si>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</si>
  <si>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</si>
  <si>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</si>
  <si>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</si>
  <si>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</si>
  <si>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</si>
  <si>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</si>
  <si>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</si>
  <si>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</si>
  <si>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</si>
  <si>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</si>
  <si>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</si>
  <si>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</si>
  <si>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</si>
  <si>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</si>
  <si>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</si>
  <si>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</si>
  <si>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</si>
  <si>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</si>
  <si>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</si>
  <si>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</si>
  <si>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</si>
  <si>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</si>
  <si>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</si>
  <si>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</si>
  <si>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</si>
  <si>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</si>
  <si>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</si>
  <si>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</si>
  <si>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</si>
  <si>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</si>
  <si>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</si>
  <si>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</si>
  <si>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</si>
  <si>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</si>
  <si>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</si>
  <si>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</si>
  <si>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</si>
  <si>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</si>
  <si>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</si>
  <si>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</si>
  <si>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</si>
  <si>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</si>
  <si>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</si>
  <si>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</si>
  <si>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</si>
  <si>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</si>
  <si>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</si>
  <si>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</si>
  <si>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</si>
  <si>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</si>
  <si>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</si>
  <si>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</si>
  <si>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</si>
  <si>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</si>
  <si>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</si>
  <si>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</si>
  <si>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</si>
  <si>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</si>
  <si>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</si>
  <si>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</si>
  <si>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</si>
  <si>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</si>
  <si>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</si>
  <si>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</si>
  <si>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</si>
  <si>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</si>
  <si>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</si>
  <si>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</si>
  <si>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</si>
  <si>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</si>
  <si>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</si>
  <si>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</si>
  <si>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</si>
  <si>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</si>
  <si>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</si>
  <si>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</si>
  <si>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</si>
  <si>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</si>
  <si>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</si>
  <si>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</si>
  <si>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</si>
  <si>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</si>
  <si>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</si>
  <si>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</si>
  <si>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</si>
  <si>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</si>
  <si>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</si>
  <si>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</si>
  <si>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</si>
  <si>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</si>
  <si>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</si>
  <si>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</si>
  <si>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</si>
  <si>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</si>
  <si>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</si>
  <si>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</si>
  <si>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</si>
  <si>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</si>
  <si>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</si>
  <si>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</si>
  <si>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</si>
  <si>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</si>
  <si>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</si>
  <si>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</si>
  <si>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</si>
  <si>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</si>
  <si>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</si>
  <si>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</si>
  <si>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</si>
  <si>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</si>
  <si>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</si>
  <si>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</si>
  <si>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</si>
  <si>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</si>
  <si>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</si>
  <si>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</si>
  <si>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</si>
  <si>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</si>
  <si>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</si>
  <si>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</si>
  <si>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</si>
  <si>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</si>
  <si>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</si>
  <si>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</si>
  <si>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</si>
  <si>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</si>
  <si>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</si>
  <si>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</si>
  <si>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</si>
  <si>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</si>
  <si>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</si>
  <si>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</si>
  <si>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</si>
  <si>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</si>
  <si>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</si>
  <si>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</si>
  <si>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</si>
  <si>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</si>
  <si>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</si>
  <si>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</si>
  <si>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</si>
  <si>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</si>
  <si>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</si>
  <si>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</si>
  <si>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</si>
  <si>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</si>
  <si>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</si>
  <si>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</si>
  <si>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</si>
  <si>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</si>
  <si>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</si>
  <si>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</si>
  <si>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</si>
  <si>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</si>
  <si>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</si>
  <si>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</si>
  <si>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</si>
  <si>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</si>
  <si>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</si>
  <si>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</si>
  <si>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</si>
  <si>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</si>
  <si>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</si>
  <si>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</si>
  <si>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</si>
  <si>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</si>
  <si>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</si>
  <si>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</si>
  <si>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</si>
  <si>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</si>
  <si>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</si>
  <si>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</si>
  <si>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</si>
  <si>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</si>
  <si>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</si>
  <si>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</si>
  <si>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</si>
  <si>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</si>
  <si>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</si>
  <si>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</si>
  <si>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</si>
  <si>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</si>
  <si>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</si>
  <si>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</si>
  <si>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</si>
  <si>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</si>
  <si>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</si>
  <si>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</si>
  <si>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</si>
  <si>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</si>
  <si>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</si>
  <si>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</si>
  <si>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</si>
  <si>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</si>
  <si>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</si>
  <si>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</si>
  <si>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</si>
  <si>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</si>
  <si>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</si>
  <si>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</si>
  <si>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</si>
  <si>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</si>
  <si>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</si>
  <si>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</si>
  <si>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</si>
  <si>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</si>
  <si>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</si>
  <si>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</si>
  <si>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</si>
  <si>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</si>
  <si>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</si>
  <si>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</si>
  <si>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</si>
  <si>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</si>
  <si>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</si>
  <si>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</si>
  <si>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</si>
  <si>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</si>
  <si>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</si>
  <si>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</si>
  <si>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</si>
  <si>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</si>
  <si>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</si>
  <si>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</si>
  <si>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</si>
  <si>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</si>
  <si>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</si>
  <si>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</si>
  <si>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</si>
  <si>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</si>
  <si>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</si>
  <si>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</si>
  <si>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</si>
  <si>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</si>
  <si>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</si>
  <si>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</si>
  <si>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</si>
  <si>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</si>
  <si>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</si>
  <si>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</si>
  <si>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</si>
  <si>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</si>
  <si>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</si>
  <si>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</si>
  <si>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</si>
  <si>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</si>
  <si>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</si>
  <si>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</si>
  <si>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</si>
  <si>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</si>
  <si>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</si>
  <si>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</si>
  <si>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</si>
  <si>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</si>
  <si>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</si>
  <si>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</si>
  <si>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</si>
  <si>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</si>
  <si>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</si>
  <si>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</si>
  <si>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</si>
  <si>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</si>
  <si>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</si>
  <si>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</si>
  <si>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</si>
  <si>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</si>
  <si>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</si>
  <si>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</si>
  <si>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</si>
  <si>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</si>
  <si>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</si>
  <si>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</si>
  <si>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</si>
  <si>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</si>
  <si>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</si>
  <si>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</si>
  <si>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</si>
  <si>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</si>
  <si>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</si>
  <si>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</si>
  <si>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</si>
  <si>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</si>
  <si>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</si>
  <si>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</si>
  <si>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</si>
  <si>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</si>
  <si>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</si>
  <si>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</si>
  <si>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</si>
  <si>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</si>
  <si>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</si>
  <si>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</si>
  <si>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</si>
  <si>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</si>
  <si>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</si>
  <si>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</si>
  <si>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</si>
  <si>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</si>
  <si>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</si>
  <si>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</si>
  <si>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</si>
  <si>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</si>
  <si>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</si>
  <si>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</si>
  <si>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</si>
  <si>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</si>
  <si>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</si>
  <si>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</si>
  <si>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</si>
  <si>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</si>
  <si>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</si>
  <si>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</si>
  <si>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</si>
  <si>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</si>
  <si>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</si>
  <si>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</si>
  <si>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</si>
  <si>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</si>
  <si>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</si>
  <si>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</si>
  <si>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</si>
  <si>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</si>
  <si>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</si>
  <si>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</si>
  <si>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</si>
  <si>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</si>
  <si>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</si>
  <si>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</si>
  <si>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</si>
  <si>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</si>
  <si>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</si>
  <si>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</si>
  <si>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</si>
  <si>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</si>
  <si>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</si>
  <si>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</si>
  <si>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</si>
  <si>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</si>
  <si>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</si>
  <si>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</si>
  <si>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</si>
  <si>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</si>
  <si>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</si>
  <si>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</si>
  <si>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</si>
  <si>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</si>
  <si>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</si>
  <si>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</si>
  <si>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</si>
  <si>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</si>
  <si>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</si>
  <si>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</si>
  <si>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</si>
  <si>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</si>
  <si>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</si>
  <si>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</si>
  <si>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</si>
  <si>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</si>
  <si>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</si>
  <si>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</si>
  <si>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</si>
  <si>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</si>
  <si>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</si>
  <si>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</si>
  <si>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</si>
  <si>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</si>
  <si>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</si>
  <si>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</si>
  <si>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</si>
  <si>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</si>
  <si>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</si>
  <si>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</si>
  <si>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</si>
  <si>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</si>
  <si>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</si>
  <si>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</si>
  <si>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</si>
  <si>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</si>
  <si>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</si>
  <si>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</si>
  <si>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</si>
  <si>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</si>
  <si>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</si>
  <si>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</si>
  <si>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</si>
  <si>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</si>
  <si>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</si>
  <si>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</si>
  <si>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</si>
  <si>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</si>
  <si>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</si>
  <si>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</si>
  <si>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</si>
  <si>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</si>
  <si>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</si>
  <si>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</si>
  <si>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</si>
  <si>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</si>
  <si>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</si>
  <si>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</si>
  <si>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</si>
  <si>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</si>
  <si>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</si>
  <si>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</si>
  <si>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</si>
  <si>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</si>
  <si>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</si>
  <si>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</si>
  <si>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</si>
  <si>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</si>
  <si>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</si>
  <si>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</si>
  <si>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</si>
  <si>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</si>
  <si>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</si>
  <si>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</si>
  <si>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</si>
  <si>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</si>
  <si>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</si>
  <si>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</si>
  <si>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</si>
  <si>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</si>
  <si>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</si>
  <si>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</si>
  <si>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</si>
  <si>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</si>
  <si>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</si>
  <si>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</si>
  <si>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</si>
  <si>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</si>
  <si>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</si>
  <si>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</si>
  <si>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</si>
  <si>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</si>
  <si>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</si>
  <si>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</si>
  <si>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</si>
  <si>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</si>
  <si>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</si>
  <si>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</si>
  <si>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</si>
  <si>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</si>
  <si>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</si>
  <si>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</si>
  <si>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</si>
  <si>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</si>
  <si>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</si>
  <si>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</si>
  <si>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</si>
  <si>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</si>
  <si>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</si>
  <si>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</si>
  <si>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</si>
  <si>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</si>
  <si>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</si>
  <si>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</si>
  <si>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</si>
  <si>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</si>
  <si>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</si>
  <si>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</si>
  <si>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</si>
  <si>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</si>
  <si>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</si>
  <si>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</si>
  <si>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</si>
  <si>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</si>
  <si>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</si>
  <si>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</si>
  <si>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</si>
  <si>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</si>
  <si>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</si>
  <si>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</si>
  <si>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</si>
  <si>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</si>
  <si>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</si>
  <si>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</si>
  <si>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</si>
  <si>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</si>
  <si>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</si>
  <si>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</si>
  <si>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</si>
  <si>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</si>
  <si>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</si>
  <si>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</si>
  <si>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</si>
  <si>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</si>
  <si>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</si>
  <si>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</si>
  <si>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</si>
  <si>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</si>
  <si>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</si>
  <si>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</si>
  <si>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</si>
  <si>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</si>
  <si>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</si>
  <si>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</si>
  <si>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</si>
  <si>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</si>
  <si>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</si>
  <si>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</si>
  <si>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</si>
  <si>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</si>
  <si>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</si>
  <si>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</si>
  <si>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</si>
  <si>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</si>
  <si>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</si>
  <si>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</si>
  <si>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</si>
  <si>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</si>
  <si>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</si>
  <si>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</si>
  <si>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</si>
  <si>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</si>
  <si>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</si>
  <si>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</si>
  <si>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</si>
  <si>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</si>
  <si>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</si>
  <si>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</si>
  <si>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</si>
  <si>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</si>
  <si>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</si>
  <si>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</si>
  <si>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</si>
  <si>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</si>
  <si>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</si>
  <si>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</si>
  <si>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</si>
  <si>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</si>
  <si>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</si>
  <si>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</si>
  <si>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</si>
  <si>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</si>
  <si>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</si>
  <si>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</si>
  <si>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</si>
  <si>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</si>
  <si>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</si>
  <si>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</si>
  <si>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</si>
  <si>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</si>
  <si>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</si>
  <si>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</si>
  <si>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</si>
  <si>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</si>
  <si>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</si>
  <si>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</si>
  <si>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</si>
  <si>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</si>
  <si>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</si>
  <si>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</si>
  <si>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</si>
  <si>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</si>
  <si>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</si>
  <si>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</si>
  <si>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</si>
  <si>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</si>
  <si>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</si>
  <si>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</si>
  <si>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</si>
  <si>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</si>
  <si>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</si>
  <si>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</si>
  <si>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</si>
  <si>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</si>
  <si>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</si>
  <si>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</si>
  <si>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</si>
  <si>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</si>
  <si>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</si>
  <si>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</si>
  <si>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</si>
  <si>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</si>
  <si>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</si>
  <si>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</si>
  <si>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</si>
  <si>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</si>
  <si>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</si>
  <si>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</si>
  <si>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</si>
  <si>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</si>
  <si>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</si>
  <si>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</si>
  <si>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</si>
  <si>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</si>
  <si>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</si>
  <si>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</si>
  <si>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</si>
  <si>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</si>
  <si>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</si>
  <si>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</si>
  <si>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</si>
  <si>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</si>
  <si>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</si>
  <si>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</si>
  <si>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</si>
  <si>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</si>
  <si>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</si>
  <si>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</si>
  <si>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</si>
  <si>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</si>
  <si>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</si>
  <si>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</si>
  <si>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</si>
  <si>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</si>
  <si>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</si>
  <si>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</si>
  <si>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</si>
  <si>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</si>
  <si>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</si>
  <si>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</si>
  <si>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</si>
  <si>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</si>
  <si>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</si>
  <si>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</si>
  <si>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</si>
  <si>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</si>
  <si>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</si>
  <si>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</si>
  <si>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</si>
  <si>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</si>
  <si>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</si>
  <si>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</si>
  <si>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</si>
  <si>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</si>
  <si>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</si>
  <si>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</si>
  <si>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</si>
  <si>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</si>
  <si>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</si>
  <si>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</si>
  <si>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</si>
  <si>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</si>
  <si>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</si>
  <si>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</si>
  <si>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</si>
  <si>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</si>
  <si>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</si>
  <si>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</si>
  <si>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</si>
  <si>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</si>
  <si>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</si>
  <si>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</si>
  <si>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</si>
  <si>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</si>
  <si>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</si>
  <si>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</si>
  <si>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</si>
  <si>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</si>
  <si>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</si>
  <si>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</si>
  <si>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</si>
  <si>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</si>
  <si>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</si>
  <si>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</si>
  <si>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</si>
  <si>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</si>
  <si>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</si>
  <si>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</si>
  <si>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</si>
  <si>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</si>
  <si>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</si>
  <si>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</si>
  <si>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</si>
  <si>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</si>
  <si>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</si>
  <si>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</si>
  <si>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</si>
  <si>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</si>
  <si>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</si>
  <si>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</si>
  <si>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</si>
  <si>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</si>
  <si>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</si>
  <si>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</si>
  <si>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</si>
  <si>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</si>
  <si>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</si>
  <si>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</si>
  <si>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</si>
  <si>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</si>
  <si>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</si>
  <si>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</si>
  <si>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</si>
  <si>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</si>
  <si>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</si>
  <si>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</si>
  <si>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</si>
  <si>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</si>
  <si>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</si>
  <si>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</si>
  <si>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</si>
  <si>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</si>
  <si>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</si>
  <si>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</si>
  <si>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</si>
  <si>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</si>
  <si>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</si>
  <si>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</si>
  <si>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</si>
  <si>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</si>
  <si>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</si>
  <si>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</si>
  <si>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</si>
  <si>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</si>
  <si>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</si>
  <si>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</si>
  <si>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</si>
  <si>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</si>
  <si>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</si>
  <si>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</si>
  <si>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</si>
  <si>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</si>
  <si>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</si>
  <si>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</si>
  <si>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</si>
  <si>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</si>
  <si>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</si>
  <si>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</si>
  <si>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</si>
  <si>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</si>
  <si>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</si>
  <si>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</si>
  <si>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</si>
  <si>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</si>
  <si>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</si>
  <si>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</si>
  <si>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</si>
  <si>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</si>
  <si>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</si>
  <si>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</si>
  <si>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</si>
  <si>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</si>
  <si>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</si>
  <si>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</si>
  <si>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</si>
  <si>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</si>
  <si>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</si>
  <si>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</si>
  <si>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</si>
  <si>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</si>
  <si>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</si>
  <si>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</si>
  <si>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</si>
  <si>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</si>
  <si>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</si>
  <si>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</si>
  <si>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</si>
  <si>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</si>
  <si>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</si>
  <si>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</si>
  <si>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</si>
  <si>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</si>
  <si>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</si>
  <si>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</si>
  <si>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</si>
  <si>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</si>
  <si>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</si>
  <si>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</si>
  <si>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</si>
  <si>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</si>
  <si>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</si>
  <si>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</si>
  <si>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</si>
  <si>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</si>
  <si>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</si>
  <si>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</si>
  <si>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</si>
  <si>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</si>
  <si>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</si>
  <si>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</si>
  <si>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</si>
  <si>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</si>
  <si>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</si>
  <si>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</si>
  <si>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</si>
  <si>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</si>
  <si>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</si>
  <si>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</si>
  <si>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</si>
  <si>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</si>
  <si>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</si>
  <si>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</si>
  <si>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</si>
  <si>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</si>
  <si>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</si>
  <si>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</si>
  <si>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</si>
  <si>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</si>
  <si>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</si>
  <si>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</si>
  <si>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</si>
  <si>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</si>
  <si>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</si>
  <si>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</si>
  <si>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</si>
  <si>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</si>
  <si>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</si>
  <si>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</si>
  <si>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</si>
  <si>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</si>
  <si>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</si>
  <si>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</si>
  <si>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</si>
  <si>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</si>
  <si>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</si>
  <si>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</si>
  <si>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</si>
  <si>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</si>
  <si>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</si>
  <si>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</si>
  <si>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</si>
  <si>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</si>
  <si>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</si>
  <si>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</si>
  <si>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</si>
  <si>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</si>
  <si>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</si>
  <si>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</si>
  <si>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</si>
  <si>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</si>
  <si>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</si>
  <si>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</si>
  <si>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</si>
  <si>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</si>
  <si>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</si>
  <si>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</si>
  <si>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</si>
  <si>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</si>
  <si>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</si>
  <si>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</si>
  <si>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</si>
  <si>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</si>
  <si>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</si>
  <si>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</si>
  <si>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</si>
  <si>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</si>
  <si>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</si>
  <si>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</si>
  <si>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</si>
  <si>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</si>
  <si>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</si>
  <si>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</si>
  <si>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</si>
  <si>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</si>
  <si>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</si>
  <si>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</si>
  <si>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</si>
  <si>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</si>
  <si>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</si>
  <si>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</si>
  <si>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</si>
  <si>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</si>
  <si>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</si>
  <si>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</si>
  <si>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</si>
  <si>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</si>
  <si>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</si>
  <si>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</si>
  <si>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</si>
  <si>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</si>
  <si>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</si>
  <si>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</si>
  <si>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</si>
  <si>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</si>
  <si>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</si>
  <si>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</si>
  <si>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</si>
  <si>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</si>
  <si>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</si>
  <si>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</si>
  <si>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</si>
  <si>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</si>
  <si>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</si>
  <si>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</si>
  <si>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</si>
  <si>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</si>
  <si>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</si>
  <si>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</si>
  <si>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</si>
  <si>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</si>
  <si>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</si>
  <si>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</si>
  <si>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</si>
  <si>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</si>
  <si>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</si>
  <si>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</si>
  <si>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</si>
  <si>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</si>
  <si>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</si>
  <si>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</si>
  <si>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</si>
  <si>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</si>
  <si>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</si>
  <si>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</si>
  <si>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</si>
  <si>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</si>
  <si>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</si>
  <si>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</si>
  <si>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</si>
  <si>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</si>
  <si>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</si>
  <si>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</si>
  <si>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</si>
  <si>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</si>
  <si>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</si>
  <si>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</si>
  <si>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</si>
  <si>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</si>
  <si>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</si>
  <si>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</si>
  <si>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</si>
  <si>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</si>
  <si>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</si>
  <si>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</si>
  <si>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</si>
  <si>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</si>
  <si>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</si>
  <si>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</si>
  <si>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</si>
  <si>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</si>
  <si>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</si>
  <si>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</si>
  <si>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</si>
  <si>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</si>
  <si>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</si>
  <si>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</si>
  <si>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</si>
  <si>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</si>
  <si>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</si>
  <si>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</si>
  <si>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</si>
  <si>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</si>
  <si>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</si>
  <si>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</si>
  <si>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</si>
  <si>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</si>
  <si>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</si>
  <si>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</si>
  <si>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</si>
  <si>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</si>
  <si>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</si>
  <si>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</si>
  <si>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</si>
  <si>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</si>
  <si>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</si>
  <si>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</si>
  <si>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</si>
  <si>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</si>
  <si>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</si>
  <si>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</si>
  <si>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</si>
  <si>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</si>
  <si>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</si>
  <si>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</si>
  <si>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</si>
  <si>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</si>
  <si>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</si>
  <si>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</si>
  <si>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</si>
  <si>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</si>
  <si>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</si>
  <si>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</si>
  <si>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</si>
  <si>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</si>
  <si>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</si>
  <si>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</si>
  <si>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</si>
  <si>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</si>
  <si>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</si>
  <si>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</si>
  <si>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</si>
  <si>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</si>
  <si>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</si>
  <si>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</si>
  <si>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</si>
  <si>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</si>
  <si>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</si>
  <si>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</si>
  <si>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</si>
  <si>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</si>
  <si>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</si>
  <si>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</si>
  <si>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</si>
  <si>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</si>
  <si>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</si>
  <si>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</si>
  <si>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</si>
  <si>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</si>
  <si>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</si>
  <si>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</si>
  <si>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</si>
  <si>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</si>
  <si>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</si>
  <si>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</si>
  <si>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</si>
  <si>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</si>
  <si>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</si>
  <si>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</si>
  <si>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</si>
  <si>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</si>
  <si>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</si>
  <si>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</si>
  <si>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</si>
  <si>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</si>
  <si>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</si>
  <si>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</si>
  <si>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</si>
  <si>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</si>
  <si>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</si>
  <si>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</si>
  <si>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</si>
  <si>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</si>
  <si>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</si>
  <si>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</si>
  <si>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</si>
  <si>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</si>
  <si>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</si>
  <si>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</si>
  <si>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</si>
  <si>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</si>
  <si>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</si>
  <si>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</si>
  <si>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</si>
  <si>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</si>
  <si>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</si>
  <si>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</si>
  <si>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</si>
  <si>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</si>
  <si>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</si>
  <si>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</si>
  <si>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</si>
  <si>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</si>
  <si>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</si>
  <si>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</si>
  <si>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</si>
  <si>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</si>
  <si>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</si>
  <si>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</si>
  <si>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</si>
  <si>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</si>
  <si>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</si>
  <si>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</si>
  <si>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</si>
  <si>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</si>
  <si>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</si>
  <si>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</si>
  <si>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</si>
  <si>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</si>
  <si>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</si>
  <si>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</si>
  <si>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</si>
  <si>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</si>
  <si>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</si>
  <si>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</si>
  <si>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</si>
  <si>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</si>
  <si>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</si>
  <si>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</si>
  <si>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</si>
  <si>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</si>
  <si>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</si>
  <si>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</si>
  <si>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</si>
  <si>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</si>
  <si>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</si>
  <si>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</si>
  <si>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</si>
  <si>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</si>
  <si>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</si>
  <si>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</si>
  <si>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</si>
  <si>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</si>
  <si>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</si>
  <si>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</si>
  <si>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</si>
  <si>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</si>
  <si>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</si>
  <si>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</si>
  <si>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</si>
  <si>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</si>
  <si>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</si>
  <si>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</si>
  <si>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</si>
  <si>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</si>
  <si>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</si>
  <si>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</si>
  <si>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</si>
  <si>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</si>
  <si>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</si>
  <si>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</si>
  <si>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</si>
  <si>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</si>
  <si>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</si>
  <si>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</si>
  <si>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</si>
  <si>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</si>
  <si>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</si>
  <si>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</si>
  <si>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</si>
  <si>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</si>
  <si>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</si>
  <si>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</si>
  <si>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</si>
  <si>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</si>
  <si>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</si>
  <si>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</si>
  <si>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</si>
  <si>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</si>
  <si>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</si>
  <si>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</si>
  <si>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</si>
  <si>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</si>
  <si>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</si>
  <si>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</si>
  <si>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</si>
  <si>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</si>
  <si>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</si>
  <si>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</si>
  <si>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</si>
  <si>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</si>
  <si>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</si>
  <si>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</si>
  <si>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</si>
  <si>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</si>
  <si>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</si>
  <si>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</si>
  <si>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</si>
  <si>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</si>
  <si>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</si>
  <si>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</si>
  <si>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</si>
  <si>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</si>
  <si>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</si>
  <si>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</si>
  <si>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</si>
  <si>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</si>
  <si>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</si>
  <si>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</si>
  <si>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</si>
  <si>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</si>
  <si>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</si>
  <si>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</si>
  <si>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</si>
  <si>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</si>
  <si>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</si>
  <si>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</si>
  <si>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</si>
  <si>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</si>
  <si>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</si>
  <si>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</si>
  <si>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</si>
  <si>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</si>
  <si>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</si>
  <si>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</si>
  <si>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</si>
  <si>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</si>
  <si>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</si>
  <si>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</si>
  <si>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</si>
  <si>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</si>
  <si>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</si>
  <si>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</si>
  <si>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</si>
  <si>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</si>
  <si>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</si>
  <si>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</si>
  <si>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</si>
  <si>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</si>
  <si>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</si>
  <si>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</si>
  <si>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</si>
  <si>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</si>
  <si>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</si>
  <si>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</si>
  <si>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</si>
  <si>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</si>
  <si>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</si>
  <si>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</si>
  <si>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</si>
  <si>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</si>
  <si>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</si>
  <si>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</si>
  <si>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</si>
  <si>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</si>
  <si>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</si>
  <si>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</si>
  <si>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</si>
  <si>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</si>
  <si>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</si>
  <si>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</si>
  <si>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</si>
  <si>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</si>
  <si>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</si>
  <si>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</si>
  <si>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</si>
  <si>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</si>
  <si>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</si>
  <si>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</si>
  <si>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</si>
  <si>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</si>
  <si>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</si>
  <si>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</si>
  <si>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</si>
  <si>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</si>
  <si>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</si>
  <si>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</si>
  <si>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</si>
  <si>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</si>
  <si>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</si>
  <si>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</si>
  <si>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</si>
  <si>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</si>
  <si>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</si>
  <si>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</si>
  <si>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</si>
  <si>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</si>
  <si>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</si>
  <si>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</si>
  <si>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</si>
  <si>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</si>
  <si>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</si>
  <si>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</si>
  <si>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</si>
  <si>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</si>
  <si>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</si>
  <si>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</si>
  <si>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</si>
  <si>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</si>
  <si>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</si>
  <si>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</si>
  <si>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</si>
  <si>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</si>
  <si>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</si>
  <si>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</si>
  <si>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</si>
  <si>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</si>
  <si>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</si>
  <si>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</si>
  <si>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</si>
  <si>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</si>
  <si>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</si>
  <si>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</si>
  <si>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</si>
  <si>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</si>
  <si>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</si>
  <si>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</si>
  <si>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</si>
  <si>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</si>
  <si>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</si>
  <si>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</si>
  <si>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</si>
  <si>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</si>
  <si>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</si>
  <si>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</si>
  <si>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</si>
  <si>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</si>
  <si>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</si>
  <si>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</si>
  <si>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</si>
  <si>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</si>
  <si>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</si>
  <si>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</si>
  <si>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</si>
  <si>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</si>
  <si>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</si>
  <si>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</si>
  <si>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</si>
  <si>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</si>
  <si>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</si>
  <si>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</si>
  <si>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</si>
  <si>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</si>
  <si>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</si>
  <si>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</si>
  <si>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</si>
  <si>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</si>
  <si>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</si>
  <si>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</si>
  <si>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</si>
  <si>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</si>
  <si>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</si>
  <si>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</si>
  <si>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</si>
  <si>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</si>
  <si>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</si>
  <si>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</si>
  <si>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</si>
  <si>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</si>
  <si>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</si>
  <si>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</si>
  <si>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</si>
  <si>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</si>
  <si>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</si>
  <si>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</si>
  <si>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</si>
  <si>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</si>
  <si>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</si>
  <si>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</si>
  <si>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</si>
  <si>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</si>
  <si>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</si>
  <si>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</si>
  <si>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</si>
  <si>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</si>
  <si>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</si>
  <si>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</si>
  <si>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</si>
  <si>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</si>
  <si>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</si>
  <si>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</si>
  <si>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</si>
  <si>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</si>
  <si>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</si>
  <si>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</si>
  <si>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</si>
  <si>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</si>
  <si>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</si>
  <si>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</si>
  <si>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</si>
  <si>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</si>
  <si>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</si>
  <si>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</si>
  <si>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</si>
  <si>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</si>
  <si>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</si>
  <si>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</si>
  <si>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</si>
  <si>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</si>
  <si>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</si>
  <si>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</si>
  <si>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</si>
  <si>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</si>
  <si>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</si>
  <si>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</si>
  <si>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</si>
  <si>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</si>
  <si>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</si>
  <si>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</si>
  <si>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</si>
  <si>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</si>
  <si>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</si>
  <si>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</si>
  <si>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</si>
  <si>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</si>
  <si>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</si>
  <si>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</si>
  <si>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</si>
  <si>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</si>
  <si>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</si>
  <si>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</si>
  <si>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</si>
  <si>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</si>
  <si>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</si>
  <si>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</si>
  <si>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</si>
  <si>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</si>
  <si>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</si>
  <si>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</si>
  <si>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</si>
  <si>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</si>
  <si>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</si>
  <si>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</si>
  <si>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</si>
  <si>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</si>
  <si>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</si>
  <si>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</si>
  <si>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</si>
  <si>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</si>
  <si>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</si>
  <si>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</si>
  <si>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</si>
  <si>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</si>
  <si>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</si>
  <si>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</si>
  <si>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</si>
  <si>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</si>
  <si>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</si>
  <si>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</si>
  <si>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</si>
  <si>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</si>
  <si>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</si>
  <si>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</si>
  <si>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</si>
  <si>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</si>
  <si>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</si>
  <si>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</si>
  <si>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</si>
  <si>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</si>
  <si>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</si>
  <si>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</si>
  <si>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</si>
  <si>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</si>
  <si>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</si>
  <si>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</si>
  <si>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</si>
  <si>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</si>
  <si>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</si>
  <si>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</si>
  <si>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</si>
  <si>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</si>
  <si>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</si>
  <si>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</si>
  <si>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</si>
  <si>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</si>
  <si>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</si>
  <si>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</si>
  <si>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</si>
  <si>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</si>
  <si>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</si>
  <si>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</si>
  <si>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</si>
  <si>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</si>
  <si>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</si>
  <si>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</si>
  <si>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</si>
  <si>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</si>
  <si>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</si>
  <si>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</si>
  <si>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</si>
  <si>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</si>
  <si>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</si>
  <si>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</si>
  <si>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</si>
  <si>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</si>
  <si>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</si>
  <si>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</si>
  <si>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</si>
  <si>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</si>
  <si>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</si>
  <si>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</si>
  <si>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</si>
  <si>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</si>
  <si>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</si>
  <si>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</si>
  <si>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</si>
  <si>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</si>
  <si>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</si>
  <si>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</si>
  <si>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</si>
  <si>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</si>
  <si>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</si>
  <si>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</si>
  <si>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</si>
  <si>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</si>
  <si>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</si>
  <si>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</si>
  <si>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</si>
  <si>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</si>
  <si>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</si>
  <si>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</si>
  <si>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</si>
  <si>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</si>
  <si>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</si>
  <si>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</si>
  <si>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</si>
  <si>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</si>
  <si>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</si>
  <si>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</si>
  <si>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</si>
  <si>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</si>
  <si>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</si>
  <si>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</si>
  <si>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</si>
  <si>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</si>
  <si>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</si>
  <si>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</si>
  <si>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</si>
  <si>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</si>
  <si>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</si>
  <si>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</si>
  <si>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</si>
  <si>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</si>
  <si>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</si>
  <si>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</si>
  <si>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</si>
  <si>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</si>
  <si>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</si>
  <si>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</si>
  <si>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</si>
  <si>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</si>
  <si>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</si>
  <si>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</si>
  <si>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</si>
  <si>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</si>
  <si>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</si>
  <si>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</si>
  <si>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</si>
  <si>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</si>
  <si>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</si>
  <si>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</si>
  <si>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</si>
  <si>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</si>
  <si>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</si>
  <si>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</si>
  <si>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</si>
  <si>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</si>
  <si>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</si>
  <si>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</si>
  <si>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</si>
  <si>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</si>
  <si>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</si>
  <si>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</si>
  <si>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</si>
  <si>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</si>
  <si>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</si>
  <si>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</si>
  <si>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</si>
  <si>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</si>
  <si>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</si>
  <si>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</si>
  <si>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</si>
  <si>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</si>
  <si>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</si>
  <si>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</si>
  <si>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</si>
  <si>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</si>
  <si>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</si>
  <si>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</si>
  <si>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</si>
  <si>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</si>
  <si>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</si>
  <si>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</si>
  <si>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</si>
  <si>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</si>
  <si>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</si>
  <si>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</si>
  <si>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</si>
  <si>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</si>
  <si>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</si>
  <si>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</si>
  <si>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</si>
  <si>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</si>
  <si>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</si>
  <si>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</si>
  <si>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</si>
  <si>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</si>
  <si>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</si>
  <si>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</si>
  <si>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</si>
  <si>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</si>
  <si>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</si>
  <si>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</si>
  <si>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</si>
  <si>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</si>
  <si>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</si>
  <si>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</si>
  <si>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</si>
  <si>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</si>
  <si>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</si>
  <si>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</si>
  <si>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</si>
  <si>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</si>
  <si>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</si>
  <si>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</si>
  <si>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</si>
  <si>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</si>
  <si>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</si>
  <si>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</si>
  <si>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</si>
  <si>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</si>
  <si>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</si>
  <si>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</si>
  <si>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</si>
  <si>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</si>
  <si>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</si>
  <si>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</si>
  <si>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</si>
  <si>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</si>
  <si>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</si>
  <si>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</si>
  <si>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</si>
  <si>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</si>
  <si>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</si>
  <si>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</si>
  <si>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</si>
  <si>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</si>
  <si>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</si>
  <si>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</si>
  <si>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</si>
  <si>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</si>
  <si>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</si>
  <si>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</si>
  <si>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</si>
  <si>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</si>
  <si>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</si>
  <si>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</si>
  <si>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</si>
  <si>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</si>
  <si>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</si>
  <si>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</si>
  <si>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</si>
  <si>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</si>
  <si>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</si>
  <si>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</si>
  <si>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</si>
  <si>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</si>
  <si>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</si>
  <si>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</si>
  <si>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</si>
  <si>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</si>
  <si>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</si>
  <si>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</si>
  <si>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</si>
  <si>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</si>
  <si>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</si>
  <si>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</si>
  <si>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</si>
  <si>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</si>
  <si>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</si>
  <si>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</si>
  <si>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</si>
  <si>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</si>
  <si>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</si>
  <si>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</si>
  <si>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</si>
  <si>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</si>
  <si>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</si>
  <si>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</si>
  <si>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</si>
  <si>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</si>
  <si>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</si>
  <si>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</si>
  <si>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</si>
  <si>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</si>
  <si>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</si>
  <si>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</si>
  <si>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</si>
  <si>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</si>
  <si>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</si>
  <si>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</si>
  <si>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</si>
  <si>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</si>
  <si>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</si>
  <si>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</si>
  <si>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</si>
  <si>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</si>
  <si>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</si>
  <si>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</si>
  <si>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</si>
  <si>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</si>
  <si>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</si>
  <si>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</si>
  <si>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</si>
  <si>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</si>
  <si>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</si>
  <si>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</si>
  <si>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</si>
  <si>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</si>
  <si>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</si>
  <si>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</si>
  <si>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</si>
  <si>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</si>
  <si>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</si>
  <si>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</si>
  <si>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</si>
  <si>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</si>
  <si>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</si>
  <si>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</si>
  <si>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</si>
  <si>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</si>
  <si>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</si>
  <si>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</si>
  <si>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</si>
  <si>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</si>
  <si>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</si>
  <si>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</si>
  <si>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</si>
  <si>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</si>
  <si>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</si>
  <si>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</si>
  <si>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</si>
  <si>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</si>
  <si>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</si>
  <si>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</si>
  <si>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</si>
  <si>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</si>
  <si>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</si>
  <si>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</si>
  <si>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</si>
  <si>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</si>
  <si>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</si>
  <si>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</si>
  <si>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</si>
  <si>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</si>
  <si>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</si>
  <si>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</si>
  <si>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</si>
  <si>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</si>
  <si>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</si>
  <si>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</si>
  <si>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</si>
  <si>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</si>
  <si>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</si>
  <si>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</si>
  <si>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</si>
  <si>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</si>
  <si>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</si>
  <si>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</si>
  <si>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</si>
  <si>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</si>
  <si>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</si>
  <si>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</si>
  <si>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</si>
  <si>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</si>
  <si>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</si>
  <si>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</si>
  <si>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</si>
  <si>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</si>
  <si>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</si>
  <si>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</si>
  <si>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</si>
  <si>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</si>
  <si>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</si>
  <si>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</si>
  <si>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</si>
  <si>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</si>
  <si>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</si>
  <si>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</si>
  <si>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</si>
  <si>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</si>
  <si>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</si>
  <si>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</si>
  <si>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</si>
  <si>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</si>
  <si>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</si>
  <si>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</si>
  <si>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</si>
  <si>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</si>
  <si>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</si>
  <si>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</si>
  <si>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</si>
  <si>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</si>
  <si>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</si>
  <si>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</si>
  <si>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</si>
  <si>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</si>
  <si>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</si>
  <si>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</si>
  <si>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</si>
  <si>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</si>
  <si>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</si>
  <si>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</si>
  <si>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</si>
  <si>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</si>
  <si>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</si>
  <si>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</si>
  <si>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</si>
  <si>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</si>
  <si>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</si>
  <si>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</si>
  <si>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</si>
  <si>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</si>
  <si>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</si>
  <si>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</si>
  <si>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</si>
  <si>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</si>
  <si>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</si>
  <si>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</si>
  <si>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</si>
  <si>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</si>
  <si>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</si>
  <si>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</si>
  <si>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</si>
  <si>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</si>
  <si>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</si>
  <si>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</si>
  <si>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</si>
  <si>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</si>
  <si>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</si>
  <si>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</si>
  <si>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</si>
  <si>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</si>
  <si>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</si>
  <si>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</si>
  <si>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</si>
  <si>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</si>
  <si>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</si>
  <si>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</si>
  <si>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</si>
  <si>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</si>
  <si>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</si>
  <si>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</si>
  <si>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</si>
  <si>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</si>
  <si>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</si>
  <si>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</si>
  <si>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</si>
  <si>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</si>
  <si>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</si>
  <si>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</si>
  <si>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</si>
  <si>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</si>
  <si>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</si>
  <si>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</si>
  <si>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</si>
  <si>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</si>
  <si>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</si>
  <si>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</si>
  <si>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</si>
  <si>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</si>
  <si>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</si>
  <si>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</si>
  <si>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</si>
  <si>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</si>
  <si>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</si>
  <si>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</si>
  <si>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</si>
  <si>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</si>
  <si>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</si>
  <si>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</si>
  <si>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</si>
  <si>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</si>
  <si>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</si>
  <si>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</si>
  <si>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</si>
  <si>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</si>
  <si>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</si>
  <si>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</si>
  <si>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</si>
  <si>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</si>
  <si>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</si>
  <si>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</si>
  <si>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</si>
  <si>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</si>
  <si>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</si>
  <si>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</si>
  <si>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</si>
  <si>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</si>
  <si>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</si>
  <si>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</si>
  <si>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</si>
  <si>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</si>
  <si>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</si>
  <si>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</si>
  <si>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</si>
  <si>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</si>
  <si>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</si>
  <si>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</si>
  <si>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</si>
  <si>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</si>
  <si>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</si>
  <si>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</si>
  <si>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</si>
  <si>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</si>
  <si>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</si>
  <si>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</si>
  <si>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</si>
  <si>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</si>
  <si>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</si>
  <si>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</si>
  <si>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</si>
  <si>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</si>
  <si>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</si>
  <si>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</si>
  <si>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</si>
  <si>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</si>
  <si>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</si>
  <si>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</si>
  <si>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</si>
  <si>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</si>
  <si>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</si>
  <si>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</si>
  <si>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</si>
  <si>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</si>
  <si>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</si>
  <si>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</si>
  <si>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</si>
  <si>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</si>
  <si>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</si>
  <si>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</si>
  <si>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</si>
  <si>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</si>
  <si>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</si>
  <si>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</si>
  <si>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</si>
  <si>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</si>
  <si>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</si>
  <si>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</si>
  <si>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</si>
  <si>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</si>
  <si>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</si>
  <si>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</si>
  <si>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</si>
  <si>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</si>
  <si>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</si>
  <si>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</si>
  <si>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</si>
  <si>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</si>
  <si>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</si>
  <si>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</si>
  <si>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</si>
  <si>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</si>
  <si>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</si>
  <si>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</si>
  <si>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</si>
  <si>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</si>
  <si>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</si>
  <si>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</si>
  <si>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</si>
  <si>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</si>
  <si>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</si>
  <si>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</si>
  <si>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</si>
  <si>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</si>
  <si>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</si>
  <si>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</si>
  <si>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</si>
  <si>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</si>
  <si>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</si>
  <si>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</si>
  <si>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</si>
  <si>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</si>
  <si>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</si>
  <si>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</si>
  <si>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</si>
  <si>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</si>
  <si>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</si>
  <si>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</si>
  <si>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</si>
  <si>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</si>
  <si>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</si>
  <si>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</si>
  <si>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</si>
  <si>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</si>
  <si>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</si>
  <si>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</si>
  <si>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</si>
  <si>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</si>
  <si>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</si>
  <si>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</si>
  <si>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</si>
  <si>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</si>
  <si>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</si>
  <si>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</si>
  <si>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</si>
  <si>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</si>
  <si>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</si>
  <si>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</si>
  <si>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</si>
  <si>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</si>
  <si>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</si>
  <si>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</si>
  <si>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</si>
  <si>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</si>
  <si>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</si>
  <si>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</si>
  <si>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</si>
  <si>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</si>
  <si>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</si>
  <si>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</si>
  <si>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</si>
  <si>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</si>
  <si>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</si>
  <si>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</si>
  <si>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</si>
  <si>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</si>
  <si>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</si>
  <si>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</si>
  <si>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</si>
  <si>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</si>
  <si>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</si>
  <si>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</si>
  <si>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</si>
  <si>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</si>
  <si>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</si>
  <si>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</si>
  <si>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</si>
  <si>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</si>
  <si>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</si>
  <si>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</si>
  <si>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</si>
  <si>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</si>
  <si>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</si>
  <si>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</si>
  <si>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</si>
  <si>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</si>
  <si>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</si>
  <si>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</si>
  <si>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</si>
  <si>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</si>
  <si>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</si>
  <si>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</si>
  <si>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</si>
  <si>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</si>
  <si>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</si>
  <si>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</si>
  <si>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</si>
  <si>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</si>
  <si>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</si>
  <si>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</si>
  <si>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</si>
  <si>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</si>
  <si>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</si>
  <si>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</si>
  <si>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</si>
  <si>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</si>
  <si>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</si>
  <si>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</si>
  <si>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</si>
  <si>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</si>
  <si>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</si>
  <si>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</si>
  <si>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</si>
  <si>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</si>
  <si>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</si>
  <si>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</si>
  <si>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</si>
  <si>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</si>
  <si>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</si>
  <si>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</si>
  <si>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</si>
  <si>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</si>
  <si>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</si>
  <si>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</si>
  <si>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</si>
  <si>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</si>
  <si>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</si>
  <si>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</si>
  <si>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</si>
  <si>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</si>
  <si>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</si>
  <si>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</si>
  <si>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</si>
  <si>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</si>
  <si>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</si>
  <si>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</si>
  <si>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</si>
  <si>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</si>
  <si>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</si>
  <si>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</si>
  <si>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</si>
  <si>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</si>
  <si>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</si>
  <si>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</si>
  <si>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</si>
  <si>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</si>
  <si>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</si>
  <si>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</si>
  <si>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</si>
  <si>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</si>
  <si>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</si>
  <si>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</si>
  <si>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</si>
  <si>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</si>
  <si>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</si>
  <si>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</si>
  <si>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</si>
  <si>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</si>
  <si>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</si>
  <si>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</si>
  <si>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</si>
  <si>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</si>
  <si>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</si>
  <si>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</si>
  <si>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</si>
  <si>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</si>
  <si>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</si>
  <si>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</si>
  <si>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</si>
  <si>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</si>
  <si>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</si>
  <si>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</si>
  <si>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</si>
  <si>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</si>
  <si>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</si>
  <si>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</si>
  <si>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</si>
  <si>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</si>
  <si>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</si>
  <si>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</si>
  <si>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</si>
  <si>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</si>
  <si>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</si>
  <si>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</si>
  <si>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</si>
  <si>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</si>
  <si>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</si>
  <si>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</si>
  <si>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</si>
  <si>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</si>
  <si>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</si>
  <si>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</si>
  <si>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</si>
  <si>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</si>
  <si>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</si>
  <si>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</si>
  <si>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</si>
  <si>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</si>
  <si>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</si>
  <si>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</si>
  <si>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</si>
  <si>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</si>
  <si>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</si>
  <si>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</si>
  <si>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</si>
  <si>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</si>
  <si>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</si>
  <si>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</si>
  <si>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</si>
  <si>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</si>
  <si>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</si>
  <si>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</si>
  <si>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</si>
  <si>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</si>
  <si>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</si>
  <si>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</si>
  <si>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</si>
  <si>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</si>
  <si>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</si>
  <si>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</si>
  <si>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</si>
  <si>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</si>
  <si>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</si>
  <si>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</si>
  <si>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</si>
  <si>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</si>
  <si>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</si>
  <si>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</si>
  <si>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</si>
  <si>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</si>
  <si>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</si>
  <si>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</si>
  <si>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</si>
  <si>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</si>
  <si>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</si>
  <si>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</si>
  <si>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</si>
  <si>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</si>
  <si>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</si>
  <si>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</si>
  <si>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</si>
  <si>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</si>
  <si>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</si>
  <si>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</si>
  <si>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</si>
  <si>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</si>
  <si>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</si>
  <si>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</si>
  <si>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</si>
  <si>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</si>
  <si>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</si>
  <si>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</si>
  <si>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</si>
  <si>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</si>
  <si>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</si>
  <si>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</si>
  <si>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</si>
  <si>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</si>
  <si>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</si>
  <si>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</si>
  <si>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</si>
  <si>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</si>
  <si>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</si>
  <si>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</si>
  <si>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</si>
  <si>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</si>
  <si>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</si>
  <si>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</si>
  <si>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</si>
  <si>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</si>
  <si>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</si>
  <si>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</si>
  <si>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</si>
  <si>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</si>
  <si>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</si>
  <si>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</si>
  <si>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</si>
  <si>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</si>
  <si>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</si>
  <si>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</si>
  <si>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</si>
  <si>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</si>
  <si>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</si>
  <si>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</si>
  <si>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</si>
  <si>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</si>
  <si>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</si>
  <si>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</si>
  <si>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</si>
  <si>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</si>
  <si>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</si>
  <si>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</si>
  <si>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</si>
  <si>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</si>
  <si>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</si>
  <si>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</si>
  <si>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</si>
  <si>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</si>
  <si>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</si>
  <si>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</si>
  <si>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</si>
  <si>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</si>
  <si>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</si>
  <si>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</si>
  <si>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</si>
  <si>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</si>
  <si>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</si>
  <si>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</si>
  <si>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</si>
  <si>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</si>
  <si>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</si>
  <si>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</si>
  <si>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</si>
  <si>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</si>
  <si>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</si>
  <si>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</si>
  <si>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</si>
  <si>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</si>
  <si>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</si>
  <si>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</si>
  <si>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</si>
  <si>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</si>
  <si>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</si>
  <si>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</si>
  <si>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</si>
  <si>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</si>
  <si>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</si>
  <si>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</si>
  <si>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</si>
  <si>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</si>
  <si>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</si>
  <si>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</si>
  <si>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</si>
  <si>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</si>
  <si>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</si>
  <si>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</si>
  <si>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</si>
  <si>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</si>
  <si>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</si>
  <si>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</si>
  <si>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</si>
  <si>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</si>
  <si>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</si>
  <si>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</si>
  <si>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</si>
  <si>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</si>
  <si>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</si>
  <si>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</si>
  <si>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</si>
  <si>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</si>
  <si>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</si>
  <si>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</si>
  <si>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</si>
  <si>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</si>
  <si>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</si>
  <si>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</si>
  <si>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</si>
  <si>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</si>
  <si>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</si>
  <si>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</si>
  <si>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</si>
  <si>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</si>
  <si>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</si>
  <si>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</si>
  <si>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</si>
  <si>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</si>
  <si>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</si>
  <si>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</si>
  <si>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</si>
  <si>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</si>
  <si>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</si>
  <si>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</si>
  <si>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</si>
  <si>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</si>
  <si>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</si>
  <si>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</si>
  <si>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</si>
  <si>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</si>
  <si>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</si>
  <si>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</si>
  <si>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</si>
  <si>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</si>
  <si>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</si>
  <si>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</si>
  <si>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</si>
  <si>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</si>
  <si>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</si>
  <si>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</si>
  <si>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</si>
  <si>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</si>
  <si>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</si>
  <si>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</si>
  <si>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</si>
  <si>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</si>
  <si>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</si>
  <si>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</si>
  <si>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</si>
  <si>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</si>
  <si>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</si>
  <si>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</si>
  <si>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</si>
  <si>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</si>
  <si>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</si>
  <si>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</si>
  <si>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</si>
  <si>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</si>
  <si>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</si>
  <si>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</si>
  <si>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</si>
  <si>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</si>
  <si>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</si>
  <si>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</si>
  <si>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</si>
  <si>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</si>
  <si>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</si>
  <si>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</si>
  <si>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</si>
  <si>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</si>
  <si>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</si>
  <si>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</si>
  <si>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</si>
  <si>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</si>
  <si>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</si>
  <si>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</si>
  <si>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</si>
  <si>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</si>
  <si>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</si>
  <si>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</si>
  <si>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</si>
  <si>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</si>
  <si>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</si>
  <si>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</si>
  <si>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</si>
  <si>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</si>
  <si>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</si>
  <si>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</si>
  <si>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</si>
  <si>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</si>
  <si>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</si>
  <si>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</si>
  <si>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</si>
  <si>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</si>
  <si>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</si>
  <si>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</si>
  <si>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</si>
  <si>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</si>
  <si>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</si>
  <si>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</si>
  <si>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</si>
  <si>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</si>
  <si>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</si>
  <si>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</si>
  <si>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</si>
  <si>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</si>
  <si>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</si>
  <si>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</si>
  <si>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</si>
  <si>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</si>
  <si>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</si>
  <si>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</si>
  <si>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</si>
  <si>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</si>
  <si>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</si>
  <si>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</si>
  <si>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</si>
  <si>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</si>
  <si>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</si>
  <si>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</si>
  <si>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</si>
  <si>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</si>
  <si>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</si>
  <si>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</si>
  <si>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</si>
  <si>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</si>
  <si>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</si>
  <si>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</si>
  <si>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</si>
  <si>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</si>
  <si>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</si>
  <si>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</si>
  <si>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</si>
  <si>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</si>
  <si>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</si>
  <si>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</si>
  <si>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</si>
  <si>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</si>
  <si>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</si>
  <si>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</si>
  <si>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</si>
  <si>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</si>
  <si>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</si>
  <si>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</si>
  <si>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</si>
  <si>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</si>
  <si>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</si>
  <si>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</si>
  <si>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</si>
  <si>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</si>
  <si>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</si>
  <si>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</si>
  <si>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</si>
  <si>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</si>
  <si>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</si>
  <si>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</si>
  <si>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</si>
  <si>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</si>
  <si>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</si>
  <si>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</si>
  <si>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</si>
  <si>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</si>
  <si>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</si>
  <si>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</si>
  <si>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</si>
  <si>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</si>
  <si>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</si>
  <si>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</si>
  <si>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</si>
  <si>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</si>
  <si>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</si>
  <si>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</si>
  <si>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</si>
  <si>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</si>
  <si>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</si>
  <si>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</si>
  <si>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</si>
  <si>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</si>
  <si>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</si>
  <si>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</si>
  <si>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</si>
  <si>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</si>
  <si>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</si>
  <si>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</si>
  <si>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</si>
  <si>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</si>
  <si>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</si>
  <si>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</si>
  <si>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</si>
  <si>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</si>
  <si>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</si>
  <si>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</si>
  <si>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</si>
  <si>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</si>
  <si>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</si>
  <si>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</si>
  <si>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</si>
  <si>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</si>
  <si>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</si>
  <si>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</si>
  <si>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</si>
  <si>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</si>
  <si>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</si>
  <si>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</si>
  <si>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</si>
  <si>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</si>
  <si>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</si>
  <si>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</si>
  <si>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</si>
  <si>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</si>
  <si>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</si>
  <si>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</si>
  <si>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</si>
  <si>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</si>
  <si>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</si>
  <si>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</si>
  <si>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</si>
  <si>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</si>
  <si>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</si>
  <si>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</si>
  <si>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</si>
  <si>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</si>
  <si>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</si>
  <si>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</si>
  <si>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</si>
  <si>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</si>
  <si>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</si>
  <si>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</si>
  <si>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</si>
  <si>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</si>
  <si>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</si>
  <si>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</si>
  <si>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</si>
  <si>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</si>
  <si>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</si>
  <si>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</si>
  <si>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</si>
  <si>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</si>
  <si>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</si>
  <si>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</si>
  <si>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</si>
  <si>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</si>
  <si>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</si>
  <si>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</si>
  <si>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</si>
  <si>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</si>
  <si>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</si>
  <si>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</si>
  <si>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</si>
  <si>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</si>
  <si>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</si>
  <si>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</si>
  <si>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</si>
  <si>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</si>
  <si>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</si>
  <si>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</si>
  <si>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</si>
  <si>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</si>
  <si>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</si>
  <si>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</si>
  <si>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</si>
  <si>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</si>
  <si>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</si>
  <si>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</si>
  <si>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</si>
  <si>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</si>
  <si>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</si>
  <si>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</si>
  <si>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</si>
  <si>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</si>
  <si>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</si>
  <si>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</si>
  <si>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</si>
  <si>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</si>
  <si>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</si>
  <si>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</si>
  <si>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</si>
  <si>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</si>
  <si>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</si>
  <si>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</si>
  <si>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</si>
  <si>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</si>
  <si>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</si>
  <si>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</si>
  <si>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</si>
  <si>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</si>
  <si>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</si>
  <si>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</si>
  <si>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</si>
  <si>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</si>
  <si>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</si>
  <si>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</si>
  <si>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</si>
  <si>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</si>
  <si>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</si>
  <si>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</si>
  <si>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</si>
  <si>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</si>
  <si>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</si>
  <si>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</si>
  <si>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</si>
  <si>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</si>
  <si>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</si>
  <si>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</si>
  <si>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</si>
  <si>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</si>
  <si>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</si>
  <si>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</si>
  <si>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</si>
  <si>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</si>
  <si>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</si>
  <si>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</si>
  <si>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</si>
  <si>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</si>
  <si>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</si>
  <si>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</si>
  <si>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</si>
  <si>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</si>
  <si>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</si>
  <si>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</si>
  <si>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</si>
  <si>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</si>
  <si>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</si>
  <si>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</si>
  <si>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</si>
  <si>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</si>
  <si>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</si>
  <si>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</si>
  <si>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</si>
  <si>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</si>
  <si>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</si>
  <si>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</si>
  <si>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</si>
  <si>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</si>
  <si>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</si>
  <si>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</si>
  <si>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</si>
  <si>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</si>
  <si>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</si>
  <si>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</si>
  <si>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</si>
  <si>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</si>
  <si>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</si>
  <si>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</si>
  <si>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</si>
  <si>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</si>
  <si>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</si>
  <si>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</si>
  <si>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</si>
  <si>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</si>
  <si>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</si>
  <si>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</si>
  <si>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</si>
  <si>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</si>
  <si>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</si>
  <si>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</si>
  <si>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</si>
  <si>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</si>
  <si>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</si>
  <si>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</si>
  <si>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</si>
  <si>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</si>
  <si>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</si>
  <si>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</si>
  <si>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</si>
  <si>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</si>
  <si>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</si>
  <si>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</si>
  <si>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</si>
  <si>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</si>
  <si>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</si>
  <si>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</si>
  <si>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</si>
  <si>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</si>
  <si>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</si>
  <si>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</si>
  <si>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</si>
  <si>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</si>
  <si>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</si>
  <si>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</si>
  <si>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</si>
  <si>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</si>
  <si>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</si>
  <si>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</si>
  <si>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</si>
  <si>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</si>
  <si>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</si>
  <si>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</si>
  <si>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</si>
  <si>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</si>
  <si>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</si>
  <si>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</si>
  <si>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</si>
  <si>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</si>
  <si>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</si>
  <si>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</si>
  <si>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</si>
  <si>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</si>
  <si>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</si>
  <si>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</si>
  <si>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</si>
  <si>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</si>
  <si>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</si>
  <si>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</si>
  <si>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</si>
  <si>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</si>
  <si>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</si>
  <si>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</si>
  <si>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</si>
  <si>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</si>
  <si>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</si>
  <si>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</si>
  <si>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</si>
  <si>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</si>
  <si>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</si>
  <si>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</si>
  <si>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</si>
  <si>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</si>
  <si>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</si>
  <si>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</si>
  <si>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</si>
  <si>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</si>
  <si>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</si>
  <si>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</si>
  <si>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</si>
  <si>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</si>
  <si>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</si>
  <si>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</si>
  <si>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</si>
  <si>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</si>
  <si>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</si>
  <si>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</si>
  <si>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</si>
  <si>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</si>
  <si>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</si>
  <si>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</si>
  <si>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</si>
  <si>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</si>
  <si>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</si>
  <si>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</si>
  <si>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</si>
  <si>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</si>
  <si>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</si>
  <si>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</si>
  <si>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</si>
  <si>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</si>
  <si>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</si>
  <si>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</si>
  <si>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</si>
  <si>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</si>
  <si>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</si>
  <si>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</si>
  <si>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</si>
  <si>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</si>
  <si>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</si>
  <si>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</si>
  <si>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</si>
  <si>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</si>
  <si>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</si>
  <si>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</si>
  <si>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</si>
  <si>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</si>
  <si>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</si>
  <si>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</si>
  <si>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</si>
  <si>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</si>
  <si>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</si>
  <si>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</si>
  <si>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</si>
  <si>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</si>
  <si>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</si>
  <si>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</si>
  <si>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</si>
  <si>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</si>
  <si>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</si>
  <si>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</si>
  <si>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</si>
  <si>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</si>
  <si>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</si>
  <si>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</si>
  <si>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</si>
  <si>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</si>
  <si>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</si>
  <si>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</si>
  <si>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</si>
  <si>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</si>
  <si>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</si>
  <si>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</si>
  <si>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</si>
  <si>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</si>
  <si>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</si>
  <si>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</si>
  <si>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</si>
  <si>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</si>
  <si>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</si>
  <si>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</si>
  <si>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</si>
  <si>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</si>
  <si>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</si>
  <si>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</si>
  <si>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</si>
  <si>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</si>
  <si>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</si>
  <si>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</si>
  <si>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</si>
  <si>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</si>
  <si>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</si>
  <si>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</si>
  <si>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</si>
  <si>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</si>
  <si>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</si>
  <si>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</si>
  <si>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</si>
  <si>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</si>
  <si>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</si>
  <si>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</si>
  <si>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</si>
  <si>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</si>
  <si>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</si>
  <si>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</si>
  <si>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</si>
  <si>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</si>
  <si>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</si>
  <si>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</si>
  <si>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</si>
  <si>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</si>
  <si>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</si>
  <si>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</si>
  <si>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</si>
  <si>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</si>
  <si>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</si>
  <si>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</si>
  <si>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</si>
  <si>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</si>
  <si>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</si>
  <si>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</si>
  <si>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</si>
  <si>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</si>
  <si>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</si>
  <si>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</si>
  <si>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</si>
  <si>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</si>
  <si>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</si>
  <si>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</si>
  <si>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</si>
  <si>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</si>
  <si>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</si>
  <si>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</si>
  <si>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</si>
  <si>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</si>
  <si>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</si>
  <si>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</si>
  <si>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</si>
  <si>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</si>
  <si>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</si>
  <si>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</si>
  <si>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</si>
  <si>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</si>
  <si>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</si>
  <si>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</si>
  <si>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</si>
  <si>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</si>
  <si>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</si>
  <si>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</si>
  <si>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</si>
  <si>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</si>
  <si>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</si>
  <si>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</si>
  <si>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</si>
  <si>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</si>
  <si>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</si>
  <si>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</si>
  <si>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</si>
  <si>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</si>
  <si>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</si>
  <si>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</si>
  <si>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</si>
  <si>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</si>
  <si>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</si>
  <si>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</si>
  <si>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</si>
  <si>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</si>
  <si>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</si>
  <si>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</si>
  <si>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</si>
  <si>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</si>
  <si>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</si>
  <si>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</si>
  <si>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</si>
  <si>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</si>
  <si>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</si>
  <si>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</si>
  <si>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</si>
  <si>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</si>
  <si>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</si>
  <si>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</si>
  <si>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</si>
  <si>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</si>
  <si>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</si>
  <si>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</si>
  <si>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</si>
  <si>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</si>
  <si>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</si>
  <si>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</si>
  <si>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</si>
  <si>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</si>
  <si>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</si>
  <si>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</si>
  <si>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</si>
  <si>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</si>
  <si>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</si>
  <si>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</si>
  <si>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</si>
  <si>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</si>
  <si>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</si>
  <si>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</si>
  <si>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</si>
  <si>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</si>
  <si>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</si>
  <si>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</si>
  <si>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</si>
  <si>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</si>
  <si>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</si>
  <si>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</si>
  <si>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</si>
  <si>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</si>
  <si>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</si>
  <si>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</si>
  <si>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</si>
  <si>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</si>
  <si>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</si>
  <si>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</si>
  <si>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</si>
  <si>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</si>
  <si>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</si>
  <si>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</si>
  <si>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</si>
  <si>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</si>
  <si>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</si>
  <si>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</si>
  <si>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</si>
  <si>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</si>
  <si>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</si>
  <si>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</si>
  <si>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</si>
  <si>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</si>
  <si>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</si>
  <si>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</si>
  <si>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</si>
  <si>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</si>
  <si>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</si>
  <si>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</si>
  <si>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</si>
  <si>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</si>
  <si>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</si>
  <si>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</si>
  <si>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</si>
  <si>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</si>
  <si>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</si>
  <si>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</si>
  <si>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</si>
  <si>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</si>
  <si>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</si>
  <si>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</si>
  <si>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</si>
  <si>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</si>
  <si>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</si>
  <si>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</si>
  <si>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</si>
  <si>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</si>
  <si>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</si>
  <si>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</si>
  <si>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</si>
  <si>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</si>
  <si>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</si>
  <si>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</si>
  <si>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</si>
  <si>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</si>
  <si>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</si>
  <si>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</si>
  <si>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</si>
  <si>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</si>
  <si>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</si>
  <si>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</si>
  <si>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</si>
  <si>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</si>
  <si>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</si>
  <si>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</si>
  <si>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</si>
  <si>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</si>
  <si>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</si>
  <si>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</si>
  <si>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</si>
  <si>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</si>
  <si>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</si>
  <si>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</si>
  <si>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</si>
  <si>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</si>
  <si>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</si>
  <si>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</si>
  <si>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</si>
  <si>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</si>
  <si>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</si>
  <si>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</si>
  <si>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</si>
  <si>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</si>
  <si>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</si>
  <si>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</si>
  <si>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</si>
  <si>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</si>
  <si>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</si>
  <si>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</si>
  <si>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</si>
  <si>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</si>
  <si>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</si>
  <si>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</si>
  <si>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</si>
  <si>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</si>
  <si>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</si>
  <si>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</si>
  <si>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</si>
  <si>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</si>
  <si>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</si>
  <si>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</si>
  <si>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</si>
  <si>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</si>
  <si>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</si>
  <si>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</si>
  <si>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</si>
  <si>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</si>
  <si>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</si>
  <si>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</si>
  <si>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</si>
  <si>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</si>
  <si>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</si>
  <si>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</si>
  <si>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</si>
  <si>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</si>
  <si>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</si>
  <si>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</si>
  <si>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</si>
  <si>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</si>
  <si>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</si>
  <si>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</si>
  <si>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</si>
  <si>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</si>
  <si>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</si>
  <si>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</si>
  <si>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</si>
  <si>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</si>
  <si>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</si>
  <si>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</si>
  <si>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</si>
  <si>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</si>
  <si>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</si>
  <si>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</si>
  <si>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</si>
  <si>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</si>
  <si>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</si>
  <si>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</si>
  <si>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</si>
  <si>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</si>
  <si>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</si>
  <si>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</si>
  <si>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</si>
  <si>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</si>
  <si>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</si>
  <si>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</si>
  <si>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</si>
  <si>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</si>
  <si>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</si>
  <si>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</si>
  <si>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</si>
  <si>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</si>
  <si>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</si>
  <si>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</si>
  <si>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</si>
  <si>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</si>
  <si>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</si>
  <si>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</si>
  <si>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</si>
  <si>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</si>
  <si>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</si>
  <si>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</si>
  <si>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</si>
  <si>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</si>
  <si>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</si>
  <si>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</si>
  <si>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</si>
  <si>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</si>
  <si>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</si>
  <si>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</si>
  <si>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</si>
  <si>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</si>
  <si>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</si>
  <si>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</si>
  <si>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</si>
  <si>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</si>
  <si>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</si>
  <si>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</si>
  <si>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</si>
  <si>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</si>
  <si>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</si>
  <si>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</si>
  <si>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</si>
  <si>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</si>
  <si>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</si>
  <si>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</si>
  <si>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</si>
  <si>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</si>
  <si>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</si>
  <si>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</si>
  <si>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</si>
  <si>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</si>
  <si>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</si>
  <si>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</si>
  <si>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</si>
  <si>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</si>
  <si>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</si>
  <si>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</si>
  <si>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</si>
  <si>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</si>
  <si>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</si>
  <si>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</si>
  <si>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</si>
  <si>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</si>
  <si>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</si>
  <si>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</si>
  <si>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</si>
  <si>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</si>
  <si>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</si>
  <si>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</si>
  <si>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</si>
  <si>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</si>
  <si>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</si>
  <si>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</si>
  <si>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</si>
  <si>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</si>
  <si>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</si>
  <si>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</si>
  <si>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</si>
  <si>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</si>
  <si>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</si>
  <si>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</si>
  <si>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</si>
  <si>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</si>
  <si>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</si>
  <si>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</si>
  <si>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</si>
  <si>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</si>
  <si>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</si>
  <si>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</si>
  <si>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</si>
  <si>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</si>
  <si>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</si>
  <si>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</si>
  <si>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</si>
  <si>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</si>
  <si>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</si>
  <si>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</si>
  <si>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</si>
  <si>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</si>
  <si>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</si>
  <si>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</si>
  <si>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</si>
  <si>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</si>
  <si>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</si>
  <si>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</si>
  <si>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</si>
  <si>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</si>
  <si>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</si>
  <si>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</si>
  <si>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</si>
  <si>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</si>
  <si>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</si>
  <si>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</si>
  <si>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</si>
  <si>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</si>
  <si>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</si>
  <si>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</si>
  <si>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</si>
  <si>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</si>
  <si>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</si>
  <si>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</si>
  <si>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</si>
  <si>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</si>
  <si>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</si>
  <si>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</si>
  <si>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</si>
  <si>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</si>
  <si>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</si>
  <si>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</si>
  <si>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</si>
  <si>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</si>
  <si>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</si>
  <si>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</si>
  <si>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</si>
  <si>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</si>
  <si>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</si>
  <si>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</si>
  <si>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</si>
  <si>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</si>
  <si>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</si>
  <si>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</si>
  <si>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</si>
  <si>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</si>
  <si>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</si>
  <si>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</si>
  <si>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</si>
  <si>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</si>
  <si>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</si>
  <si>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</si>
  <si>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</si>
  <si>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</si>
  <si>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</si>
  <si>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</si>
  <si>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</si>
  <si>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</si>
  <si>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</si>
  <si>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</si>
  <si>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</si>
  <si>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</si>
  <si>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</si>
  <si>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</si>
  <si>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</si>
  <si>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</si>
  <si>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</si>
  <si>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</si>
  <si>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</si>
  <si>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</si>
  <si>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</si>
  <si>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</si>
  <si>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</si>
  <si>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</si>
  <si>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</si>
  <si>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</si>
  <si>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</si>
  <si>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</si>
  <si>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</si>
  <si>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</si>
  <si>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</si>
  <si>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</si>
  <si>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</si>
  <si>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</si>
  <si>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</si>
  <si>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</si>
  <si>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</si>
  <si>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</si>
  <si>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</si>
  <si>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</si>
  <si>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</si>
  <si>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</si>
  <si>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</si>
  <si>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</si>
  <si>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</si>
  <si>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</si>
  <si>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</si>
  <si>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</si>
  <si>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</si>
  <si>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</si>
  <si>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</si>
  <si>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</si>
  <si>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</si>
  <si>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</si>
  <si>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</si>
  <si>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</si>
  <si>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</si>
  <si>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</si>
  <si>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</si>
  <si>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</si>
  <si>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</si>
  <si>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</si>
  <si>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</si>
  <si>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</si>
  <si>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</si>
  <si>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</si>
  <si>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</si>
  <si>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</si>
  <si>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</si>
  <si>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</si>
  <si>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</si>
  <si>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</si>
  <si>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</si>
  <si>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</si>
  <si>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</si>
  <si>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</si>
  <si>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</si>
  <si>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</si>
  <si>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</si>
  <si>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</si>
  <si>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</si>
  <si>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</si>
  <si>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</si>
  <si>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</si>
  <si>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</si>
  <si>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</si>
  <si>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</si>
  <si>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</si>
  <si>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</si>
  <si>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</si>
  <si>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</si>
  <si>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</si>
  <si>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</si>
  <si>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</si>
  <si>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</si>
  <si>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</si>
  <si>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</si>
  <si>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</si>
  <si>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</si>
  <si>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</si>
  <si>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</si>
  <si>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</si>
  <si>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</si>
  <si>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</si>
  <si>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</si>
  <si>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</si>
  <si>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</si>
  <si>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</si>
  <si>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</si>
  <si>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</si>
  <si>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</si>
  <si>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</si>
  <si>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</si>
  <si>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</si>
  <si>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</si>
  <si>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</si>
  <si>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</si>
  <si>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</si>
  <si>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</si>
  <si>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</si>
  <si>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</si>
  <si>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</si>
  <si>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</si>
  <si>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</si>
  <si>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</si>
  <si>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</si>
  <si>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</si>
  <si>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</si>
  <si>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</si>
  <si>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</si>
  <si>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</si>
  <si>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</si>
  <si>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</si>
  <si>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</si>
  <si>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</si>
  <si>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</si>
  <si>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</si>
  <si>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</si>
  <si>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</si>
  <si>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</si>
  <si>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</si>
  <si>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</si>
  <si>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</si>
  <si>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</si>
  <si>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</si>
  <si>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</si>
  <si>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</si>
  <si>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</si>
  <si>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</si>
  <si>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</si>
  <si>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</si>
  <si>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</si>
  <si>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</si>
  <si>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</si>
  <si>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</si>
  <si>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</si>
  <si>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</si>
  <si>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</si>
  <si>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</si>
  <si>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</si>
  <si>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</si>
  <si>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</si>
  <si>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</si>
  <si>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</si>
  <si>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</si>
  <si>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</si>
  <si>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</si>
  <si>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</si>
  <si>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</si>
  <si>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</si>
  <si>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</si>
  <si>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</si>
  <si>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</si>
  <si>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</si>
  <si>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</si>
  <si>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</si>
  <si>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</si>
  <si>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</si>
  <si>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</si>
  <si>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</si>
  <si>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</si>
  <si>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</si>
  <si>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</si>
  <si>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</si>
  <si>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</si>
  <si>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</si>
  <si>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</si>
  <si>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</si>
  <si>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</si>
  <si>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</si>
  <si>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</si>
  <si>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</si>
  <si>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</si>
  <si>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</si>
  <si>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</si>
  <si>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</si>
  <si>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</si>
  <si>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</si>
  <si>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</si>
  <si>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</si>
  <si>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</si>
  <si>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</si>
  <si>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</si>
  <si>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</si>
  <si>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</si>
  <si>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</si>
  <si>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</si>
  <si>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</si>
  <si>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</si>
  <si>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</si>
  <si>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</si>
  <si>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</si>
  <si>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</si>
  <si>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</si>
  <si>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</si>
  <si>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</si>
  <si>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</si>
  <si>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</si>
  <si>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</si>
  <si>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</si>
  <si>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</si>
  <si>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</si>
  <si>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</si>
  <si>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</si>
  <si>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</si>
  <si>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</si>
  <si>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</si>
  <si>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</si>
  <si>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</si>
  <si>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</si>
  <si>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</si>
  <si>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</si>
  <si>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</si>
  <si>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</si>
  <si>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</si>
  <si>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</si>
  <si>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</si>
  <si>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</si>
  <si>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</si>
  <si>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</si>
  <si>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</si>
  <si>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</si>
  <si>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</si>
  <si>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</si>
  <si>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</si>
  <si>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</si>
  <si>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</si>
  <si>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</si>
  <si>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</si>
  <si>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</si>
  <si>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</si>
  <si>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</si>
  <si>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</si>
  <si>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</si>
  <si>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</si>
  <si>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</si>
  <si>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</si>
  <si>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</si>
  <si>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</si>
  <si>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</si>
  <si>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</si>
  <si>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</si>
  <si>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</si>
  <si>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</si>
  <si>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</si>
  <si>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</si>
  <si>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</si>
  <si>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</si>
  <si>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</si>
  <si>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</si>
  <si>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</si>
  <si>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</si>
  <si>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</si>
  <si>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</si>
  <si>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</si>
  <si>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</si>
  <si>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</si>
  <si>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</si>
  <si>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</si>
  <si>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</si>
  <si>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</si>
  <si>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</si>
  <si>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</si>
  <si>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</si>
  <si>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</si>
  <si>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</si>
  <si>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</si>
  <si>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</si>
  <si>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</si>
  <si>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</si>
  <si>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</si>
  <si>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</si>
  <si>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</si>
  <si>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</si>
  <si>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</si>
  <si>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</si>
  <si>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</si>
  <si>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</si>
  <si>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</si>
  <si>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</si>
  <si>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</si>
  <si>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</si>
  <si>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</si>
  <si>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</si>
  <si>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</si>
  <si>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</si>
  <si>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</si>
  <si>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</si>
  <si>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</si>
  <si>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</si>
  <si>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</si>
  <si>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</si>
  <si>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</si>
  <si>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</si>
  <si>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</si>
  <si>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</si>
  <si>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</si>
  <si>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</si>
  <si>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</si>
  <si>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</si>
  <si>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</si>
  <si>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</si>
  <si>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</si>
  <si>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</si>
  <si>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</si>
  <si>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</si>
  <si>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</si>
  <si>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</si>
  <si>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</si>
  <si>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</si>
  <si>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</si>
  <si>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</si>
  <si>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</si>
  <si>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</si>
  <si>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</si>
  <si>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</si>
  <si>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</si>
  <si>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</si>
  <si>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</si>
  <si>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</si>
  <si>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</si>
  <si>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</si>
  <si>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</si>
  <si>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</si>
  <si>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</si>
  <si>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</si>
  <si>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</si>
  <si>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</si>
  <si>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</si>
  <si>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</si>
  <si>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</si>
  <si>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</si>
  <si>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</si>
  <si>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</si>
  <si>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</si>
  <si>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</si>
  <si>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</si>
  <si>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</si>
  <si>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</si>
  <si>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</si>
  <si>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</si>
  <si>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</si>
  <si>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</si>
  <si>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</si>
  <si>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</si>
  <si>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</si>
  <si>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</si>
  <si>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</si>
  <si>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</si>
  <si>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</si>
  <si>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</si>
  <si>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</si>
  <si>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</si>
  <si>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</si>
  <si>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</si>
  <si>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</si>
  <si>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</si>
  <si>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</si>
  <si>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</si>
  <si>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</si>
  <si>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</si>
  <si>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</si>
  <si>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</si>
  <si>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</si>
  <si>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</si>
  <si>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</si>
  <si>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</si>
  <si>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</si>
  <si>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</si>
  <si>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</si>
  <si>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</si>
  <si>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</si>
  <si>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</si>
  <si>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</si>
  <si>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</si>
  <si>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</si>
  <si>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</si>
  <si>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</si>
  <si>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</si>
  <si>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</si>
  <si>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</si>
  <si>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</si>
  <si>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</si>
  <si>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</si>
  <si>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</si>
  <si>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</si>
  <si>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</si>
  <si>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</si>
  <si>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</si>
  <si>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</si>
  <si>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</si>
  <si>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</si>
  <si>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</si>
  <si>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</si>
  <si>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</si>
  <si>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</si>
  <si>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</si>
  <si>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</si>
  <si>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</si>
  <si>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</si>
  <si>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</si>
  <si>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</si>
  <si>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</si>
  <si>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</si>
  <si>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</si>
  <si>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</si>
  <si>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</si>
  <si>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</si>
  <si>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</si>
  <si>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</si>
  <si>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</si>
  <si>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</si>
  <si>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</si>
  <si>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</si>
  <si>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</si>
  <si>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</si>
  <si>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</si>
  <si>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</si>
  <si>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</si>
  <si>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</si>
  <si>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</si>
  <si>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</si>
  <si>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</si>
  <si>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</si>
  <si>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</si>
  <si>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</si>
  <si>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</si>
  <si>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</si>
  <si>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</si>
  <si>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</si>
  <si>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</si>
  <si>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</si>
  <si>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</si>
  <si>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</si>
  <si>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</si>
  <si>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</si>
  <si>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</si>
  <si>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</si>
  <si>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</si>
  <si>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</si>
  <si>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</si>
  <si>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</si>
  <si>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</si>
  <si>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</si>
  <si>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</si>
  <si>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</si>
  <si>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</si>
  <si>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</si>
  <si>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</si>
  <si>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</si>
  <si>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</si>
  <si>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</si>
  <si>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</si>
  <si>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</si>
  <si>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</si>
  <si>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</si>
  <si>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</si>
  <si>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</si>
  <si>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</si>
  <si>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</si>
  <si>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</si>
  <si>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</si>
  <si>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</si>
  <si>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</si>
  <si>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</si>
  <si>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</si>
  <si>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</si>
  <si>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</si>
  <si>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</si>
  <si>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</si>
  <si>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</si>
  <si>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</si>
  <si>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</si>
  <si>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</si>
  <si>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</si>
  <si>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</si>
  <si>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</si>
  <si>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</si>
  <si>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</si>
  <si>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</si>
  <si>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</si>
  <si>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</si>
  <si>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</si>
  <si>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</si>
  <si>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</si>
  <si>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</si>
  <si>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</si>
  <si>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</si>
  <si>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</si>
  <si>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</si>
  <si>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</si>
  <si>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</si>
  <si>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</si>
  <si>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</si>
  <si>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</si>
  <si>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</si>
  <si>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</si>
  <si>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</si>
  <si>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</si>
  <si>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</si>
  <si>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</si>
  <si>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</si>
  <si>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</si>
  <si>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</si>
  <si>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</si>
  <si>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</si>
  <si>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</si>
  <si>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</si>
  <si>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</si>
  <si>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</si>
  <si>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</si>
  <si>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</si>
  <si>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</si>
  <si>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</si>
  <si>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</si>
  <si>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</si>
  <si>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</si>
  <si>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</si>
  <si>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</si>
  <si>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</si>
  <si>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</si>
  <si>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</si>
  <si>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</si>
  <si>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</si>
  <si>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</si>
  <si>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</si>
  <si>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</si>
  <si>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</si>
  <si>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</si>
  <si>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</si>
  <si>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</si>
  <si>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</si>
  <si>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</si>
  <si>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</si>
  <si>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</si>
  <si>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</si>
  <si>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</si>
  <si>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</si>
  <si>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</si>
  <si>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</si>
  <si>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</si>
  <si>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</si>
  <si>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</si>
  <si>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</si>
  <si>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</si>
  <si>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</si>
  <si>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</si>
  <si>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</si>
  <si>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</si>
  <si>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</si>
  <si>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</si>
  <si>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</si>
  <si>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</si>
  <si>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</si>
  <si>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</si>
  <si>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</si>
  <si>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</si>
  <si>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</si>
  <si>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</si>
  <si>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</si>
  <si>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</si>
  <si>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</si>
  <si>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</si>
  <si>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</si>
  <si>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</si>
  <si>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</si>
  <si>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</si>
  <si>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</si>
  <si>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</si>
  <si>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</si>
  <si>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</si>
  <si>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</si>
  <si>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</si>
  <si>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</si>
  <si>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</si>
  <si>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</si>
  <si>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</si>
  <si>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</si>
  <si>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</si>
  <si>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</si>
  <si>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</si>
  <si>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</si>
  <si>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</si>
  <si>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</si>
  <si>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</si>
  <si>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</si>
  <si>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</si>
  <si>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</si>
  <si>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</si>
  <si>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</si>
  <si>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</si>
  <si>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</si>
  <si>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</si>
  <si>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</si>
  <si>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</si>
  <si>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</si>
  <si>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</si>
  <si>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</si>
  <si>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</si>
  <si>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</si>
  <si>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</si>
  <si>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</si>
  <si>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</si>
  <si>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</si>
  <si>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</si>
  <si>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</si>
  <si>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</si>
  <si>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</si>
  <si>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</si>
  <si>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</si>
  <si>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</si>
  <si>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</si>
  <si>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</si>
  <si>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</si>
  <si>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</si>
  <si>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</si>
  <si>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</si>
  <si>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</si>
  <si>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</si>
  <si>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</si>
  <si>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</si>
  <si>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</si>
  <si>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</si>
  <si>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</si>
  <si>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</si>
  <si>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</si>
  <si>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</si>
  <si>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</si>
  <si>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</si>
  <si>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</si>
  <si>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</si>
  <si>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</si>
  <si>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</si>
  <si>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</si>
  <si>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</si>
  <si>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</si>
  <si>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</si>
  <si>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</si>
  <si>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</si>
  <si>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</si>
  <si>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</si>
  <si>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</si>
  <si>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</si>
  <si>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</si>
  <si>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</si>
  <si>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</si>
  <si>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</si>
  <si>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</si>
  <si>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</si>
  <si>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</si>
  <si>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</si>
  <si>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</si>
  <si>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</si>
  <si>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</si>
  <si>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</si>
  <si>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</si>
  <si>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</si>
  <si>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</si>
  <si>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</si>
  <si>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</si>
  <si>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</si>
  <si>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</si>
  <si>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</si>
  <si>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</si>
  <si>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</si>
  <si>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</si>
  <si>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</si>
  <si>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</si>
  <si>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</si>
  <si>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</si>
  <si>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</si>
  <si>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</si>
  <si>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</si>
  <si>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</si>
  <si>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</si>
  <si>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</si>
  <si>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</si>
  <si>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</si>
  <si>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</si>
  <si>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</si>
  <si>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</si>
  <si>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</si>
  <si>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</si>
  <si>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</si>
  <si>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</si>
  <si>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</si>
  <si>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</si>
  <si>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</si>
  <si>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</si>
  <si>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</si>
  <si>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</si>
  <si>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</si>
  <si>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</si>
  <si>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</si>
  <si>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</si>
  <si>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</si>
  <si>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</si>
  <si>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</si>
  <si>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</si>
  <si>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</si>
  <si>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</si>
  <si>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</si>
  <si>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</si>
  <si>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</si>
  <si>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</si>
  <si>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</si>
  <si>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</si>
  <si>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</si>
  <si>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</si>
  <si>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</si>
  <si>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</si>
  <si>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</si>
  <si>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</si>
  <si>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</si>
  <si>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</si>
  <si>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</si>
  <si>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</si>
  <si>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</si>
  <si>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</si>
  <si>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</si>
  <si>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</si>
  <si>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</si>
  <si>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</si>
  <si>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</si>
  <si>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</si>
  <si>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</si>
  <si>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</si>
  <si>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</si>
  <si>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</si>
  <si>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</si>
  <si>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</si>
  <si>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</si>
  <si>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</si>
  <si>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</si>
  <si>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</si>
  <si>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</si>
  <si>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</si>
  <si>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</si>
  <si>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</si>
  <si>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</si>
  <si>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</si>
  <si>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</si>
  <si>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</si>
  <si>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</si>
  <si>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</si>
  <si>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</si>
  <si>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</si>
  <si>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</si>
  <si>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</si>
  <si>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</si>
  <si>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</si>
  <si>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</si>
  <si>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</si>
  <si>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</si>
  <si>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</si>
  <si>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</si>
  <si>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</si>
  <si>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</si>
  <si>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</si>
  <si>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</si>
  <si>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</si>
  <si>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</si>
  <si>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</si>
  <si>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</si>
  <si>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</si>
  <si>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</si>
  <si>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</si>
  <si>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</si>
  <si>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</si>
  <si>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</si>
  <si>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</si>
  <si>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</si>
  <si>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</si>
  <si>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</si>
  <si>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</si>
  <si>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</si>
  <si>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</si>
  <si>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</si>
  <si>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</si>
  <si>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</si>
  <si>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</si>
  <si>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</si>
  <si>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</si>
  <si>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</si>
  <si>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</si>
  <si>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</si>
  <si>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</si>
  <si>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</si>
  <si>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</si>
  <si>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</si>
  <si>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</si>
  <si>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</si>
  <si>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</si>
  <si>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</si>
  <si>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</si>
  <si>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</si>
  <si>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</si>
  <si>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</si>
  <si>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</si>
  <si>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</si>
  <si>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</si>
  <si>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</si>
  <si>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</si>
  <si>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</si>
  <si>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</si>
  <si>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</si>
  <si>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</si>
  <si>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</si>
  <si>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</si>
  <si>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</si>
  <si>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</si>
  <si>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</si>
  <si>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</si>
  <si>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</si>
  <si>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</si>
  <si>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</si>
  <si>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</si>
  <si>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</si>
  <si>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</si>
  <si>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</si>
  <si>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</si>
  <si>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</si>
  <si>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</si>
  <si>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</si>
  <si>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</si>
  <si>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</si>
  <si>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</si>
  <si>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</si>
  <si>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</si>
  <si>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</si>
  <si>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</si>
  <si>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</si>
  <si>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</si>
  <si>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</si>
  <si>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</si>
  <si>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</si>
  <si>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</si>
  <si>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</si>
  <si>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</si>
  <si>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</si>
  <si>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</si>
  <si>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</si>
  <si>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</si>
  <si>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</si>
  <si>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</si>
  <si>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</si>
  <si>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</si>
  <si>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</si>
  <si>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</si>
  <si>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</si>
  <si>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</si>
  <si>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</si>
  <si>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</si>
  <si>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</si>
  <si>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</si>
  <si>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</si>
  <si>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</si>
  <si>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</si>
  <si>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</si>
  <si>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</si>
  <si>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</si>
  <si>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</si>
  <si>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</si>
  <si>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</si>
  <si>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</si>
  <si>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</si>
  <si>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</si>
  <si>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</si>
  <si>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</si>
  <si>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</si>
  <si>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</si>
  <si>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</si>
  <si>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</si>
  <si>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</si>
  <si>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</si>
  <si>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</si>
  <si>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</si>
  <si>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</si>
  <si>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</si>
  <si>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</si>
  <si>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</si>
  <si>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</si>
  <si>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</si>
  <si>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</si>
  <si>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</si>
  <si>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</si>
  <si>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</si>
  <si>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</si>
  <si>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</si>
  <si>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</si>
  <si>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</si>
  <si>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</si>
  <si>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</si>
  <si>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</si>
  <si>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</si>
  <si>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</si>
  <si>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</si>
  <si>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</si>
  <si>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</si>
  <si>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</si>
  <si>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</si>
  <si>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</si>
  <si>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</si>
  <si>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</si>
  <si>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</si>
  <si>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</si>
  <si>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</si>
  <si>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</si>
  <si>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</si>
  <si>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</si>
  <si>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</si>
  <si>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</si>
  <si>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</si>
  <si>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</si>
  <si>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</si>
  <si>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</si>
  <si>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</si>
  <si>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</si>
  <si>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</si>
  <si>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</si>
  <si>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</si>
  <si>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</si>
  <si>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</si>
  <si>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</si>
  <si>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</si>
  <si>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</si>
  <si>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</si>
  <si>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</si>
  <si>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</si>
  <si>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</si>
  <si>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</si>
  <si>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</si>
  <si>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</si>
  <si>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</si>
  <si>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</si>
  <si>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</si>
  <si>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</si>
  <si>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</si>
  <si>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</si>
  <si>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</si>
  <si>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</si>
  <si>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</si>
  <si>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</si>
  <si>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</si>
  <si>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</si>
  <si>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</si>
  <si>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</si>
  <si>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</si>
  <si>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</si>
  <si>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</si>
  <si>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</si>
  <si>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</si>
  <si>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</si>
  <si>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</si>
  <si>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</si>
  <si>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</si>
  <si>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</si>
  <si>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</si>
  <si>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</si>
  <si>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</si>
  <si>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</si>
  <si>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</si>
  <si>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</si>
  <si>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</si>
  <si>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</si>
  <si>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</si>
  <si>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</si>
  <si>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</si>
  <si>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</si>
  <si>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</si>
  <si>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</si>
  <si>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</si>
  <si>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</si>
  <si>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</si>
  <si>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</si>
  <si>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</si>
  <si>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</si>
  <si>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</si>
  <si>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</si>
  <si>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</si>
  <si>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</si>
  <si>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</si>
  <si>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</si>
  <si>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</si>
  <si>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</si>
  <si>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</si>
  <si>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</si>
  <si>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</si>
  <si>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</si>
  <si>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</si>
  <si>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</si>
  <si>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</si>
  <si>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</si>
  <si>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</si>
  <si>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</si>
  <si>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</si>
  <si>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</si>
  <si>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</si>
  <si>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</si>
  <si>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</si>
  <si>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</si>
  <si>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</si>
  <si>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</si>
  <si>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</si>
  <si>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</si>
  <si>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</si>
  <si>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</si>
  <si>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</si>
  <si>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</si>
  <si>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</si>
  <si>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</si>
  <si>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</si>
  <si>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</si>
  <si>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</si>
  <si>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</si>
  <si>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</si>
  <si>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</si>
  <si>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</si>
  <si>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</si>
  <si>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</si>
  <si>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</si>
  <si>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</si>
  <si>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</si>
  <si>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</si>
  <si>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</si>
  <si>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</si>
  <si>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</si>
  <si>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</si>
  <si>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</si>
  <si>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</si>
  <si>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</si>
  <si>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</si>
  <si>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</si>
  <si>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</si>
  <si>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</si>
  <si>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</si>
  <si>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</si>
  <si>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</si>
  <si>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</si>
  <si>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</si>
  <si>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</si>
  <si>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</si>
  <si>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</si>
  <si>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</si>
  <si>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</si>
  <si>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</si>
  <si>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</si>
  <si>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</si>
  <si>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</si>
  <si>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</si>
  <si>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</si>
  <si>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</si>
  <si>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</si>
  <si>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</si>
  <si>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</si>
  <si>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</si>
  <si>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</si>
  <si>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</si>
  <si>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</si>
  <si>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</si>
  <si>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</si>
  <si>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</si>
  <si>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</si>
  <si>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</si>
  <si>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</si>
  <si>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</si>
  <si>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</si>
  <si>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</si>
  <si>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</si>
  <si>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</si>
  <si>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</si>
  <si>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</si>
  <si>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</si>
  <si>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</si>
  <si>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</si>
  <si>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</si>
  <si>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</si>
  <si>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</si>
  <si>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</si>
  <si>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</si>
  <si>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</si>
  <si>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</si>
  <si>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</si>
  <si>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</si>
  <si>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</si>
  <si>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</si>
  <si>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</si>
  <si>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</si>
  <si>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</si>
  <si>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</si>
  <si>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</si>
  <si>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</si>
  <si>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</si>
  <si>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</si>
  <si>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</si>
  <si>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</si>
  <si>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</si>
  <si>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</si>
  <si>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</si>
  <si>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</si>
  <si>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</si>
  <si>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</si>
  <si>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</si>
  <si>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</si>
  <si>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</si>
  <si>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</si>
  <si>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</si>
  <si>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</si>
  <si>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</si>
  <si>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</si>
  <si>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</si>
  <si>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</si>
  <si>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</si>
  <si>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</si>
  <si>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</si>
  <si>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</si>
  <si>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</si>
  <si>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</si>
  <si>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</si>
  <si>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</si>
  <si>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</si>
  <si>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</si>
  <si>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</si>
  <si>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</si>
  <si>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</si>
  <si>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</si>
  <si>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</si>
  <si>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</si>
  <si>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</si>
  <si>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</si>
  <si>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</si>
  <si>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</si>
  <si>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</si>
  <si>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</si>
  <si>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</si>
  <si>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</si>
  <si>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</si>
  <si>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</si>
  <si>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</si>
  <si>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</si>
  <si>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</si>
  <si>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</si>
  <si>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</si>
  <si>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</si>
  <si>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</si>
  <si>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</si>
  <si>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</si>
  <si>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</si>
  <si>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</si>
  <si>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</si>
  <si>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</si>
  <si>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</si>
  <si>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</si>
  <si>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</si>
  <si>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</si>
  <si>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</si>
  <si>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</si>
  <si>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</si>
  <si>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</si>
  <si>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</si>
  <si>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</si>
  <si>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</si>
  <si>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</si>
  <si>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</si>
  <si>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</si>
  <si>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</si>
  <si>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</si>
  <si>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</si>
  <si>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</si>
  <si>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</si>
  <si>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</si>
  <si>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</si>
  <si>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</si>
  <si>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</si>
  <si>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</si>
  <si>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</si>
  <si>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</si>
  <si>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</si>
  <si>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</si>
  <si>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</si>
  <si>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</si>
  <si>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</si>
  <si>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</si>
  <si>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</si>
  <si>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</si>
  <si>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</si>
  <si>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</si>
  <si>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</si>
  <si>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</si>
  <si>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</si>
  <si>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</si>
  <si>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</si>
  <si>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</si>
  <si>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</si>
  <si>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</si>
  <si>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</si>
  <si>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</si>
  <si>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</si>
  <si>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</si>
  <si>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</si>
  <si>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</si>
  <si>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</si>
  <si>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</si>
  <si>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</si>
  <si>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</si>
  <si>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</si>
  <si>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</si>
  <si>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</si>
  <si>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</si>
  <si>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</si>
  <si>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</si>
  <si>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</si>
  <si>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</si>
  <si>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</si>
  <si>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</si>
  <si>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</si>
  <si>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</si>
  <si>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</si>
  <si>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</si>
  <si>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</si>
  <si>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</si>
  <si>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</si>
  <si>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</si>
  <si>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</si>
  <si>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</si>
  <si>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</si>
  <si>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</si>
  <si>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</si>
  <si>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</si>
  <si>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</si>
  <si>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</si>
  <si>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</si>
  <si>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</si>
  <si>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</si>
  <si>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</si>
  <si>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</si>
  <si>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</si>
  <si>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</si>
  <si>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</si>
  <si>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</si>
  <si>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</si>
  <si>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</si>
  <si>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</si>
  <si>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</si>
  <si>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</si>
  <si>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</si>
  <si>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</si>
  <si>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</si>
  <si>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</si>
  <si>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</si>
  <si>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</si>
  <si>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</si>
  <si>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</si>
  <si>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</si>
  <si>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</si>
  <si>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</si>
  <si>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</si>
  <si>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</si>
  <si>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</si>
  <si>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</si>
  <si>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</si>
  <si>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</si>
  <si>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</si>
  <si>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</si>
  <si>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</si>
  <si>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</si>
  <si>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</si>
  <si>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</si>
  <si>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</si>
  <si>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</si>
  <si>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</si>
  <si>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</si>
  <si>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</si>
  <si>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</si>
  <si>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</si>
  <si>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</si>
  <si>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</si>
  <si>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</si>
  <si>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</si>
  <si>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</si>
  <si>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</si>
  <si>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</si>
  <si>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</si>
  <si>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</si>
  <si>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</si>
  <si>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</si>
  <si>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</si>
  <si>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</si>
  <si>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</si>
  <si>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</si>
  <si>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</si>
  <si>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</si>
  <si>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</si>
  <si>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</si>
  <si>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</si>
  <si>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</si>
  <si>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</si>
  <si>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</si>
  <si>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</si>
  <si>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</si>
  <si>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</si>
  <si>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</si>
  <si>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</si>
  <si>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</si>
  <si>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</si>
  <si>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</si>
  <si>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</si>
  <si>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</si>
  <si>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</si>
  <si>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</si>
  <si>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</si>
  <si>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</si>
  <si>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</si>
  <si>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</si>
  <si>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</si>
  <si>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</si>
  <si>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</si>
  <si>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</si>
  <si>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</si>
  <si>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</si>
  <si>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</si>
  <si>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</si>
  <si>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</si>
  <si>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</si>
  <si>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</si>
  <si>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</si>
  <si>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</si>
  <si>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</si>
  <si>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</si>
  <si>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</si>
  <si>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</si>
  <si>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</si>
  <si>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</si>
  <si>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</si>
  <si>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</si>
  <si>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</si>
  <si>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</si>
  <si>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</si>
  <si>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</si>
  <si>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</si>
  <si>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</si>
  <si>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</si>
  <si>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</si>
  <si>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</si>
  <si>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</si>
  <si>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</si>
  <si>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</si>
  <si>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</si>
  <si>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</si>
  <si>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</si>
  <si>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</si>
  <si>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</si>
  <si>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</si>
  <si>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</si>
  <si>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</si>
  <si>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</si>
  <si>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</si>
  <si>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</si>
  <si>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</si>
  <si>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</si>
  <si>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</si>
  <si>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</si>
  <si>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</si>
  <si>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</si>
  <si>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</si>
  <si>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</si>
  <si>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</si>
  <si>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</si>
  <si>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</si>
  <si>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</si>
  <si>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</si>
  <si>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</si>
  <si>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</si>
  <si>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</si>
  <si>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</si>
  <si>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</si>
  <si>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</si>
  <si>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</si>
  <si>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</si>
  <si>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</si>
  <si>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</si>
  <si>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</si>
  <si>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</si>
  <si>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</si>
  <si>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</si>
  <si>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</si>
  <si>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</si>
  <si>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</si>
  <si>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</si>
  <si>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</si>
  <si>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</si>
  <si>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</si>
  <si>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</si>
  <si>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</si>
  <si>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</si>
  <si>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</si>
  <si>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</si>
  <si>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</si>
  <si>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</si>
  <si>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</si>
  <si>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</si>
  <si>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</si>
  <si>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</si>
  <si>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</si>
  <si>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</si>
  <si>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</si>
  <si>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</si>
  <si>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</si>
  <si>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</si>
  <si>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</si>
  <si>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</si>
  <si>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</si>
  <si>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</si>
  <si>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</si>
  <si>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</si>
  <si>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</si>
  <si>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</si>
  <si>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</si>
  <si>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</si>
  <si>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</si>
  <si>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</si>
  <si>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</si>
  <si>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</si>
  <si>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</si>
  <si>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</si>
  <si>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</si>
  <si>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</si>
  <si>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</si>
  <si>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</si>
  <si>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</si>
  <si>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</si>
  <si>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</si>
  <si>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</si>
  <si>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</si>
  <si>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</si>
  <si>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</si>
  <si>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</si>
  <si>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</si>
  <si>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</si>
  <si>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</si>
  <si>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</si>
  <si>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</si>
  <si>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</si>
  <si>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</si>
  <si>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</si>
  <si>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</si>
  <si>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</si>
  <si>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</si>
  <si>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</si>
  <si>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</si>
  <si>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</si>
  <si>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</si>
  <si>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</si>
  <si>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</si>
  <si>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</si>
  <si>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</si>
  <si>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</si>
  <si>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</si>
  <si>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</si>
  <si>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</si>
  <si>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</si>
  <si>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</si>
  <si>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</si>
  <si>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</si>
  <si>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</si>
  <si>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</si>
  <si>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</si>
  <si>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</si>
  <si>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</si>
  <si>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</si>
  <si>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</si>
  <si>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</si>
  <si>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</si>
  <si>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</si>
  <si>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</si>
  <si>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</si>
  <si>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</si>
  <si>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</si>
  <si>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</si>
  <si>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</si>
  <si>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</si>
  <si>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</si>
  <si>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</si>
  <si>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</si>
  <si>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</si>
  <si>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</si>
  <si>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</si>
  <si>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</si>
  <si>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</si>
  <si>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</si>
  <si>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</si>
  <si>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</si>
  <si>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</si>
  <si>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</si>
  <si>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</si>
  <si>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</si>
  <si>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</si>
  <si>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</si>
  <si>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</si>
  <si>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</si>
  <si>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</si>
  <si>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</si>
  <si>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</si>
  <si>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</si>
  <si>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</si>
  <si>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</si>
  <si>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</si>
  <si>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</si>
  <si>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</si>
  <si>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</si>
  <si>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</si>
  <si>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</si>
  <si>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</si>
  <si>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</si>
  <si>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</si>
  <si>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</si>
  <si>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</si>
  <si>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</si>
  <si>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</si>
  <si>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</si>
  <si>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</si>
  <si>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</si>
  <si>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</si>
  <si>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</si>
  <si>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</si>
  <si>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</si>
  <si>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</si>
  <si>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</si>
  <si>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</si>
  <si>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</si>
  <si>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</si>
  <si>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</si>
  <si>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</si>
  <si>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</si>
  <si>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</si>
  <si>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</si>
  <si>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</si>
  <si>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</si>
  <si>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</si>
  <si>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</si>
  <si>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</si>
  <si>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</si>
  <si>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</si>
  <si>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</si>
  <si>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</si>
  <si>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</si>
  <si>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</si>
  <si>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</si>
  <si>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</si>
  <si>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</si>
  <si>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</si>
  <si>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</si>
  <si>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</si>
  <si>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</si>
  <si>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</si>
  <si>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</si>
  <si>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</si>
  <si>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</si>
  <si>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</si>
  <si>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</si>
  <si>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</si>
  <si>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</si>
  <si>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</si>
  <si>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</si>
  <si>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</si>
  <si>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</si>
  <si>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</si>
  <si>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</si>
  <si>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</si>
  <si>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</si>
  <si>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</si>
  <si>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</si>
  <si>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</si>
  <si>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</si>
  <si>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</si>
  <si>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</si>
  <si>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</si>
  <si>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</si>
  <si>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</si>
  <si>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</si>
  <si>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</si>
  <si>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</si>
  <si>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</si>
  <si>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</si>
  <si>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</si>
  <si>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</si>
  <si>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</si>
  <si>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</si>
  <si>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</si>
  <si>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</si>
  <si>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</si>
  <si>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</si>
  <si>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</si>
  <si>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</si>
  <si>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</si>
  <si>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</si>
  <si>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</si>
  <si>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</si>
  <si>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</si>
  <si>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</si>
  <si>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</si>
  <si>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</si>
  <si>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</si>
  <si>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</si>
  <si>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</si>
  <si>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</si>
  <si>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</si>
  <si>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</si>
  <si>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</si>
  <si>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</si>
  <si>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</si>
  <si>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</si>
  <si>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</si>
  <si>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</si>
  <si>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</si>
  <si>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</si>
  <si>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</si>
  <si>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</si>
  <si>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</si>
  <si>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</si>
  <si>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</si>
  <si>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</si>
  <si>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</si>
  <si>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</si>
  <si>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</si>
  <si>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</si>
  <si>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</si>
  <si>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</si>
  <si>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</si>
  <si>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</si>
  <si>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</si>
  <si>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</si>
  <si>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</si>
  <si>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</si>
  <si>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</si>
  <si>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</si>
  <si>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</si>
  <si>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</si>
  <si>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</si>
  <si>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</si>
  <si>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</si>
  <si>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</si>
  <si>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</si>
  <si>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</si>
  <si>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</si>
  <si>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</si>
  <si>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</si>
  <si>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</si>
  <si>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</si>
  <si>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</si>
  <si>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</si>
  <si>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</si>
  <si>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</si>
  <si>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</si>
  <si>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</si>
  <si>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</si>
  <si>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</si>
  <si>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</si>
  <si>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</si>
  <si>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</si>
  <si>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</si>
  <si>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</si>
  <si>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</si>
  <si>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</si>
  <si>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</si>
  <si>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</si>
  <si>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</si>
  <si>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</si>
  <si>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</si>
  <si>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</si>
  <si>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</si>
  <si>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</si>
  <si>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</si>
  <si>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</si>
  <si>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</si>
  <si>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</si>
  <si>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</si>
  <si>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</si>
  <si>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</si>
  <si>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</si>
  <si>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</si>
  <si>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</si>
  <si>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</si>
  <si>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</si>
  <si>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</si>
  <si>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</si>
  <si>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</si>
  <si>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</si>
  <si>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</si>
  <si>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</si>
  <si>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</si>
  <si>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</si>
  <si>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</si>
  <si>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</si>
  <si>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</si>
  <si>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</si>
  <si>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</si>
  <si>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</si>
  <si>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</si>
  <si>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</si>
  <si>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</si>
  <si>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</si>
  <si>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</si>
  <si>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</si>
  <si>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</si>
  <si>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</si>
  <si>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</si>
  <si>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</si>
  <si>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</si>
  <si>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</si>
  <si>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</si>
  <si>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</si>
  <si>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</si>
  <si>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</si>
  <si>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</si>
  <si>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</si>
  <si>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</si>
  <si>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</si>
  <si>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</si>
  <si>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</si>
  <si>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</si>
  <si>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</si>
  <si>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</si>
  <si>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</si>
  <si>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</si>
  <si>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</si>
  <si>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</si>
  <si>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</si>
  <si>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</si>
  <si>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</si>
  <si>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</si>
  <si>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</si>
  <si>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</si>
  <si>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</si>
  <si>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</si>
  <si>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</si>
  <si>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</si>
  <si>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</si>
  <si>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</si>
  <si>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</si>
  <si>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</si>
  <si>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</si>
  <si>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</si>
  <si>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</si>
  <si>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</si>
  <si>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</si>
  <si>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</si>
  <si>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</si>
  <si>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</si>
  <si>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</si>
  <si>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</si>
  <si>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</si>
  <si>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</si>
  <si>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</si>
  <si>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</si>
  <si>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</si>
  <si>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</si>
  <si>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</si>
  <si>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</si>
  <si>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</si>
  <si>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</si>
  <si>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</si>
  <si>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</si>
  <si>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</si>
  <si>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</si>
  <si>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</si>
  <si>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</si>
  <si>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</si>
  <si>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</si>
  <si>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</si>
  <si>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</si>
  <si>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</si>
  <si>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</si>
  <si>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</si>
  <si>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</si>
  <si>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</si>
  <si>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</si>
  <si>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</si>
  <si>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</si>
  <si>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</si>
  <si>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</si>
  <si>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</si>
  <si>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</si>
  <si>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</si>
  <si>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</si>
  <si>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</si>
  <si>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</si>
  <si>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</si>
  <si>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</si>
  <si>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</si>
  <si>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</si>
  <si>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</si>
  <si>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</si>
  <si>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</si>
  <si>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</si>
  <si>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</si>
  <si>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</si>
  <si>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</si>
  <si>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</si>
  <si>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</si>
  <si>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</si>
  <si>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</si>
  <si>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</si>
  <si>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</si>
  <si>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</si>
  <si>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</si>
  <si>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</si>
  <si>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</si>
  <si>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</si>
  <si>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</si>
  <si>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</si>
  <si>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</si>
  <si>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</si>
  <si>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</si>
  <si>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</si>
  <si>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</si>
  <si>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</si>
  <si>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</si>
  <si>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</si>
  <si>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</si>
  <si>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</si>
  <si>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</si>
  <si>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</si>
  <si>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</si>
  <si>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</si>
  <si>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</si>
  <si>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</si>
  <si>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</si>
  <si>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</si>
  <si>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</si>
  <si>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</si>
  <si>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</si>
  <si>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</si>
  <si>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</si>
  <si>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</si>
  <si>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</si>
  <si>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</si>
  <si>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</si>
  <si>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</si>
  <si>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</si>
  <si>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</si>
  <si>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</si>
  <si>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</si>
  <si>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</si>
  <si>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</si>
  <si>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</si>
  <si>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</si>
  <si>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</si>
  <si>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</si>
  <si>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</si>
  <si>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</si>
  <si>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</si>
  <si>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</si>
  <si>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</si>
  <si>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</si>
  <si>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</si>
  <si>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</si>
  <si>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</si>
  <si>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</si>
  <si>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</si>
  <si>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</si>
  <si>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</si>
  <si>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</si>
  <si>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</si>
  <si>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</si>
  <si>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</si>
  <si>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</si>
  <si>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</si>
  <si>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</si>
  <si>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</si>
  <si>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</si>
  <si>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</si>
  <si>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</si>
  <si>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</si>
  <si>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</si>
  <si>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</si>
  <si>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</si>
  <si>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</si>
  <si>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</si>
  <si>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</si>
  <si>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</si>
  <si>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</si>
  <si>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</si>
  <si>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</si>
  <si>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</si>
  <si>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</si>
  <si>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</si>
  <si>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</si>
  <si>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</si>
  <si>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</si>
  <si>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</si>
  <si>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</si>
  <si>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</si>
  <si>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</si>
  <si>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</si>
  <si>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</si>
  <si>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</si>
  <si>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</si>
  <si>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</si>
  <si>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</si>
  <si>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</si>
  <si>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</si>
  <si>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</si>
  <si>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</si>
  <si>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</si>
  <si>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</si>
  <si>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</si>
  <si>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</si>
  <si>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</si>
  <si>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</si>
  <si>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</si>
  <si>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</si>
  <si>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</si>
  <si>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</si>
  <si>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</si>
  <si>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</si>
  <si>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</si>
  <si>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</si>
  <si>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</si>
  <si>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</si>
  <si>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</si>
  <si>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</si>
  <si>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</si>
  <si>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</si>
  <si>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</si>
  <si>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</si>
  <si>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</si>
  <si>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</si>
  <si>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</si>
  <si>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</si>
  <si>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</si>
  <si>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</si>
  <si>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</si>
  <si>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</si>
  <si>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</si>
  <si>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</si>
  <si>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</si>
  <si>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</si>
  <si>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</si>
  <si>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</si>
  <si>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</si>
  <si>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</si>
  <si>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</si>
  <si>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</si>
  <si>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</si>
  <si>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</si>
  <si>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</si>
  <si>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</si>
  <si>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</si>
  <si>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</si>
  <si>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</si>
  <si>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</si>
  <si>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</si>
  <si>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</si>
  <si>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</si>
  <si>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</si>
  <si>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</si>
  <si>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</si>
  <si>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</si>
  <si>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</si>
  <si>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</si>
  <si>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</si>
  <si>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</si>
  <si>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</si>
  <si>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</si>
  <si>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</si>
  <si>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</si>
  <si>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</si>
  <si>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</si>
  <si>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</si>
  <si>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</si>
  <si>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</si>
  <si>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</si>
  <si>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</si>
  <si>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</si>
  <si>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</si>
  <si>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</si>
  <si>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</si>
  <si>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</si>
  <si>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</si>
  <si>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</si>
  <si>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</si>
  <si>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</si>
  <si>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</si>
  <si>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</si>
  <si>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</si>
  <si>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</si>
  <si>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</si>
  <si>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</si>
  <si>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</si>
  <si>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</si>
  <si>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</si>
  <si>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</si>
  <si>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</si>
  <si>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</si>
  <si>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</si>
  <si>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</si>
  <si>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</si>
  <si>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</si>
  <si>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</si>
  <si>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</si>
  <si>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</si>
  <si>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</si>
  <si>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</si>
  <si>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</si>
  <si>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</si>
  <si>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</si>
  <si>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</si>
  <si>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</si>
  <si>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</si>
  <si>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</si>
  <si>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</si>
  <si>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</si>
  <si>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</si>
  <si>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</si>
  <si>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</si>
  <si>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</si>
  <si>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</si>
  <si>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</si>
  <si>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</si>
  <si>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</si>
  <si>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</si>
  <si>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</si>
  <si>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</si>
  <si>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</si>
  <si>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</si>
  <si>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</si>
  <si>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</si>
  <si>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</si>
  <si>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</si>
  <si>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</si>
  <si>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</si>
  <si>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</si>
  <si>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</si>
  <si>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</si>
  <si>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</si>
  <si>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</si>
  <si>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</si>
  <si>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</si>
  <si>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</si>
  <si>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</si>
  <si>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</si>
  <si>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</si>
  <si>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</si>
  <si>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</si>
  <si>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</si>
  <si>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</si>
  <si>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</si>
  <si>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</si>
  <si>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</si>
  <si>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</si>
  <si>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</si>
  <si>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</si>
  <si>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</si>
  <si>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</si>
  <si>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</si>
  <si>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</si>
  <si>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</si>
  <si>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</si>
  <si>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</si>
  <si>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</si>
  <si>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</si>
  <si>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</si>
  <si>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</si>
  <si>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</si>
  <si>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</si>
  <si>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</si>
  <si>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</si>
  <si>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</si>
  <si>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</si>
  <si>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</si>
  <si>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</si>
  <si>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</si>
  <si>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</si>
  <si>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</si>
  <si>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</si>
  <si>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</si>
  <si>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</si>
  <si>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</si>
  <si>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</si>
  <si>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</si>
  <si>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</si>
  <si>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</si>
  <si>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</si>
  <si>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</si>
  <si>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</si>
  <si>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</si>
  <si>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</si>
  <si>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</si>
  <si>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</si>
  <si>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</si>
  <si>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</si>
  <si>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</si>
  <si>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</si>
  <si>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</si>
  <si>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</si>
  <si>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</si>
  <si>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</si>
  <si>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</si>
  <si>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</si>
  <si>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</si>
  <si>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</si>
  <si>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</si>
  <si>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</si>
  <si>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</si>
  <si>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</si>
  <si>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</si>
  <si>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</si>
  <si>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</si>
  <si>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</si>
  <si>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</si>
  <si>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</si>
  <si>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</si>
  <si>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</si>
  <si>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</si>
  <si>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</si>
  <si>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</si>
  <si>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</si>
  <si>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</si>
  <si>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</si>
  <si>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</si>
  <si>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</si>
  <si>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</si>
  <si>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</si>
  <si>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</si>
  <si>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</si>
  <si>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</si>
  <si>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</si>
  <si>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</si>
  <si>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</si>
  <si>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</si>
  <si>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</si>
  <si>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</si>
  <si>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</si>
  <si>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</si>
  <si>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</si>
  <si>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</si>
  <si>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</si>
  <si>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</si>
  <si>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</si>
  <si>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</si>
  <si>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</si>
  <si>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</si>
  <si>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</si>
  <si>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</si>
  <si>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</si>
  <si>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</si>
  <si>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</si>
  <si>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</si>
  <si>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</si>
  <si>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</si>
  <si>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</si>
  <si>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</si>
  <si>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</si>
  <si>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</si>
  <si>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</si>
  <si>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</si>
  <si>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</si>
  <si>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</si>
  <si>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</si>
  <si>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</si>
  <si>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</si>
  <si>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</si>
  <si>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</si>
  <si>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</si>
  <si>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</si>
  <si>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</si>
  <si>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</si>
  <si>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</si>
  <si>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</si>
  <si>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</si>
  <si>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</si>
  <si>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</si>
  <si>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</si>
  <si>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</si>
  <si>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</si>
  <si>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</si>
  <si>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</si>
  <si>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</si>
  <si>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</si>
  <si>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</si>
  <si>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</si>
  <si>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</si>
  <si>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</si>
  <si>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</si>
  <si>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</si>
  <si>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</si>
  <si>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</si>
  <si>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</si>
  <si>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</si>
  <si>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</si>
  <si>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</si>
  <si>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</si>
  <si>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</si>
  <si>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</si>
  <si>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</si>
  <si>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</si>
  <si>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</si>
  <si>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</si>
  <si>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</si>
  <si>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</si>
  <si>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</si>
  <si>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</si>
  <si>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</si>
  <si>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</si>
  <si>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</si>
  <si>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</si>
  <si>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</si>
  <si>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</si>
  <si>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</si>
  <si>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</si>
  <si>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</si>
  <si>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</si>
  <si>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</si>
  <si>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</si>
  <si>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</si>
  <si>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</si>
  <si>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</si>
  <si>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</si>
  <si>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</si>
  <si>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</si>
  <si>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</si>
  <si>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</si>
  <si>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</si>
  <si>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</si>
  <si>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</si>
  <si>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</si>
  <si>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</si>
  <si>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</si>
  <si>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</si>
  <si>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</si>
  <si>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</si>
  <si>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</si>
  <si>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</si>
  <si>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</si>
  <si>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</si>
  <si>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</si>
  <si>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</si>
  <si>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</si>
  <si>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</si>
  <si>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</si>
  <si>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</si>
  <si>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</si>
  <si>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</si>
  <si>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</si>
  <si>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</si>
  <si>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</si>
  <si>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</si>
  <si>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</si>
  <si>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</si>
  <si>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</si>
  <si>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</si>
  <si>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</si>
  <si>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</si>
  <si>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</si>
  <si>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</si>
  <si>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</si>
  <si>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</si>
  <si>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</si>
  <si>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</si>
  <si>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</si>
  <si>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</si>
  <si>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</si>
  <si>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</si>
  <si>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</si>
  <si>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</si>
  <si>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</si>
  <si>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</si>
  <si>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</si>
  <si>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</si>
  <si>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</si>
  <si>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</si>
  <si>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</si>
  <si>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</si>
  <si>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</si>
  <si>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</si>
  <si>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</si>
  <si>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</si>
  <si>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</si>
  <si>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</si>
  <si>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</si>
  <si>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</si>
  <si>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</si>
  <si>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</si>
  <si>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</si>
  <si>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</si>
  <si>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</si>
  <si>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</si>
  <si>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</si>
  <si>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</si>
  <si>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</si>
  <si>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</si>
  <si>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</si>
  <si>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</si>
  <si>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</si>
  <si>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</si>
  <si>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</si>
  <si>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</si>
  <si>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</si>
  <si>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</si>
  <si>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</si>
  <si>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</si>
  <si>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</si>
  <si>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</si>
  <si>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</si>
  <si>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</si>
  <si>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</si>
  <si>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</si>
  <si>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</si>
  <si>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</si>
  <si>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</si>
  <si>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</si>
  <si>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</si>
  <si>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</si>
  <si>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</si>
  <si>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</si>
  <si>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</si>
  <si>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</si>
  <si>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</si>
  <si>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</si>
  <si>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</si>
  <si>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</si>
  <si>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</si>
  <si>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</si>
  <si>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</si>
  <si>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</si>
  <si>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</si>
  <si>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</si>
  <si>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</si>
  <si>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</si>
  <si>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</si>
  <si>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</si>
  <si>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</si>
  <si>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</si>
  <si>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</si>
  <si>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</si>
  <si>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</si>
  <si>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</si>
  <si>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</si>
  <si>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</si>
  <si>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</si>
  <si>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</si>
  <si>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</si>
  <si>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</si>
  <si>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</si>
  <si>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</si>
  <si>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</si>
  <si>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</si>
  <si>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</si>
  <si>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</si>
  <si>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</si>
  <si>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</si>
  <si>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</si>
  <si>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</si>
  <si>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</si>
  <si>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</si>
  <si>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</si>
  <si>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</si>
  <si>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</si>
  <si>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</si>
  <si>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</si>
  <si>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</si>
  <si>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</si>
  <si>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</si>
  <si>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</si>
  <si>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</si>
  <si>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</si>
  <si>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</si>
  <si>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</si>
  <si>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</si>
  <si>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</si>
  <si>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</si>
  <si>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</si>
  <si>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</si>
  <si>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</si>
  <si>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</si>
  <si>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</si>
  <si>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</si>
  <si>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</si>
  <si>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</si>
  <si>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</si>
  <si>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</si>
  <si>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</si>
  <si>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</si>
  <si>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</si>
  <si>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</si>
  <si>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</si>
  <si>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</si>
  <si>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</si>
  <si>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</si>
  <si>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</si>
  <si>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</si>
  <si>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</si>
  <si>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</si>
  <si>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</si>
  <si>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</si>
  <si>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</si>
  <si>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</si>
  <si>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</si>
  <si>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</si>
  <si>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</si>
  <si>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</si>
  <si>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</si>
  <si>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</si>
  <si>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</si>
  <si>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</si>
  <si>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</si>
  <si>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</si>
  <si>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</si>
  <si>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</si>
  <si>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</si>
  <si>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</si>
  <si>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</si>
  <si>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</si>
  <si>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</si>
  <si>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</si>
  <si>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</si>
  <si>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</si>
  <si>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</si>
  <si>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</si>
  <si>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</si>
  <si>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</si>
  <si>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</si>
  <si>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</si>
  <si>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</si>
  <si>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</si>
  <si>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</si>
  <si>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</si>
  <si>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</si>
  <si>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</si>
  <si>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</si>
  <si>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</si>
  <si>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</si>
  <si>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</si>
  <si>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</si>
  <si>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</si>
  <si>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</si>
  <si>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</si>
  <si>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</si>
  <si>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</si>
  <si>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</si>
  <si>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</si>
  <si>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</si>
  <si>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</si>
  <si>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</si>
  <si>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</si>
  <si>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</si>
  <si>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</si>
  <si>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</si>
  <si>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</si>
  <si>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</si>
  <si>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</si>
  <si>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</si>
  <si>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</si>
  <si>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</si>
  <si>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</si>
  <si>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</si>
  <si>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</si>
  <si>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</si>
  <si>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</si>
  <si>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</si>
  <si>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</si>
  <si>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</si>
  <si>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</si>
  <si>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</si>
  <si>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</si>
  <si>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</si>
  <si>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</si>
  <si>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</si>
  <si>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</si>
  <si>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</si>
  <si>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</si>
  <si>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</si>
  <si>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</si>
  <si>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</si>
  <si>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</si>
  <si>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</si>
  <si>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</si>
  <si>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</si>
  <si>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</si>
  <si>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</si>
  <si>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</si>
  <si>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</si>
  <si>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</si>
  <si>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</si>
  <si>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</si>
  <si>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</si>
  <si>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</si>
  <si>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</si>
  <si>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</si>
  <si>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</si>
  <si>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</si>
  <si>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</si>
  <si>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</si>
  <si>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</si>
  <si>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</si>
  <si>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</si>
  <si>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</si>
  <si>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</si>
  <si>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</si>
  <si>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</si>
  <si>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</si>
  <si>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</si>
  <si>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</si>
  <si>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</si>
  <si>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</si>
  <si>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</si>
  <si>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</si>
  <si>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</si>
  <si>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</si>
  <si>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</si>
  <si>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</si>
  <si>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</si>
  <si>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</si>
  <si>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</si>
  <si>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</si>
  <si>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</si>
  <si>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</si>
  <si>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</si>
  <si>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</si>
  <si>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</si>
  <si>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</si>
  <si>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</si>
  <si>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</si>
  <si>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</si>
  <si>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</si>
  <si>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</si>
  <si>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</si>
  <si>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</si>
  <si>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</si>
  <si>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</si>
  <si>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</si>
  <si>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</si>
  <si>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</si>
  <si>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</si>
  <si>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</si>
  <si>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</si>
  <si>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</si>
  <si>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</si>
  <si>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</si>
  <si>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</si>
  <si>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</si>
  <si>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</si>
  <si>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</si>
  <si>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</si>
  <si>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</si>
  <si>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</si>
  <si>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</si>
  <si>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</si>
  <si>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</si>
  <si>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</si>
  <si>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</si>
  <si>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</si>
  <si>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</si>
  <si>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</si>
  <si>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</si>
  <si>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</si>
  <si>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</si>
  <si>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</si>
  <si>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</si>
  <si>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</si>
  <si>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</si>
  <si>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</si>
  <si>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</si>
  <si>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</si>
  <si>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</si>
  <si>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</si>
  <si>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</si>
  <si>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</si>
  <si>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</si>
  <si>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</si>
  <si>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</si>
  <si>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</si>
  <si>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</si>
  <si>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</si>
  <si>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</si>
  <si>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</si>
  <si>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</si>
  <si>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</si>
  <si>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</si>
  <si>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</si>
  <si>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</si>
  <si>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</si>
  <si>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</si>
  <si>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</si>
  <si>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</si>
  <si>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</si>
  <si>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</si>
  <si>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</si>
  <si>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</si>
  <si>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</si>
  <si>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</si>
  <si>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</si>
  <si>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</si>
  <si>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</si>
  <si>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</si>
  <si>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</si>
  <si>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</si>
  <si>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</si>
  <si>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</si>
  <si>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</si>
  <si>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</si>
  <si>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</si>
  <si>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</si>
  <si>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</si>
  <si>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</si>
  <si>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</si>
  <si>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</si>
  <si>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</si>
  <si>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</si>
  <si>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</si>
  <si>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</si>
  <si>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</si>
  <si>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</si>
  <si>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</si>
  <si>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</si>
  <si>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</si>
  <si>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</si>
  <si>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</si>
  <si>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</si>
  <si>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</si>
  <si>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</si>
  <si>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</si>
  <si>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</si>
  <si>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</si>
  <si>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</si>
  <si>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</si>
  <si>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</si>
  <si>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</si>
  <si>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</si>
  <si>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</si>
  <si>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</si>
  <si>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</si>
  <si>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</si>
  <si>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</si>
  <si>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</si>
  <si>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</si>
  <si>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</si>
  <si>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</si>
  <si>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</si>
  <si>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</si>
  <si>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</si>
  <si>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</si>
  <si>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</si>
  <si>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</si>
  <si>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</si>
  <si>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</si>
  <si>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</si>
  <si>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</si>
  <si>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</si>
  <si>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</si>
  <si>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</si>
  <si>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</si>
  <si>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</si>
  <si>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</si>
  <si>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</si>
  <si>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</si>
  <si>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</si>
  <si>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</si>
  <si>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</si>
  <si>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</si>
  <si>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</si>
  <si>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</si>
  <si>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</si>
  <si>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</si>
  <si>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</si>
  <si>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</si>
  <si>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</si>
  <si>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</si>
  <si>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</si>
  <si>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</si>
  <si>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</si>
  <si>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</si>
  <si>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</si>
  <si>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</si>
  <si>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</si>
  <si>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</si>
  <si>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</si>
  <si>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</si>
  <si>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</si>
  <si>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</si>
  <si>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</si>
  <si>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</si>
  <si>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</si>
  <si>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</si>
  <si>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</si>
  <si>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</si>
  <si>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</si>
  <si>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</si>
  <si>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</si>
  <si>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</si>
  <si>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</si>
  <si>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</si>
  <si>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</si>
  <si>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</si>
  <si>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</si>
  <si>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</si>
  <si>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</si>
  <si>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</si>
  <si>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</si>
  <si>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</si>
  <si>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</si>
  <si>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</si>
  <si>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</si>
  <si>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</si>
  <si>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</si>
  <si>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</si>
  <si>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</si>
  <si>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</si>
  <si>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</si>
  <si>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</si>
  <si>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</si>
  <si>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</si>
  <si>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</si>
  <si>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</si>
  <si>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</si>
  <si>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</si>
  <si>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</si>
  <si>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</si>
  <si>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</si>
  <si>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</si>
  <si>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</si>
  <si>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</si>
  <si>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</si>
  <si>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</si>
  <si>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</si>
  <si>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</si>
  <si>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</si>
  <si>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</si>
  <si>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</si>
  <si>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</si>
  <si>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</si>
  <si>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</si>
  <si>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</si>
  <si>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</si>
  <si>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</si>
  <si>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</si>
  <si>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</si>
  <si>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</si>
  <si>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</si>
  <si>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</si>
  <si>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</si>
  <si>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</si>
  <si>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</si>
  <si>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</si>
  <si>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</si>
  <si>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</si>
  <si>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</si>
  <si>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</si>
  <si>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</si>
  <si>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</si>
  <si>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</si>
  <si>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</si>
  <si>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</si>
  <si>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</si>
  <si>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</si>
  <si>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</si>
  <si>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</si>
  <si>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</si>
  <si>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</si>
  <si>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</si>
  <si>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</si>
  <si>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</si>
  <si>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</si>
  <si>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</si>
  <si>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</si>
  <si>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</si>
  <si>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</si>
  <si>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</si>
  <si>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</si>
  <si>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</si>
  <si>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</si>
  <si>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</si>
  <si>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</si>
  <si>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</si>
  <si>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</si>
  <si>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</si>
  <si>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</si>
  <si>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</si>
  <si>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</si>
  <si>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</si>
  <si>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</si>
  <si>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</si>
  <si>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</si>
  <si>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</si>
  <si>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</si>
  <si>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</si>
  <si>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</si>
  <si>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</si>
  <si>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</si>
  <si>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</si>
  <si>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</si>
  <si>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</si>
  <si>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</si>
  <si>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</si>
  <si>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</si>
  <si>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</si>
  <si>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</si>
  <si>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</si>
  <si>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</si>
  <si>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</si>
  <si>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</si>
  <si>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</si>
  <si>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</si>
  <si>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</si>
  <si>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</si>
  <si>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</si>
  <si>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</si>
  <si>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</si>
  <si>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</si>
  <si>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</si>
  <si>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</si>
  <si>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</si>
  <si>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</si>
  <si>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</si>
  <si>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</si>
  <si>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</si>
  <si>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</si>
  <si>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</si>
  <si>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</si>
  <si>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</si>
  <si>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</si>
  <si>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</si>
  <si>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</si>
  <si>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</si>
  <si>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</si>
  <si>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</si>
  <si>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</si>
  <si>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</si>
  <si>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</si>
  <si>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</si>
  <si>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</si>
  <si>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</si>
  <si>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</si>
  <si>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</si>
  <si>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</si>
  <si>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</si>
  <si>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</si>
  <si>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</si>
  <si>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</si>
  <si>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</si>
  <si>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</si>
  <si>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</si>
  <si>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</si>
  <si>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</si>
  <si>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</si>
  <si>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</si>
  <si>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</si>
  <si>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</si>
  <si>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</si>
  <si>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</si>
  <si>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</si>
  <si>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</si>
  <si>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</si>
  <si>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</si>
  <si>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</si>
  <si>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</si>
  <si>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</si>
  <si>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</si>
  <si>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</si>
  <si>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</si>
  <si>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</si>
  <si>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</si>
  <si>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</si>
  <si>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</si>
  <si>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</si>
  <si>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</si>
  <si>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</si>
  <si>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</si>
  <si>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</si>
  <si>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</si>
  <si>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</si>
  <si>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</si>
  <si>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</si>
  <si>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</si>
  <si>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</si>
  <si>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</si>
  <si>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</si>
  <si>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</si>
  <si>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</si>
  <si>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</si>
  <si>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</si>
  <si>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</si>
  <si>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</si>
  <si>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</si>
  <si>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</si>
  <si>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</si>
  <si>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</si>
  <si>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</si>
  <si>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</si>
  <si>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</si>
  <si>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</si>
  <si>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</si>
  <si>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</si>
  <si>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</si>
  <si>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</si>
  <si>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</si>
  <si>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</si>
  <si>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</si>
  <si>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</si>
  <si>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</si>
  <si>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</si>
  <si>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</si>
  <si>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</si>
  <si>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</si>
  <si>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</si>
  <si>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</si>
  <si>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</si>
  <si>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</si>
  <si>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</si>
  <si>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</si>
  <si>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</si>
  <si>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</si>
  <si>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</si>
  <si>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</si>
  <si>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</si>
  <si>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</si>
  <si>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</si>
  <si>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</si>
  <si>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</si>
  <si>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</si>
  <si>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</si>
  <si>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</si>
  <si>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</si>
  <si>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</si>
  <si>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</si>
  <si>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</si>
  <si>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</si>
  <si>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</si>
  <si>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</si>
  <si>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</si>
  <si>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</si>
  <si>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</si>
  <si>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</si>
  <si>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</si>
  <si>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</si>
  <si>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</si>
  <si>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</si>
  <si>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</si>
  <si>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</si>
  <si>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</si>
  <si>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</si>
  <si>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</si>
  <si>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</si>
  <si>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</si>
  <si>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</si>
  <si>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</si>
  <si>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</si>
  <si>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</si>
  <si>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</si>
  <si>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</si>
  <si>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</si>
  <si>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</si>
  <si>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</si>
  <si>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</si>
  <si>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</si>
  <si>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</si>
  <si>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</si>
  <si>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</si>
  <si>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</si>
  <si>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</si>
  <si>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</si>
  <si>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</si>
  <si>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</si>
  <si>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</si>
  <si>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</si>
  <si>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</si>
  <si>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</si>
  <si>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</si>
  <si>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</si>
  <si>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</si>
  <si>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</si>
  <si>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</si>
  <si>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</si>
  <si>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</si>
  <si>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</si>
  <si>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</si>
  <si>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</si>
  <si>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</si>
  <si>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</si>
  <si>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</si>
  <si>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</si>
  <si>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</si>
  <si>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</si>
  <si>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</si>
  <si>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</si>
  <si>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</si>
  <si>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</si>
  <si>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</si>
  <si>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</si>
  <si>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</si>
  <si>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</si>
  <si>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</si>
  <si>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</si>
  <si>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</si>
  <si>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</si>
  <si>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</si>
  <si>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</si>
  <si>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</si>
  <si>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</si>
  <si>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</si>
  <si>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</si>
  <si>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</si>
  <si>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</si>
  <si>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</si>
  <si>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</si>
  <si>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</si>
  <si>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</si>
  <si>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</si>
  <si>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</si>
  <si>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</si>
  <si>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</si>
  <si>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</si>
  <si>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</si>
  <si>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</si>
  <si>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</si>
  <si>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</si>
  <si>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</si>
  <si>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</si>
  <si>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</si>
  <si>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</si>
  <si>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</si>
  <si>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</si>
  <si>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</si>
  <si>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</si>
  <si>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</si>
  <si>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</si>
  <si>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</si>
  <si>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</si>
  <si>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</si>
  <si>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</si>
  <si>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</si>
  <si>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</si>
  <si>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</si>
  <si>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</si>
  <si>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</si>
  <si>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</si>
  <si>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</si>
  <si>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</si>
  <si>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</si>
  <si>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</si>
  <si>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</si>
  <si>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</si>
  <si>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</si>
  <si>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</si>
  <si>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</si>
  <si>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</si>
  <si>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</si>
  <si>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</si>
  <si>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</si>
  <si>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</si>
  <si>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</si>
  <si>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</si>
  <si>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</si>
  <si>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</si>
  <si>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</si>
  <si>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</si>
  <si>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</si>
  <si>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</si>
  <si>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</si>
  <si>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</si>
  <si>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</si>
  <si>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</si>
  <si>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</si>
  <si>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</si>
  <si>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</si>
  <si>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</si>
  <si>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</si>
  <si>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</si>
  <si>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</si>
  <si>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</si>
  <si>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</si>
  <si>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</si>
  <si>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</si>
  <si>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</si>
  <si>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</si>
  <si>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</si>
  <si>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</si>
  <si>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</si>
  <si>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</si>
  <si>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</si>
  <si>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</si>
  <si>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</si>
  <si>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</si>
  <si>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</si>
  <si>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</si>
  <si>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</si>
  <si>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</si>
  <si>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</si>
  <si>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</si>
  <si>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</si>
  <si>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</si>
  <si>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</si>
  <si>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</si>
  <si>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</si>
  <si>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</si>
  <si>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</si>
  <si>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</si>
  <si>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</si>
  <si>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</si>
  <si>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</si>
  <si>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</si>
  <si>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</si>
  <si>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</si>
  <si>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</si>
  <si>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</si>
  <si>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</si>
  <si>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</si>
  <si>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</si>
  <si>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</si>
  <si>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</si>
  <si>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</si>
  <si>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</si>
  <si>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</si>
  <si>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</si>
  <si>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</si>
  <si>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</si>
  <si>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</si>
  <si>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</si>
  <si>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</si>
  <si>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</si>
  <si>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</si>
  <si>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</si>
  <si>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</si>
  <si>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</si>
  <si>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</si>
  <si>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</si>
  <si>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</si>
  <si>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</si>
  <si>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</si>
  <si>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</si>
  <si>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</si>
  <si>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</si>
  <si>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</si>
  <si>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</si>
  <si>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</si>
  <si>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</si>
  <si>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</si>
  <si>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</si>
  <si>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</si>
  <si>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</si>
  <si>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</si>
  <si>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</si>
  <si>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</si>
  <si>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</si>
  <si>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</si>
  <si>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</si>
  <si>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</si>
  <si>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</si>
  <si>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</si>
  <si>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</si>
  <si>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</si>
  <si>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</si>
  <si>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</si>
  <si>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</si>
  <si>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</si>
  <si>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</si>
  <si>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</si>
  <si>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</si>
  <si>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</si>
  <si>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</si>
  <si>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</si>
  <si>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</si>
  <si>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</si>
  <si>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</si>
  <si>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</si>
  <si>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</si>
  <si>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</si>
  <si>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</si>
  <si>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</si>
  <si>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</si>
  <si>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</si>
  <si>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</si>
  <si>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</si>
  <si>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</si>
  <si>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</si>
  <si>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</si>
  <si>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</si>
  <si>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</si>
  <si>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</si>
  <si>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</si>
  <si>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</si>
  <si>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</si>
  <si>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</si>
  <si>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</si>
  <si>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</si>
  <si>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</si>
  <si>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</si>
  <si>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</si>
  <si>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</si>
  <si>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</si>
  <si>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</si>
  <si>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</si>
  <si>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</si>
  <si>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</si>
  <si>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</si>
  <si>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</si>
  <si>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</si>
  <si>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</si>
  <si>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</si>
  <si>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</si>
  <si>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</si>
  <si>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</si>
  <si>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</si>
  <si>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</si>
  <si>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</si>
  <si>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</si>
  <si>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</si>
  <si>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</si>
  <si>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</si>
  <si>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</si>
  <si>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</si>
  <si>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</si>
  <si>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</si>
  <si>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</si>
  <si>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</si>
  <si>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</si>
  <si>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</si>
  <si>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</si>
  <si>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</si>
  <si>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</si>
  <si>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</si>
  <si>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</si>
  <si>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</si>
  <si>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</si>
  <si>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</si>
  <si>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</si>
  <si>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</si>
  <si>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</si>
  <si>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</si>
  <si>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</si>
  <si>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</si>
  <si>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</si>
  <si>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</si>
  <si>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</si>
  <si>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</si>
  <si>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</si>
  <si>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</si>
  <si>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</si>
  <si>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</si>
  <si>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</si>
  <si>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</si>
  <si>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</si>
  <si>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</si>
  <si>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</si>
  <si>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</si>
  <si>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</si>
  <si>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</si>
  <si>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</si>
  <si>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</si>
  <si>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</si>
  <si>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</si>
  <si>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</si>
  <si>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</si>
  <si>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</si>
  <si>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</si>
  <si>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</si>
  <si>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</si>
  <si>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</si>
  <si>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</si>
  <si>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</si>
  <si>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</si>
  <si>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</si>
  <si>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</si>
  <si>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</si>
  <si>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</si>
  <si>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</si>
  <si>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</si>
  <si>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</si>
  <si>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</si>
  <si>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</si>
  <si>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</si>
  <si>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</si>
  <si>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</si>
  <si>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</si>
  <si>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</si>
  <si>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</si>
  <si>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</si>
  <si>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</si>
  <si>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</si>
  <si>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</si>
  <si>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</si>
  <si>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</si>
  <si>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</si>
  <si>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</si>
  <si>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</si>
  <si>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</si>
  <si>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</si>
  <si>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</si>
  <si>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</si>
  <si>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</si>
  <si>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</si>
  <si>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</si>
  <si>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</si>
  <si>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</si>
  <si>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</si>
  <si>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</si>
  <si>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</si>
  <si>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</si>
  <si>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</si>
  <si>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</si>
  <si>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</si>
  <si>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</si>
  <si>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</si>
  <si>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</si>
  <si>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</si>
  <si>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</si>
  <si>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</si>
  <si>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</si>
  <si>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</si>
  <si>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</si>
  <si>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</si>
  <si>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</si>
  <si>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</si>
  <si>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</si>
  <si>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</si>
  <si>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</si>
  <si>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</si>
  <si>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</si>
  <si>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</si>
  <si>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</si>
  <si>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</si>
  <si>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</si>
  <si>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</si>
  <si>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</si>
  <si>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</si>
  <si>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</si>
  <si>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</si>
  <si>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</si>
  <si>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</si>
  <si>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</si>
  <si>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</si>
  <si>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</si>
  <si>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</si>
  <si>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</si>
  <si>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</si>
  <si>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</si>
  <si>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</si>
  <si>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</si>
  <si>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</si>
  <si>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</si>
  <si>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</si>
  <si>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</si>
  <si>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</si>
  <si>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</si>
  <si>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</si>
  <si>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</si>
  <si>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</si>
  <si>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</si>
  <si>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</si>
  <si>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</si>
  <si>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</si>
  <si>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</si>
  <si>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</si>
  <si>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</si>
  <si>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</si>
  <si>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</si>
  <si>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</si>
  <si>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</si>
  <si>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</si>
  <si>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</si>
  <si>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</si>
  <si>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</si>
  <si>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</si>
  <si>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</si>
  <si>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</si>
  <si>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</si>
  <si>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</si>
  <si>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</si>
  <si>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</si>
  <si>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</si>
  <si>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</si>
  <si>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</si>
  <si>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</si>
  <si>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</si>
  <si>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</si>
  <si>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</si>
  <si>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</si>
  <si>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</si>
  <si>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</si>
  <si>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</si>
  <si>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</si>
  <si>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</si>
  <si>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</si>
  <si>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</si>
  <si>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</si>
  <si>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</si>
  <si>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</si>
  <si>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</si>
  <si>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</si>
  <si>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</si>
  <si>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</si>
  <si>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</si>
  <si>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</si>
  <si>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</si>
  <si>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</si>
  <si>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</si>
  <si>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</si>
  <si>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</si>
  <si>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</si>
  <si>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</si>
  <si>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</si>
  <si>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</si>
  <si>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</si>
  <si>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</si>
  <si>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</si>
  <si>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</si>
  <si>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</si>
  <si>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</si>
  <si>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</si>
  <si>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</si>
  <si>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</si>
  <si>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</si>
  <si>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</si>
  <si>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</si>
  <si>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</si>
  <si>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</si>
  <si>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</si>
  <si>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</si>
  <si>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</si>
  <si>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</si>
  <si>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</si>
  <si>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</si>
  <si>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</si>
  <si>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</si>
  <si>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</si>
  <si>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</si>
  <si>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</si>
  <si>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</si>
  <si>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</si>
  <si>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</si>
  <si>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</si>
  <si>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</si>
  <si>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</si>
  <si>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</si>
  <si>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</si>
  <si>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</si>
  <si>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</si>
  <si>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</si>
  <si>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</si>
  <si>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</si>
  <si>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</si>
  <si>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</si>
  <si>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</si>
  <si>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</si>
  <si>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</si>
  <si>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</si>
  <si>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</si>
  <si>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</si>
  <si>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</si>
  <si>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</si>
  <si>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</si>
  <si>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</si>
  <si>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</si>
  <si>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</si>
  <si>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</si>
  <si>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</si>
  <si>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</si>
  <si>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</si>
  <si>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</si>
  <si>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</si>
  <si>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</si>
  <si>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</si>
  <si>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</si>
  <si>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</si>
  <si>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</si>
  <si>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</si>
  <si>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</si>
  <si>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</si>
  <si>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</si>
  <si>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</si>
  <si>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</si>
  <si>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</si>
  <si>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</si>
  <si>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</si>
  <si>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</si>
  <si>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</si>
  <si>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</si>
  <si>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</si>
  <si>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</si>
  <si>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</si>
  <si>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</si>
  <si>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</si>
  <si>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</si>
  <si>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</si>
  <si>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</si>
  <si>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</si>
  <si>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</si>
  <si>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</si>
  <si>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</si>
  <si>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</si>
  <si>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</si>
  <si>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</si>
  <si>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</si>
  <si>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</si>
  <si>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</si>
  <si>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</si>
  <si>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</si>
  <si>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</si>
  <si>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</si>
  <si>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</si>
  <si>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</si>
  <si>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</si>
  <si>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</si>
  <si>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</si>
  <si>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</si>
  <si>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</si>
  <si>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</si>
  <si>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</si>
  <si>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</si>
  <si>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</si>
  <si>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</si>
  <si>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</si>
  <si>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</si>
  <si>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</si>
  <si>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</si>
  <si>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</si>
  <si>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</si>
  <si>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</si>
  <si>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</si>
  <si>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</si>
  <si>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</si>
  <si>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</si>
  <si>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</si>
  <si>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</si>
  <si>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</si>
  <si>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</si>
  <si>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</si>
  <si>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</si>
  <si>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</si>
  <si>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</si>
  <si>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</si>
  <si>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</si>
  <si>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</si>
  <si>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</si>
  <si>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</si>
  <si>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</si>
  <si>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</si>
  <si>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</si>
  <si>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</si>
  <si>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</si>
  <si>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</si>
  <si>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</si>
  <si>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</si>
  <si>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</si>
  <si>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</si>
  <si>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</si>
  <si>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</si>
  <si>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</si>
  <si>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</si>
  <si>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</si>
  <si>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</si>
  <si>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</si>
  <si>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</si>
  <si>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</si>
  <si>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</si>
  <si>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</si>
  <si>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</si>
  <si>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</si>
  <si>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</si>
  <si>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</si>
  <si>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</si>
  <si>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</si>
  <si>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</si>
  <si>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</si>
  <si>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</si>
  <si>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</si>
  <si>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</si>
  <si>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</si>
  <si>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</si>
  <si>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</si>
  <si>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</si>
  <si>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</si>
  <si>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</si>
  <si>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</si>
  <si>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</si>
  <si>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</si>
  <si>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</si>
  <si>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</si>
  <si>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</si>
  <si>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</si>
  <si>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</si>
  <si>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</si>
  <si>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</si>
  <si>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</si>
  <si>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</si>
  <si>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</si>
  <si>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</si>
  <si>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</si>
  <si>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</si>
  <si>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</si>
  <si>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</si>
  <si>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</si>
  <si>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</si>
  <si>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</si>
  <si>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</si>
  <si>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</si>
  <si>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</si>
  <si>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</si>
  <si>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</si>
  <si>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</si>
  <si>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</si>
  <si>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</si>
  <si>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</si>
  <si>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</si>
  <si>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</si>
  <si>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</si>
  <si>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</si>
  <si>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</si>
  <si>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</si>
  <si>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</si>
  <si>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</si>
  <si>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</si>
  <si>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</si>
  <si>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</si>
  <si>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</si>
  <si>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</si>
  <si>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</si>
  <si>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</si>
  <si>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</si>
  <si>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</si>
  <si>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</si>
  <si>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</si>
  <si>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</si>
  <si>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</si>
  <si>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</si>
  <si>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</si>
  <si>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</si>
  <si>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</si>
  <si>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</si>
  <si>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</si>
  <si>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</si>
  <si>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</si>
  <si>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</si>
  <si>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</si>
  <si>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</si>
  <si>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</si>
  <si>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</si>
  <si>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</si>
  <si>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</si>
  <si>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</si>
  <si>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</si>
  <si>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</si>
  <si>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</si>
  <si>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</si>
  <si>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</si>
  <si>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</si>
  <si>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</si>
  <si>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</si>
  <si>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</si>
  <si>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</si>
  <si>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</si>
  <si>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</si>
  <si>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</si>
  <si>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</si>
  <si>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</si>
  <si>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</si>
  <si>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</si>
  <si>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</si>
  <si>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</si>
  <si>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</si>
  <si>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</si>
  <si>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</si>
  <si>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</si>
  <si>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</si>
  <si>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</si>
  <si>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</si>
  <si>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</si>
  <si>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</si>
  <si>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</si>
  <si>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</si>
  <si>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</si>
  <si>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</si>
  <si>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</si>
  <si>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</si>
  <si>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</si>
  <si>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</si>
  <si>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</si>
  <si>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</si>
  <si>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</si>
  <si>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</si>
  <si>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</si>
  <si>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</si>
  <si>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</si>
  <si>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</si>
  <si>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</si>
  <si>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</si>
  <si>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</si>
  <si>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</si>
  <si>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</si>
  <si>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</si>
  <si>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</si>
  <si>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</si>
  <si>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</si>
  <si>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</si>
  <si>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</si>
  <si>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</si>
  <si>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</si>
  <si>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</si>
  <si>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</si>
  <si>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</si>
  <si>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</si>
  <si>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</si>
  <si>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</si>
  <si>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</si>
  <si>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</si>
  <si>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</si>
  <si>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</si>
  <si>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</si>
  <si>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</si>
  <si>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</si>
  <si>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</si>
  <si>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</si>
  <si>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</si>
  <si>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</si>
  <si>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</si>
  <si>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</si>
  <si>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</si>
  <si>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</si>
  <si>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</si>
  <si>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</si>
  <si>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</si>
  <si>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</si>
  <si>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</si>
  <si>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</si>
  <si>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</si>
  <si>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</si>
  <si>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</si>
  <si>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</si>
  <si>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</si>
  <si>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</si>
  <si>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</si>
  <si>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</si>
  <si>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</si>
  <si>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</si>
  <si>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</si>
  <si>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</si>
  <si>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</si>
  <si>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</si>
  <si>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</si>
  <si>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</si>
  <si>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</si>
  <si>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</si>
  <si>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</si>
  <si>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</si>
  <si>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</si>
  <si>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</si>
  <si>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</si>
  <si>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</si>
  <si>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</si>
  <si>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</si>
  <si>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</si>
  <si>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</si>
  <si>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</si>
  <si>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</si>
  <si>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</si>
  <si>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</si>
  <si>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</si>
  <si>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</si>
  <si>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</si>
  <si>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</si>
  <si>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</si>
  <si>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</si>
  <si>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</si>
  <si>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</si>
  <si>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</si>
  <si>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</si>
  <si>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</si>
  <si>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</si>
  <si>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</si>
  <si>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</si>
  <si>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</si>
  <si>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</si>
  <si>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</si>
  <si>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</si>
  <si>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</si>
  <si>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</si>
  <si>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</si>
  <si>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</si>
  <si>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</si>
  <si>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</si>
  <si>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</si>
  <si>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</si>
  <si>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</si>
  <si>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</si>
  <si>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</si>
  <si>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</si>
  <si>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</si>
  <si>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</si>
  <si>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</si>
  <si>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</si>
  <si>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</si>
  <si>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</si>
  <si>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</si>
  <si>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</si>
  <si>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</si>
  <si>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</si>
  <si>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</si>
  <si>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</si>
  <si>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</si>
  <si>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</si>
  <si>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</si>
  <si>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</si>
  <si>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</si>
  <si>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</si>
  <si>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</si>
  <si>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</si>
  <si>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</si>
  <si>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</si>
  <si>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</si>
  <si>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</si>
  <si>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</si>
  <si>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</si>
  <si>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</si>
  <si>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</si>
  <si>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</si>
  <si>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</si>
  <si>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</si>
  <si>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</si>
  <si>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</si>
  <si>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</si>
  <si>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</si>
  <si>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</si>
  <si>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</si>
  <si>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</si>
  <si>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</si>
  <si>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</si>
  <si>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</si>
  <si>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</si>
  <si>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</si>
  <si>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</si>
  <si>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</si>
  <si>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</si>
  <si>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</si>
  <si>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</si>
  <si>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</si>
  <si>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</si>
  <si>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</si>
  <si>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</si>
  <si>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</si>
  <si>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</si>
  <si>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</si>
  <si>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</si>
  <si>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</si>
  <si>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</si>
  <si>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</si>
  <si>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</si>
  <si>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</si>
  <si>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</si>
  <si>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</si>
  <si>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</si>
  <si>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</si>
  <si>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</si>
  <si>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</si>
  <si>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</si>
  <si>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</si>
  <si>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</si>
  <si>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</si>
  <si>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</si>
  <si>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</si>
  <si>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</si>
  <si>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</si>
  <si>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</si>
  <si>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</si>
  <si>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</si>
  <si>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</si>
  <si>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</si>
  <si>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</si>
  <si>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</si>
  <si>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</si>
  <si>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</si>
  <si>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</si>
  <si>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</si>
  <si>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</si>
  <si>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</si>
  <si>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</si>
  <si>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</si>
  <si>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</si>
  <si>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</si>
  <si>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</si>
  <si>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</si>
  <si>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</si>
  <si>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</si>
  <si>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</si>
  <si>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</si>
  <si>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</si>
  <si>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</si>
  <si>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</si>
  <si>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</si>
  <si>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</si>
  <si>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</si>
  <si>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</si>
  <si>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</si>
  <si>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</si>
  <si>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</si>
  <si>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</si>
  <si>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</si>
  <si>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</si>
  <si>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</si>
  <si>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</si>
  <si>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</si>
  <si>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</si>
  <si>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</si>
  <si>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</si>
  <si>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</si>
  <si>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</si>
  <si>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</si>
  <si>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</si>
  <si>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</si>
  <si>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</si>
  <si>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</si>
  <si>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</si>
  <si>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</si>
  <si>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</si>
  <si>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</si>
  <si>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</si>
  <si>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</si>
  <si>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</si>
  <si>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</si>
  <si>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</si>
  <si>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</si>
  <si>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</si>
  <si>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</si>
  <si>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</si>
  <si>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</si>
  <si>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</si>
  <si>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</si>
  <si>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</si>
  <si>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</si>
  <si>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</si>
  <si>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</si>
  <si>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</si>
  <si>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</si>
  <si>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</si>
  <si>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</si>
  <si>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</si>
  <si>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</si>
  <si>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</si>
  <si>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</si>
  <si>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</si>
  <si>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</si>
  <si>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</si>
  <si>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</si>
  <si>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</si>
  <si>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</si>
  <si>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</si>
  <si>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</si>
  <si>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</si>
  <si>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</si>
  <si>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</si>
  <si>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</si>
  <si>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</si>
  <si>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</si>
  <si>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</si>
  <si>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</si>
  <si>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</si>
  <si>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</si>
  <si>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</si>
  <si>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</si>
  <si>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</si>
  <si>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</si>
  <si>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</si>
  <si>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</si>
  <si>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</si>
  <si>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</si>
  <si>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</si>
  <si>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</si>
  <si>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</si>
  <si>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</si>
  <si>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</si>
  <si>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</si>
  <si>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</si>
  <si>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</si>
  <si>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</si>
  <si>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</si>
  <si>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</si>
  <si>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</si>
  <si>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</si>
  <si>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</si>
  <si>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</si>
  <si>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</si>
  <si>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</si>
  <si>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</si>
  <si>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</si>
  <si>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</si>
  <si>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</si>
  <si>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</si>
  <si>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</si>
  <si>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</si>
  <si>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</si>
  <si>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</si>
  <si>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</si>
  <si>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</si>
  <si>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</si>
  <si>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</si>
  <si>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</si>
  <si>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</si>
  <si>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</si>
  <si>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</si>
  <si>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</si>
  <si>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</si>
  <si>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</si>
  <si>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</si>
  <si>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</si>
  <si>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</si>
  <si>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</si>
  <si>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</si>
  <si>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</si>
  <si>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</si>
  <si>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</si>
  <si>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</si>
  <si>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</si>
  <si>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</si>
  <si>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</si>
  <si>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</si>
  <si>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</si>
  <si>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</si>
  <si>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</si>
  <si>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</si>
  <si>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</si>
  <si>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</si>
  <si>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</si>
  <si>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</si>
  <si>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</si>
  <si>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</si>
  <si>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</si>
  <si>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</si>
  <si>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</si>
  <si>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</si>
  <si>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</si>
  <si>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</si>
  <si>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</si>
  <si>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</si>
  <si>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</si>
  <si>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</si>
  <si>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</si>
  <si>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</si>
  <si>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</si>
  <si>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</si>
  <si>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</si>
  <si>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</si>
  <si>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</si>
  <si>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</si>
  <si>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</si>
  <si>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</si>
  <si>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</si>
  <si>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</si>
  <si>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</si>
  <si>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</si>
  <si>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</si>
  <si>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</si>
  <si>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</si>
  <si>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</si>
  <si>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</si>
  <si>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</si>
  <si>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</si>
  <si>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</si>
  <si>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</si>
  <si>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</si>
  <si>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</si>
  <si>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</si>
  <si>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</si>
  <si>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</si>
  <si>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</si>
  <si>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</si>
  <si>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</si>
  <si>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</si>
  <si>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</si>
  <si>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</si>
  <si>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</si>
  <si>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</si>
  <si>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</si>
  <si>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</si>
  <si>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</si>
  <si>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</si>
  <si>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</si>
  <si>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</si>
  <si>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</si>
  <si>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</si>
  <si>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</si>
  <si>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</si>
  <si>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</si>
  <si>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</si>
  <si>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</si>
  <si>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</si>
  <si>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</si>
  <si>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</si>
  <si>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</si>
  <si>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</si>
  <si>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</si>
  <si>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</si>
  <si>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</si>
  <si>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</si>
  <si>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</si>
  <si>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</si>
  <si>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</si>
  <si>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</si>
  <si>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</si>
  <si>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</si>
  <si>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</si>
  <si>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</si>
  <si>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</si>
  <si>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</si>
  <si>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</si>
  <si>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</si>
  <si>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</si>
  <si>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</si>
  <si>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</si>
  <si>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</si>
  <si>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</si>
  <si>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</si>
  <si>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</si>
  <si>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</si>
  <si>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</si>
  <si>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</si>
  <si>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</si>
  <si>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</si>
  <si>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</si>
  <si>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</si>
  <si>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</si>
  <si>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</si>
  <si>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</si>
  <si>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</si>
  <si>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</si>
  <si>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</si>
  <si>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</si>
  <si>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</si>
  <si>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</si>
  <si>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</si>
  <si>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</si>
  <si>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</si>
  <si>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</si>
  <si>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</si>
  <si>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</si>
  <si>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</si>
  <si>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</si>
  <si>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</si>
  <si>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</si>
  <si>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</si>
  <si>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</si>
  <si>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</si>
  <si>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</si>
  <si>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</si>
  <si>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</si>
  <si>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</si>
  <si>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</si>
  <si>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</si>
  <si>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</si>
  <si>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</si>
  <si>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</si>
  <si>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</si>
  <si>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</si>
  <si>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</si>
  <si>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</si>
  <si>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</si>
  <si>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</si>
  <si>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</si>
  <si>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</si>
  <si>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</si>
  <si>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</si>
  <si>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</si>
  <si>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</si>
  <si>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</si>
  <si>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</si>
  <si>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</si>
  <si>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</si>
  <si>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</si>
  <si>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</si>
  <si>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</si>
  <si>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</si>
  <si>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</si>
  <si>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</si>
  <si>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</si>
  <si>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</si>
  <si>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</si>
  <si>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</si>
  <si>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</si>
  <si>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</si>
  <si>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</si>
  <si>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</si>
  <si>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</si>
  <si>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</si>
  <si>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</si>
  <si>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</si>
  <si>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</si>
  <si>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</si>
  <si>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</si>
  <si>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</si>
  <si>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</si>
  <si>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</si>
  <si>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</si>
  <si>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</si>
  <si>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</si>
  <si>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</si>
  <si>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</si>
  <si>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</si>
  <si>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</si>
  <si>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</si>
  <si>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</si>
  <si>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</si>
  <si>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</si>
  <si>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</si>
  <si>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</si>
  <si>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</si>
  <si>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</si>
  <si>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</si>
  <si>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</si>
  <si>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</si>
  <si>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</si>
  <si>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</si>
  <si>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</si>
  <si>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</si>
  <si>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</si>
  <si>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</si>
  <si>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</si>
  <si>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</si>
  <si>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</si>
  <si>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</si>
  <si>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</si>
  <si>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</si>
  <si>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</si>
  <si>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</si>
  <si>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</si>
  <si>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</si>
  <si>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</si>
  <si>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</si>
  <si>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</si>
  <si>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</si>
  <si>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</si>
  <si>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</si>
  <si>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</si>
  <si>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</si>
  <si>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</si>
  <si>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</si>
  <si>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</si>
  <si>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</si>
  <si>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</si>
  <si>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</si>
  <si>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</si>
  <si>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</si>
  <si>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</si>
  <si>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</si>
  <si>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</si>
  <si>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</si>
  <si>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</si>
  <si>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</si>
  <si>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</si>
  <si>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</si>
  <si>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</si>
  <si>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</si>
  <si>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</si>
  <si>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</si>
  <si>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</si>
  <si>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</si>
  <si>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</si>
  <si>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</si>
  <si>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</si>
  <si>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</si>
  <si>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</si>
  <si>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</si>
  <si>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</si>
  <si>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</si>
  <si>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</si>
  <si>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</si>
  <si>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</si>
  <si>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</si>
  <si>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</si>
  <si>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</si>
  <si>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</si>
  <si>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</si>
  <si>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</si>
  <si>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</si>
  <si>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</si>
  <si>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</si>
  <si>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</si>
  <si>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</si>
  <si>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</si>
  <si>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</si>
  <si>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</si>
  <si>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</si>
  <si>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</si>
  <si>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</si>
  <si>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</si>
  <si>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</si>
  <si>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</si>
  <si>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</si>
  <si>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</si>
  <si>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</si>
  <si>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</si>
  <si>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</si>
  <si>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</si>
  <si>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</si>
  <si>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</si>
  <si>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</si>
  <si>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</si>
  <si>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</si>
  <si>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</si>
  <si>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</si>
  <si>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</si>
  <si>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</si>
  <si>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</si>
  <si>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</si>
  <si>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</si>
  <si>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</si>
  <si>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</si>
  <si>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</si>
  <si>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</si>
  <si>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</si>
  <si>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</si>
  <si>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</si>
  <si>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</si>
  <si>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</si>
  <si>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</si>
  <si>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</si>
  <si>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</si>
  <si>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</si>
  <si>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</si>
  <si>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</si>
  <si>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</si>
  <si>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</si>
  <si>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</si>
  <si>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</si>
  <si>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</si>
  <si>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</si>
  <si>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</si>
  <si>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</si>
  <si>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</si>
  <si>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</si>
  <si>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</si>
  <si>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</si>
  <si>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</si>
  <si>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</si>
  <si>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</si>
  <si>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</si>
  <si>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</si>
  <si>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</si>
  <si>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</si>
  <si>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</si>
  <si>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</si>
  <si>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</si>
  <si>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</si>
  <si>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</si>
  <si>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</si>
  <si>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</si>
  <si>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</si>
  <si>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</si>
  <si>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</si>
  <si>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</si>
  <si>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</si>
  <si>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</si>
  <si>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</si>
  <si>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</si>
  <si>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</si>
  <si>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</si>
  <si>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</si>
  <si>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</si>
  <si>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</si>
  <si>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</si>
  <si>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</si>
  <si>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</si>
  <si>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</si>
  <si>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</si>
  <si>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</si>
  <si>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</si>
  <si>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</si>
  <si>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</si>
  <si>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</si>
  <si>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</si>
  <si>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</si>
  <si>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</si>
  <si>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</si>
  <si>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</si>
  <si>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</si>
  <si>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</si>
  <si>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</si>
  <si>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</si>
  <si>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</si>
  <si>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</si>
  <si>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</si>
  <si>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</si>
  <si>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</si>
  <si>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</si>
  <si>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</si>
  <si>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</si>
  <si>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</si>
  <si>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</si>
  <si>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</si>
  <si>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</si>
  <si>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</si>
  <si>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</si>
  <si>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</si>
  <si>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</si>
  <si>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</si>
  <si>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</si>
  <si>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</si>
  <si>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</si>
  <si>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</si>
  <si>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</si>
  <si>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</si>
  <si>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</si>
  <si>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</si>
  <si>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</si>
  <si>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</si>
  <si>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</si>
  <si>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</si>
  <si>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</si>
  <si>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</si>
  <si>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</si>
  <si>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</si>
  <si>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</si>
  <si>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</si>
  <si>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</si>
  <si>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</si>
  <si>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</si>
  <si>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</si>
  <si>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</si>
  <si>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</si>
  <si>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</si>
  <si>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</si>
  <si>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</si>
  <si>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</si>
  <si>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</si>
  <si>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</si>
  <si>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</si>
  <si>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</si>
  <si>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</si>
  <si>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</si>
  <si>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</si>
  <si>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</si>
  <si>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</si>
  <si>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</si>
  <si>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</si>
  <si>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</si>
  <si>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</si>
  <si>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</si>
  <si>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</si>
  <si>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</si>
  <si>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</si>
  <si>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</si>
  <si>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</si>
  <si>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</si>
  <si>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</si>
  <si>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</si>
  <si>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</si>
  <si>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</si>
  <si>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</si>
  <si>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</si>
  <si>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</si>
  <si>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</si>
  <si>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</si>
  <si>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</si>
  <si>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</si>
  <si>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</si>
  <si>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</si>
  <si>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</si>
  <si>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</si>
  <si>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</si>
  <si>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</si>
  <si>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</si>
  <si>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</si>
  <si>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</si>
  <si>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</si>
  <si>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</si>
  <si>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</si>
  <si>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</si>
  <si>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</si>
  <si>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</si>
  <si>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</si>
  <si>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</si>
  <si>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</si>
  <si>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</si>
  <si>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</si>
  <si>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</si>
  <si>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</si>
  <si>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</si>
  <si>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</si>
  <si>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</si>
  <si>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</si>
  <si>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</si>
  <si>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</si>
  <si>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</si>
  <si>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</si>
  <si>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</si>
  <si>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</si>
  <si>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</si>
  <si>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</si>
  <si>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</si>
  <si>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</si>
  <si>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</si>
  <si>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</si>
  <si>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</si>
  <si>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</si>
  <si>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</si>
  <si>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</si>
  <si>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</si>
  <si>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</si>
  <si>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</si>
  <si>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</si>
  <si>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</si>
  <si>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</si>
  <si>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</si>
  <si>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</si>
  <si>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</si>
  <si>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</si>
  <si>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</si>
  <si>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</si>
  <si>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</si>
  <si>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</si>
  <si>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</si>
  <si>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</si>
  <si>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</si>
  <si>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</si>
  <si>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</si>
  <si>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</si>
  <si>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</si>
  <si>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</si>
  <si>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</si>
  <si>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</si>
  <si>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</si>
  <si>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</si>
  <si>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</si>
  <si>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</si>
  <si>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</si>
  <si>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</si>
  <si>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</si>
  <si>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</si>
  <si>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</si>
  <si>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</si>
  <si>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</si>
  <si>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</si>
  <si>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</si>
  <si>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</si>
  <si>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</si>
  <si>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</si>
  <si>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</si>
  <si>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</si>
  <si>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</si>
  <si>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</si>
  <si>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</si>
  <si>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</si>
  <si>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</si>
  <si>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</si>
  <si>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</si>
  <si>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</si>
  <si>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</si>
  <si>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</si>
  <si>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</si>
  <si>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</si>
  <si>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</si>
  <si>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</si>
  <si>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</si>
  <si>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</si>
  <si>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</si>
  <si>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</si>
  <si>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</si>
  <si>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</si>
  <si>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</si>
  <si>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</si>
  <si>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</si>
  <si>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</si>
  <si>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</si>
  <si>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</si>
  <si>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</si>
  <si>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</si>
  <si>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</si>
  <si>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</si>
  <si>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</si>
  <si>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</si>
  <si>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</si>
  <si>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</si>
  <si>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</si>
  <si>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</si>
  <si>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</si>
  <si>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</si>
  <si>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</si>
  <si>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</si>
  <si>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</si>
  <si>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</si>
  <si>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</si>
  <si>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</si>
  <si>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</si>
  <si>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</si>
  <si>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</si>
  <si>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</si>
  <si>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</si>
  <si>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</si>
  <si>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</si>
  <si>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</si>
  <si>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</si>
  <si>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</si>
  <si>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</si>
  <si>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</si>
  <si>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</si>
  <si>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</si>
  <si>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</si>
  <si>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</si>
  <si>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</si>
  <si>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</si>
  <si>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</si>
  <si>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</si>
  <si>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</si>
  <si>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</si>
  <si>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</si>
  <si>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</si>
  <si>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</si>
  <si>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</si>
  <si>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</si>
  <si>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</si>
  <si>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</si>
  <si>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</si>
  <si>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</si>
  <si>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</si>
  <si>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</si>
  <si>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</si>
  <si>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</si>
  <si>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</si>
  <si>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</si>
  <si>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</si>
  <si>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</si>
  <si>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</si>
  <si>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</si>
  <si>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</si>
  <si>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</si>
  <si>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</si>
  <si>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</si>
  <si>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</si>
  <si>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</si>
  <si>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</si>
  <si>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</si>
  <si>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</si>
  <si>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</si>
  <si>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</si>
  <si>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</si>
  <si>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</si>
  <si>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</si>
  <si>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</si>
  <si>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</si>
  <si>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</si>
  <si>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</si>
  <si>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</si>
  <si>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</si>
  <si>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</si>
  <si>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</si>
  <si>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</si>
  <si>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</si>
  <si>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</si>
  <si>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</si>
  <si>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</si>
  <si>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</si>
  <si>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</si>
  <si>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</si>
  <si>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</si>
  <si>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</si>
  <si>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</si>
  <si>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</si>
  <si>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</si>
  <si>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</si>
  <si>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</si>
  <si>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</si>
  <si>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</si>
  <si>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</si>
  <si>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</si>
  <si>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</si>
  <si>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</si>
  <si>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</si>
  <si>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</si>
  <si>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</si>
  <si>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</si>
  <si>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</si>
  <si>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</si>
  <si>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</si>
  <si>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</si>
  <si>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</si>
  <si>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</si>
  <si>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</si>
  <si>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</si>
  <si>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</si>
  <si>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</si>
  <si>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</si>
  <si>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</si>
  <si>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</si>
  <si>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</si>
  <si>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</si>
  <si>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</si>
  <si>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</si>
  <si>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</si>
  <si>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</si>
  <si>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</si>
  <si>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</si>
  <si>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</si>
  <si>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</si>
  <si>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</si>
  <si>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</si>
  <si>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</si>
  <si>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</si>
  <si>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</si>
  <si>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</si>
  <si>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</si>
  <si>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</si>
  <si>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</si>
  <si>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</si>
  <si>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</si>
  <si>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</si>
  <si>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</si>
  <si>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</si>
  <si>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</si>
  <si>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</si>
  <si>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</si>
  <si>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</si>
  <si>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</si>
  <si>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</si>
  <si>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</si>
  <si>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</si>
  <si>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</si>
  <si>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</si>
  <si>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</si>
  <si>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</si>
  <si>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</si>
  <si>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</si>
  <si>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</si>
  <si>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</si>
  <si>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</si>
  <si>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</si>
  <si>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</si>
  <si>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</si>
  <si>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</si>
  <si>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</si>
  <si>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</si>
  <si>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</si>
  <si>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</si>
  <si>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</si>
  <si>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</si>
  <si>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</si>
  <si>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</si>
  <si>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</si>
  <si>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</si>
  <si>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</si>
  <si>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</si>
  <si>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</si>
  <si>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</si>
  <si>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</si>
  <si>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</si>
  <si>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</si>
  <si>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</si>
  <si>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</si>
  <si>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</si>
  <si>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</si>
  <si>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</si>
  <si>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</si>
  <si>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</si>
  <si>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</si>
  <si>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</si>
  <si>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</si>
  <si>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</si>
  <si>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</si>
  <si>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</si>
  <si>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</si>
  <si>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</si>
  <si>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</si>
  <si>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</si>
  <si>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</si>
  <si>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</si>
  <si>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</si>
  <si>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</si>
  <si>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</si>
  <si>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</si>
  <si>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</si>
  <si>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</si>
  <si>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</si>
  <si>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</si>
  <si>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</si>
  <si>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</si>
  <si>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</si>
  <si>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</si>
  <si>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</si>
  <si>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</si>
  <si>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</si>
  <si>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</si>
  <si>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</si>
  <si>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</si>
  <si>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</si>
  <si>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</si>
  <si>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</si>
  <si>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</si>
  <si>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</si>
  <si>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</si>
  <si>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</si>
  <si>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</si>
  <si>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</si>
  <si>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</si>
  <si>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</si>
  <si>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</si>
  <si>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</si>
  <si>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</si>
  <si>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</si>
  <si>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</si>
  <si>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</si>
  <si>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</si>
  <si>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</si>
  <si>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</si>
  <si>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</si>
  <si>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</si>
  <si>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</si>
  <si>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</si>
  <si>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</si>
  <si>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</si>
  <si>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</si>
  <si>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</si>
  <si>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</si>
  <si>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</si>
  <si>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</si>
  <si>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</si>
  <si>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</si>
  <si>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</si>
  <si>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</si>
  <si>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</si>
  <si>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</si>
  <si>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</si>
  <si>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</si>
  <si>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</si>
  <si>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</si>
  <si>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</si>
  <si>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</si>
  <si>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</si>
  <si>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</si>
  <si>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</si>
  <si>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</si>
  <si>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</si>
  <si>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</si>
  <si>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</si>
  <si>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</si>
  <si>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</si>
  <si>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</si>
  <si>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</si>
  <si>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</si>
  <si>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</si>
  <si>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</si>
  <si>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</si>
  <si>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</si>
  <si>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</si>
  <si>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</si>
  <si>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</si>
  <si>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</si>
  <si>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</si>
  <si>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</si>
  <si>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</si>
  <si>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</si>
  <si>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</si>
  <si>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</si>
  <si>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</si>
  <si>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</si>
  <si>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</si>
  <si>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</si>
  <si>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</si>
  <si>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</si>
  <si>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</si>
  <si>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</si>
  <si>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</si>
  <si>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</si>
  <si>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</si>
  <si>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</si>
  <si>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</si>
  <si>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</si>
  <si>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</si>
  <si>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</si>
  <si>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</si>
  <si>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</si>
  <si>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</si>
  <si>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</si>
  <si>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</si>
  <si>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</si>
  <si>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</si>
  <si>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</si>
  <si>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</si>
  <si>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</si>
  <si>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</si>
  <si>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</si>
  <si>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</si>
  <si>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</si>
  <si>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</si>
  <si>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</si>
  <si>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</si>
  <si>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</si>
  <si>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</si>
  <si>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</si>
  <si>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</si>
  <si>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</si>
  <si>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</si>
  <si>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</si>
  <si>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</si>
  <si>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</si>
  <si>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</si>
  <si>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</si>
  <si>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</si>
  <si>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</si>
  <si>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</si>
  <si>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</si>
  <si>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</si>
  <si>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</si>
  <si>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</si>
  <si>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</si>
  <si>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</si>
  <si>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</si>
  <si>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</si>
  <si>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</si>
  <si>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</si>
  <si>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</si>
  <si>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</si>
  <si>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</si>
  <si>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</si>
  <si>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</si>
  <si>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</si>
  <si>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</si>
  <si>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</si>
  <si>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</si>
  <si>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</si>
  <si>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</si>
  <si>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</si>
  <si>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</si>
  <si>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</si>
  <si>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</si>
  <si>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</si>
  <si>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</si>
  <si>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</si>
  <si>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</si>
  <si>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</si>
  <si>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</si>
  <si>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</si>
  <si>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</si>
  <si>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</si>
  <si>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</si>
  <si>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</si>
  <si>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</si>
  <si>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</si>
  <si>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</si>
  <si>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</si>
  <si>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</si>
  <si>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</si>
  <si>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</si>
  <si>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</si>
  <si>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</si>
  <si>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</si>
  <si>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</si>
  <si>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</si>
  <si>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</si>
  <si>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</si>
  <si>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</si>
  <si>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</si>
  <si>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</si>
  <si>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</si>
  <si>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</si>
  <si>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</si>
  <si>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</si>
  <si>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</si>
  <si>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</si>
  <si>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</si>
  <si>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</si>
  <si>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</si>
  <si>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</si>
  <si>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</si>
  <si>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</si>
  <si>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</si>
  <si>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</si>
  <si>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</si>
  <si>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</si>
  <si>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</si>
  <si>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</si>
  <si>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</si>
  <si>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</si>
  <si>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</si>
  <si>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</si>
  <si>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</si>
  <si>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</si>
  <si>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</si>
  <si>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</si>
  <si>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</si>
  <si>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</si>
  <si>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</si>
  <si>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</si>
  <si>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</si>
  <si>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</si>
  <si>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</si>
  <si>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</si>
  <si>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</si>
  <si>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</si>
  <si>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</si>
  <si>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</si>
  <si>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</si>
  <si>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</si>
  <si>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</si>
  <si>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</si>
  <si>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</si>
  <si>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</si>
  <si>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</si>
  <si>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</si>
  <si>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</si>
  <si>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</si>
  <si>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</si>
  <si>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</si>
  <si>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</si>
  <si>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</si>
  <si>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</si>
  <si>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</si>
  <si>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</si>
  <si>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</si>
  <si>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</si>
  <si>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</si>
  <si>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</si>
  <si>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</si>
  <si>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</si>
  <si>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</si>
  <si>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</si>
  <si>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</si>
  <si>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</si>
  <si>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</si>
  <si>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</si>
  <si>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</si>
  <si>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</si>
  <si>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</si>
  <si>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</si>
  <si>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</si>
  <si>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</si>
  <si>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</si>
  <si>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</si>
  <si>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</si>
  <si>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</si>
  <si>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</si>
  <si>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</si>
  <si>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</si>
  <si>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</si>
  <si>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</si>
  <si>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</si>
  <si>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</si>
  <si>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</si>
  <si>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</si>
  <si>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</si>
  <si>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</si>
  <si>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</si>
  <si>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</si>
  <si>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</si>
  <si>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</si>
  <si>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</si>
  <si>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</si>
  <si>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</si>
  <si>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</si>
  <si>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</si>
  <si>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</si>
  <si>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</si>
  <si>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</si>
  <si>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</si>
  <si>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</si>
  <si>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</si>
  <si>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</si>
  <si>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</si>
  <si>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</si>
  <si>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</si>
  <si>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</si>
  <si>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</si>
  <si>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</si>
  <si>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</si>
  <si>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</si>
  <si>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</si>
  <si>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</si>
  <si>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</si>
  <si>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</si>
  <si>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</si>
  <si>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</si>
  <si>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</si>
  <si>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</si>
  <si>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</si>
  <si>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</si>
  <si>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</si>
  <si>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</si>
  <si>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</si>
  <si>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</si>
  <si>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</si>
  <si>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</si>
  <si>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</si>
  <si>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</si>
  <si>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</si>
  <si>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</si>
  <si>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</si>
  <si>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</si>
  <si>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</si>
  <si>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</si>
  <si>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</si>
  <si>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</si>
  <si>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</si>
  <si>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</si>
  <si>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</si>
  <si>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</si>
  <si>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</si>
  <si>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</si>
  <si>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</si>
  <si>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</si>
  <si>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</si>
  <si>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</si>
  <si>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</si>
  <si>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</si>
  <si>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</si>
  <si>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</si>
  <si>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</si>
  <si>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</si>
  <si>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</si>
  <si>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</si>
  <si>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</si>
  <si>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</si>
  <si>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</si>
  <si>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</si>
  <si>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</si>
  <si>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</si>
  <si>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</si>
  <si>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</si>
  <si>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</si>
  <si>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</si>
  <si>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</si>
  <si>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</si>
  <si>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</si>
  <si>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</si>
  <si>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</si>
  <si>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</si>
  <si>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</si>
  <si>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</si>
  <si>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</si>
  <si>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</si>
  <si>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</si>
  <si>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</si>
  <si>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</si>
  <si>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</si>
  <si>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</si>
  <si>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</si>
  <si>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</si>
  <si>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</si>
  <si>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</si>
  <si>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</si>
  <si>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</si>
  <si>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</si>
  <si>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</si>
  <si>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</si>
  <si>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</si>
  <si>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</si>
  <si>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</si>
  <si>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</si>
  <si>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</si>
  <si>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</si>
  <si>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</si>
  <si>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</si>
  <si>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</si>
  <si>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</si>
  <si>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</si>
  <si>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</si>
  <si>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</si>
  <si>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</si>
  <si>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</si>
  <si>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</si>
  <si>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</si>
  <si>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</si>
  <si>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</si>
  <si>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</si>
  <si>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</si>
  <si>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</si>
  <si>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</si>
  <si>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</si>
  <si>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</si>
  <si>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</si>
  <si>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</si>
  <si>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</si>
  <si>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</si>
  <si>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</si>
  <si>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</si>
  <si>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</si>
  <si>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</si>
  <si>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</si>
  <si>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</si>
  <si>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</si>
  <si>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</si>
  <si>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</si>
  <si>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</si>
  <si>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</si>
  <si>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</si>
  <si>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</si>
  <si>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</si>
  <si>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</si>
  <si>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</si>
  <si>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</si>
  <si>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</si>
  <si>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</si>
  <si>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</si>
  <si>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</si>
  <si>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</si>
  <si>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</si>
  <si>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</si>
  <si>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</si>
  <si>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</si>
  <si>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</si>
  <si>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</si>
  <si>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</si>
  <si>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</si>
  <si>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</si>
  <si>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</si>
  <si>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</si>
  <si>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</si>
  <si>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</si>
  <si>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</si>
  <si>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</si>
  <si>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</si>
  <si>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</si>
  <si>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</si>
  <si>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</si>
  <si>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</si>
  <si>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</si>
  <si>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</si>
  <si>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</si>
  <si>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</si>
  <si>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</si>
  <si>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</si>
  <si>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</si>
  <si>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</si>
  <si>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</si>
  <si>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</si>
  <si>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</si>
  <si>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</si>
  <si>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</si>
  <si>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</si>
  <si>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</si>
  <si>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</si>
  <si>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</si>
  <si>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</si>
  <si>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</si>
  <si>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</si>
  <si>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</si>
  <si>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</si>
  <si>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</si>
  <si>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</si>
  <si>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</si>
  <si>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</si>
  <si>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</si>
  <si>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</si>
  <si>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</si>
  <si>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</si>
  <si>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</si>
  <si>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</si>
  <si>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</si>
  <si>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</si>
  <si>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</si>
  <si>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</si>
  <si>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</si>
  <si>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</si>
  <si>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</si>
  <si>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</si>
  <si>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</si>
  <si>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</si>
  <si>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</si>
  <si>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</si>
  <si>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</si>
  <si>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</si>
  <si>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</si>
  <si>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</si>
  <si>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</si>
  <si>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</si>
  <si>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</si>
  <si>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</si>
  <si>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</si>
  <si>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</si>
  <si>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</si>
  <si>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</si>
  <si>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</si>
  <si>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</si>
  <si>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</si>
  <si>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</si>
  <si>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</si>
  <si>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</si>
  <si>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</si>
  <si>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</si>
  <si>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</si>
  <si>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</si>
  <si>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</si>
  <si>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</si>
  <si>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</si>
  <si>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</si>
  <si>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</si>
  <si>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</si>
  <si>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</si>
  <si>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</si>
  <si>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</si>
  <si>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</si>
  <si>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</si>
  <si>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</si>
  <si>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</si>
  <si>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</si>
  <si>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</si>
  <si>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</si>
  <si>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</si>
  <si>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</si>
  <si>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</si>
  <si>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</si>
  <si>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</si>
  <si>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</si>
  <si>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</si>
  <si>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</si>
  <si>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</si>
  <si>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</si>
  <si>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</si>
  <si>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</si>
  <si>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</si>
  <si>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</si>
  <si>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</si>
  <si>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</si>
  <si>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</si>
  <si>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</si>
  <si>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</si>
  <si>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</si>
  <si>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</si>
  <si>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</si>
  <si>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</si>
  <si>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</si>
  <si>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</si>
  <si>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</si>
  <si>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</si>
  <si>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</si>
  <si>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</si>
  <si>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</si>
  <si>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</si>
  <si>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</si>
  <si>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</si>
  <si>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</si>
  <si>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</si>
  <si>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</si>
  <si>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</si>
  <si>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</si>
  <si>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</si>
  <si>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</si>
  <si>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</si>
  <si>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</si>
  <si>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</si>
  <si>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</si>
  <si>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</si>
  <si>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</si>
  <si>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</si>
  <si>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</si>
  <si>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</si>
  <si>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</si>
  <si>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</si>
  <si>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</si>
  <si>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</si>
  <si>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</si>
  <si>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</si>
  <si>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</si>
  <si>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</si>
  <si>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</si>
  <si>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</si>
  <si>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</si>
  <si>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</si>
  <si>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</si>
  <si>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</si>
  <si>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</si>
  <si>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</si>
  <si>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</si>
  <si>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</si>
  <si>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</si>
  <si>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</si>
  <si>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</si>
  <si>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</si>
  <si>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</si>
  <si>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</si>
  <si>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</si>
  <si>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</si>
  <si>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</si>
  <si>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</si>
  <si>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</si>
  <si>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</si>
  <si>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</si>
  <si>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</si>
  <si>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</si>
  <si>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</si>
  <si>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</si>
  <si>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</si>
  <si>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</si>
  <si>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</si>
  <si>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</si>
  <si>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</si>
  <si>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</si>
  <si>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</si>
  <si>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</si>
  <si>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</si>
  <si>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</si>
  <si>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</si>
  <si>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</si>
  <si>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</si>
  <si>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</si>
  <si>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</si>
  <si>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</si>
  <si>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</si>
  <si>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</si>
  <si>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</si>
  <si>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</si>
  <si>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</si>
  <si>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</si>
  <si>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</si>
  <si>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</si>
  <si>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</si>
  <si>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</si>
  <si>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</si>
  <si>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</si>
  <si>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</si>
  <si>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</si>
  <si>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</si>
  <si>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</si>
  <si>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</si>
  <si>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</si>
  <si>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</si>
  <si>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</si>
  <si>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</si>
  <si>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</si>
  <si>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</si>
  <si>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</si>
  <si>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</si>
  <si>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</si>
  <si>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</si>
  <si>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</si>
  <si>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</si>
  <si>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</si>
  <si>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</si>
  <si>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</si>
  <si>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</si>
  <si>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</si>
  <si>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</si>
  <si>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</si>
  <si>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</si>
  <si>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</si>
  <si>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</si>
  <si>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</si>
  <si>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</si>
  <si>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</si>
  <si>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</si>
  <si>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</si>
  <si>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</si>
  <si>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</si>
  <si>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</si>
  <si>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</si>
  <si>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</si>
  <si>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</si>
  <si>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</si>
  <si>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</si>
  <si>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</si>
  <si>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</si>
  <si>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</si>
  <si>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</si>
  <si>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</si>
  <si>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</si>
  <si>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</si>
  <si>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</si>
  <si>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</si>
  <si>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</si>
  <si>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</si>
  <si>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</si>
  <si>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</si>
  <si>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</si>
  <si>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</si>
  <si>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</si>
  <si>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</si>
  <si>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</si>
  <si>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</si>
  <si>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</si>
  <si>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</si>
  <si>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</si>
  <si>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</si>
  <si>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</si>
  <si>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</si>
  <si>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</si>
  <si>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</si>
  <si>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</si>
  <si>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</si>
  <si>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</si>
  <si>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</si>
  <si>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</si>
  <si>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</si>
  <si>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</si>
  <si>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</si>
  <si>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</si>
  <si>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</si>
  <si>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</si>
  <si>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</si>
  <si>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</si>
  <si>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</si>
  <si>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</si>
  <si>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</si>
  <si>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</si>
  <si>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</si>
  <si>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</si>
  <si>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</si>
  <si>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</si>
  <si>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</si>
  <si>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</si>
  <si>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</si>
  <si>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</si>
  <si>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</si>
  <si>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</si>
  <si>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</si>
  <si>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</si>
  <si>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</si>
  <si>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</si>
  <si>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</si>
  <si>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</si>
  <si>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</si>
  <si>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</si>
  <si>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</si>
  <si>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</si>
  <si>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</si>
  <si>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</si>
  <si>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</si>
  <si>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</si>
  <si>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</si>
  <si>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</si>
  <si>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</si>
  <si>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</si>
  <si>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</si>
  <si>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</si>
  <si>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</si>
  <si>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</si>
  <si>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</si>
  <si>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</si>
  <si>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</si>
  <si>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</si>
  <si>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</si>
  <si>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</si>
  <si>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</si>
  <si>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</si>
  <si>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</si>
  <si>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</si>
  <si>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</si>
  <si>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</si>
  <si>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</si>
  <si>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</si>
  <si>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</si>
  <si>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</si>
  <si>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</si>
  <si>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</si>
  <si>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</si>
  <si>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</si>
  <si>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</si>
  <si>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</si>
  <si>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</si>
  <si>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</si>
  <si>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</si>
  <si>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</si>
  <si>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</si>
  <si>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</si>
  <si>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</si>
  <si>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</si>
  <si>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</si>
  <si>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</si>
  <si>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</si>
  <si>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</si>
  <si>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</si>
  <si>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</si>
  <si>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</si>
  <si>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</si>
  <si>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</si>
  <si>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</si>
  <si>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</si>
  <si>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</si>
  <si>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</si>
  <si>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</si>
  <si>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</si>
  <si>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</si>
  <si>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</si>
  <si>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</si>
  <si>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</si>
  <si>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</si>
  <si>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</si>
  <si>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</si>
  <si>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</si>
  <si>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</si>
  <si>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</si>
  <si>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</si>
  <si>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</si>
  <si>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</si>
  <si>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</si>
  <si>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</si>
  <si>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</si>
  <si>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</si>
  <si>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</si>
  <si>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</si>
  <si>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</si>
  <si>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</si>
  <si>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</si>
  <si>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</si>
  <si>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</si>
  <si>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</si>
  <si>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</si>
  <si>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</si>
  <si>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</si>
  <si>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</si>
  <si>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</si>
  <si>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</si>
  <si>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</si>
  <si>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</si>
  <si>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</si>
  <si>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</si>
  <si>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</si>
  <si>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</si>
  <si>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</si>
  <si>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</si>
  <si>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</si>
  <si>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</si>
  <si>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</si>
  <si>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</si>
  <si>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</si>
  <si>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</si>
  <si>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</si>
  <si>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</si>
  <si>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</si>
  <si>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</si>
  <si>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</si>
  <si>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</si>
  <si>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</si>
  <si>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</si>
  <si>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</si>
  <si>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</si>
  <si>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</si>
  <si>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</si>
  <si>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</si>
  <si>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</si>
  <si>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</si>
  <si>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</si>
  <si>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</si>
  <si>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</si>
  <si>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</si>
  <si>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</si>
  <si>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</si>
  <si>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</si>
  <si>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</si>
  <si>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</si>
  <si>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</si>
  <si>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</si>
  <si>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</si>
  <si>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</si>
  <si>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</si>
  <si>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</si>
  <si>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</si>
  <si>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</si>
  <si>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</si>
  <si>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</si>
  <si>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</si>
  <si>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</si>
  <si>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</si>
  <si>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</si>
  <si>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</si>
  <si>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</si>
  <si>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</si>
  <si>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</si>
  <si>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</si>
  <si>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</si>
  <si>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</si>
  <si>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</si>
  <si>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</si>
  <si>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</si>
  <si>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</si>
  <si>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</si>
  <si>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</si>
  <si>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</si>
  <si>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</si>
  <si>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</si>
  <si>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</si>
  <si>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</si>
  <si>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</si>
  <si>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</si>
  <si>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</si>
  <si>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</si>
  <si>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</si>
  <si>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</si>
  <si>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</si>
  <si>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</si>
  <si>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</si>
  <si>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</si>
  <si>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</si>
  <si>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</si>
  <si>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</si>
  <si>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</si>
  <si>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</si>
  <si>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</si>
  <si>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</si>
  <si>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</si>
  <si>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</si>
  <si>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</si>
  <si>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</si>
  <si>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</si>
  <si>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</si>
  <si>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</si>
  <si>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</si>
  <si>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</si>
  <si>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</si>
  <si>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</si>
  <si>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</si>
  <si>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</si>
  <si>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</si>
  <si>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</si>
  <si>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</si>
  <si>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</si>
  <si>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</si>
  <si>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</si>
  <si>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</si>
  <si>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</si>
  <si>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</si>
  <si>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</si>
  <si>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</si>
  <si>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</si>
  <si>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</si>
  <si>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</si>
  <si>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</si>
  <si>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</si>
  <si>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</si>
  <si>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</si>
  <si>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</si>
  <si>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</si>
  <si>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</si>
  <si>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</si>
  <si>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</si>
  <si>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</si>
  <si>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</si>
  <si>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</si>
  <si>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</si>
  <si>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</si>
  <si>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</si>
  <si>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</si>
  <si>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</si>
  <si>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</si>
  <si>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</si>
  <si>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</si>
  <si>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</si>
  <si>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</si>
  <si>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</si>
  <si>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</si>
  <si>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</si>
  <si>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</si>
  <si>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</si>
  <si>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</si>
  <si>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</si>
  <si>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</si>
  <si>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</si>
  <si>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</si>
  <si>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</si>
  <si>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</si>
  <si>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</si>
  <si>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</si>
  <si>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</si>
  <si>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</si>
  <si>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</si>
  <si>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</si>
  <si>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</si>
  <si>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</si>
  <si>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</si>
  <si>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</si>
  <si>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</si>
  <si>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</si>
  <si>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</si>
  <si>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</si>
  <si>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</si>
  <si>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</si>
  <si>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</si>
  <si>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</si>
  <si>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</si>
  <si>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</si>
  <si>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</si>
  <si>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</si>
  <si>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</si>
  <si>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</si>
  <si>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</si>
  <si>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</si>
  <si>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</si>
  <si>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</si>
  <si>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</si>
  <si>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</si>
  <si>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</si>
  <si>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</si>
  <si>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</si>
  <si>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</si>
  <si>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</si>
  <si>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</si>
  <si>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</si>
  <si>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</si>
  <si>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</si>
  <si>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</si>
  <si>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</si>
  <si>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</si>
  <si>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</si>
  <si>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</si>
  <si>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</si>
  <si>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</si>
  <si>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</si>
  <si>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</si>
  <si>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</si>
  <si>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</si>
  <si>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</si>
  <si>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</si>
  <si>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</si>
  <si>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</si>
  <si>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</si>
  <si>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</si>
  <si>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</si>
  <si>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</si>
  <si>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</si>
  <si>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</si>
  <si>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</si>
  <si>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</si>
  <si>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</si>
  <si>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</si>
  <si>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</si>
  <si>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</si>
  <si>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</si>
  <si>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</si>
  <si>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</si>
  <si>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</si>
  <si>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</si>
  <si>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</si>
  <si>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</si>
  <si>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</si>
  <si>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</si>
  <si>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</si>
  <si>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</si>
  <si>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</si>
  <si>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</si>
  <si>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</si>
  <si>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</si>
  <si>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</si>
  <si>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</si>
  <si>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</si>
  <si>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</si>
  <si>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</si>
  <si>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</si>
  <si>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</si>
  <si>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</si>
  <si>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</si>
  <si>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</si>
  <si>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</si>
  <si>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</si>
  <si>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</si>
  <si>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</si>
  <si>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</si>
  <si>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</si>
  <si>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</si>
  <si>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</si>
  <si>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</si>
  <si>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</si>
  <si>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</si>
  <si>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</si>
  <si>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</si>
  <si>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</si>
  <si>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</si>
  <si>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</si>
  <si>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</si>
  <si>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</si>
  <si>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</si>
  <si>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</si>
  <si>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</si>
  <si>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</si>
  <si>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</si>
  <si>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</si>
  <si>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</si>
  <si>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</si>
  <si>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</si>
  <si>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</si>
  <si>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</si>
  <si>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</si>
  <si>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</si>
  <si>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</si>
  <si>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</si>
  <si>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</si>
  <si>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</si>
  <si>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</si>
  <si>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</si>
  <si>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</si>
  <si>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</si>
  <si>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</si>
  <si>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</si>
  <si>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</si>
  <si>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</si>
  <si>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</si>
  <si>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</si>
  <si>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</si>
  <si>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</si>
  <si>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</si>
  <si>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</si>
  <si>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</si>
  <si>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</si>
  <si>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</si>
  <si>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</si>
  <si>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</si>
  <si>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</si>
  <si>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</si>
  <si>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</si>
  <si>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</si>
  <si>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</si>
  <si>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</si>
  <si>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</si>
  <si>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</si>
  <si>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</si>
  <si>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</si>
  <si>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</si>
  <si>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</si>
  <si>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</si>
  <si>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</si>
  <si>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</si>
  <si>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</si>
  <si>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</si>
  <si>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</si>
  <si>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</si>
  <si>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</si>
  <si>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</si>
  <si>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</si>
  <si>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</si>
  <si>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</si>
  <si>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</si>
  <si>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</si>
  <si>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</si>
  <si>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</si>
  <si>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</si>
  <si>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</si>
  <si>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</si>
  <si>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</si>
  <si>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</si>
  <si>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</si>
  <si>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</si>
  <si>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</si>
  <si>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</si>
  <si>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</si>
  <si>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</si>
  <si>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</si>
  <si>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</si>
  <si>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</si>
  <si>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</si>
  <si>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</si>
  <si>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</si>
  <si>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</si>
  <si>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</si>
  <si>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</si>
  <si>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</si>
  <si>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</si>
  <si>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</si>
  <si>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</si>
  <si>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</si>
  <si>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</si>
  <si>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</si>
  <si>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</si>
  <si>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</si>
  <si>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</si>
  <si>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</si>
  <si>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</si>
  <si>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</si>
  <si>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</si>
  <si>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</si>
  <si>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</si>
  <si>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</si>
  <si>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</si>
  <si>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</si>
  <si>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</si>
  <si>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</si>
  <si>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</si>
  <si>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</si>
  <si>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</si>
  <si>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</si>
  <si>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</si>
  <si>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</si>
  <si>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</si>
  <si>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</si>
  <si>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</si>
  <si>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</si>
  <si>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</si>
  <si>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</si>
  <si>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</si>
  <si>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</si>
  <si>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</si>
  <si>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</si>
  <si>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</si>
  <si>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</si>
  <si>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</si>
  <si>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</si>
  <si>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</si>
  <si>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</si>
  <si>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</si>
  <si>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</si>
  <si>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</si>
  <si>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</si>
  <si>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</si>
  <si>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</si>
  <si>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</si>
  <si>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</si>
  <si>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</si>
  <si>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</si>
  <si>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</si>
  <si>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</si>
  <si>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</si>
  <si>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</si>
  <si>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</si>
  <si>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</si>
  <si>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</si>
  <si>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</si>
  <si>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</si>
  <si>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</si>
  <si>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</si>
  <si>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</si>
  <si>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</si>
  <si>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</si>
  <si>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</si>
  <si>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</si>
  <si>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</si>
  <si>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</si>
  <si>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</si>
  <si>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</si>
  <si>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</si>
  <si>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</si>
  <si>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</si>
  <si>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</si>
  <si>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</si>
  <si>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</si>
  <si>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</si>
  <si>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</si>
  <si>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</si>
  <si>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</si>
  <si>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</si>
  <si>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</si>
  <si>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</si>
  <si>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</si>
  <si>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</si>
  <si>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</si>
  <si>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</si>
  <si>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</si>
  <si>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</si>
  <si>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</si>
  <si>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</si>
  <si>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</si>
  <si>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</si>
  <si>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</si>
  <si>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</si>
  <si>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</si>
  <si>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</si>
  <si>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</si>
  <si>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</si>
  <si>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</si>
  <si>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</si>
  <si>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</si>
  <si>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</si>
  <si>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</si>
  <si>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</si>
  <si>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</si>
  <si>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</si>
  <si>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</si>
  <si>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</si>
  <si>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</si>
  <si>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</si>
  <si>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</si>
  <si>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</si>
  <si>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</si>
  <si>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</si>
  <si>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</si>
  <si>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</si>
  <si>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</si>
  <si>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</si>
  <si>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</si>
  <si>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</si>
  <si>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</si>
  <si>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</si>
  <si>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</si>
  <si>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</si>
  <si>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</si>
  <si>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</si>
  <si>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</si>
  <si>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</si>
  <si>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</si>
  <si>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</si>
  <si>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</si>
  <si>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</si>
  <si>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</si>
  <si>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</si>
  <si>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</si>
  <si>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</si>
  <si>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</si>
  <si>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</si>
  <si>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</si>
  <si>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</si>
  <si>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</si>
  <si>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</si>
  <si>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</si>
  <si>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</si>
  <si>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</si>
  <si>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</si>
  <si>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</si>
  <si>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</si>
  <si>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</si>
  <si>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</si>
  <si>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</si>
  <si>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</si>
  <si>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</si>
  <si>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</si>
  <si>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</si>
  <si>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</si>
  <si>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</si>
  <si>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</si>
  <si>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</si>
  <si>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</si>
  <si>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</si>
  <si>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</si>
  <si>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</si>
  <si>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</si>
  <si>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</si>
  <si>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</si>
  <si>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</si>
  <si>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</si>
  <si>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</si>
  <si>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</si>
  <si>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</si>
  <si>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</si>
  <si>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</si>
  <si>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</si>
  <si>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</si>
  <si>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</si>
  <si>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</si>
  <si>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</si>
  <si>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</si>
  <si>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</si>
  <si>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</si>
  <si>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</si>
  <si>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</si>
  <si>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</si>
  <si>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</si>
  <si>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</si>
  <si>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</si>
  <si>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</si>
  <si>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</si>
  <si>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</si>
  <si>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</si>
  <si>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</si>
  <si>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</si>
  <si>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</si>
  <si>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</si>
  <si>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</si>
  <si>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</si>
  <si>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</si>
  <si>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</si>
  <si>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</si>
  <si>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</si>
  <si>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</si>
  <si>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</si>
  <si>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</si>
  <si>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</si>
  <si>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</si>
  <si>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</si>
  <si>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</si>
  <si>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</si>
  <si>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</si>
  <si>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</si>
  <si>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</si>
  <si>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</si>
  <si>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</si>
  <si>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</si>
  <si>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</si>
  <si>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</si>
  <si>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</si>
  <si>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</si>
  <si>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</si>
  <si>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</si>
  <si>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</si>
  <si>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</si>
  <si>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</si>
  <si>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</si>
  <si>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</si>
  <si>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</si>
  <si>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</si>
  <si>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</si>
  <si>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</si>
  <si>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</si>
  <si>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</si>
  <si>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</si>
  <si>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</si>
  <si>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</si>
  <si>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</si>
  <si>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</si>
  <si>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</si>
  <si>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</si>
  <si>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</si>
  <si>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</si>
  <si>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</si>
  <si>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</si>
  <si>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</si>
  <si>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</si>
  <si>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</si>
  <si>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</si>
  <si>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</si>
  <si>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</si>
  <si>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</si>
  <si>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</si>
  <si>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</si>
  <si>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</si>
  <si>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</si>
  <si>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</si>
  <si>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</si>
  <si>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</si>
  <si>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</si>
  <si>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</si>
  <si>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</si>
  <si>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</si>
  <si>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</si>
  <si>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</si>
  <si>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</si>
  <si>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</si>
  <si>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</si>
  <si>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</si>
  <si>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</si>
  <si>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</si>
  <si>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</si>
  <si>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</si>
  <si>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</si>
  <si>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</si>
  <si>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</si>
  <si>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</si>
  <si>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</si>
  <si>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</si>
  <si>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</si>
  <si>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</si>
  <si>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</si>
  <si>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</si>
  <si>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</si>
  <si>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</si>
  <si>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</si>
  <si>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</si>
  <si>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</si>
  <si>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</si>
  <si>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</si>
  <si>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</si>
  <si>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</si>
  <si>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</si>
  <si>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</si>
  <si>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</si>
  <si>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</si>
  <si>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</si>
  <si>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</si>
  <si>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</si>
  <si>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</si>
  <si>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</si>
  <si>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</si>
  <si>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</si>
  <si>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</si>
  <si>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</si>
  <si>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</si>
  <si>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</si>
  <si>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</si>
  <si>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</si>
  <si>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</si>
  <si>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</si>
  <si>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</si>
  <si>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</si>
  <si>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</si>
  <si>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</si>
  <si>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</si>
  <si>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</si>
  <si>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</si>
  <si>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</si>
  <si>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</si>
  <si>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</si>
  <si>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</si>
  <si>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</si>
  <si>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</si>
  <si>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</si>
  <si>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</si>
  <si>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</si>
  <si>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</si>
  <si>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</si>
  <si>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</si>
  <si>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</si>
  <si>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</si>
  <si>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</si>
  <si>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</si>
  <si>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</si>
  <si>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</si>
  <si>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</si>
  <si>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</si>
  <si>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</si>
  <si>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</si>
  <si>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</si>
  <si>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</si>
  <si>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</si>
  <si>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</si>
  <si>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</si>
  <si>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</si>
  <si>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</si>
  <si>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</si>
  <si>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</si>
  <si>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</si>
  <si>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</si>
  <si>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</si>
  <si>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</si>
  <si>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</si>
  <si>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</si>
  <si>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</si>
  <si>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</si>
  <si>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</si>
  <si>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</si>
  <si>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</si>
  <si>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</si>
  <si>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</si>
  <si>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</si>
  <si>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</si>
  <si>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</si>
  <si>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</si>
  <si>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</si>
  <si>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</si>
  <si>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</si>
  <si>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</si>
  <si>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</si>
  <si>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</si>
  <si>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</si>
  <si>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</si>
  <si>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</si>
  <si>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</si>
  <si>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</si>
  <si>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</si>
  <si>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</si>
  <si>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</si>
  <si>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</si>
  <si>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</si>
  <si>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</si>
  <si>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</si>
  <si>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</si>
  <si>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</si>
  <si>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</si>
  <si>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</si>
  <si>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</si>
  <si>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</si>
  <si>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</si>
  <si>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</si>
  <si>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</si>
  <si>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</si>
  <si>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</si>
  <si>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</si>
  <si>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</si>
  <si>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</si>
  <si>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</si>
  <si>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</si>
  <si>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</si>
  <si>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</si>
  <si>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</si>
  <si>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</si>
  <si>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</si>
  <si>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</si>
  <si>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</si>
  <si>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</si>
  <si>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</si>
  <si>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</si>
  <si>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</si>
  <si>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</si>
  <si>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</si>
  <si>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</si>
  <si>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</si>
  <si>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</si>
  <si>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</si>
  <si>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</si>
  <si>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</si>
  <si>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</si>
  <si>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</si>
  <si>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</si>
  <si>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</si>
  <si>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</si>
  <si>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</si>
  <si>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</si>
  <si>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</si>
  <si>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</si>
  <si>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</si>
  <si>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</si>
  <si>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</si>
  <si>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</si>
  <si>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</si>
  <si>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</si>
  <si>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</si>
  <si>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</si>
  <si>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</si>
  <si>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</si>
  <si>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</si>
  <si>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</si>
  <si>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</si>
  <si>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</si>
  <si>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</si>
  <si>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</si>
  <si>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</si>
  <si>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</si>
  <si>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</si>
  <si>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</si>
  <si>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</si>
  <si>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</si>
  <si>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</si>
  <si>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</si>
  <si>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</si>
  <si>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</si>
  <si>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</si>
  <si>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</si>
  <si>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</si>
  <si>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</si>
  <si>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</si>
  <si>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</si>
  <si>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</si>
  <si>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</si>
  <si>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</si>
  <si>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</si>
  <si>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</si>
  <si>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</si>
  <si>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</si>
  <si>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</si>
  <si>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</si>
  <si>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</si>
  <si>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</si>
  <si>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</si>
  <si>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</si>
  <si>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</si>
  <si>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</si>
  <si>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</si>
  <si>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</si>
  <si>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</si>
  <si>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</si>
  <si>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</si>
  <si>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</si>
  <si>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</si>
  <si>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</si>
  <si>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</si>
  <si>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</si>
  <si>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</si>
  <si>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</si>
  <si>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</si>
  <si>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</si>
  <si>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</si>
  <si>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</si>
  <si>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</si>
  <si>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</si>
  <si>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</si>
  <si>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</si>
  <si>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</si>
  <si>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</si>
  <si>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</si>
  <si>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</si>
  <si>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</si>
  <si>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</si>
  <si>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</si>
  <si>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</si>
  <si>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</si>
  <si>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</si>
  <si>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</si>
  <si>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</si>
  <si>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</si>
  <si>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</si>
  <si>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</si>
  <si>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</si>
  <si>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</si>
  <si>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</si>
  <si>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</si>
  <si>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</si>
  <si>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</si>
  <si>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</si>
  <si>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</si>
  <si>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</si>
  <si>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</si>
  <si>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</si>
  <si>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</si>
  <si>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</si>
  <si>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</si>
  <si>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</si>
  <si>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</si>
  <si>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</si>
  <si>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</si>
  <si>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</si>
  <si>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</si>
  <si>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</si>
  <si>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</si>
  <si>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</si>
  <si>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</si>
  <si>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</si>
  <si>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</si>
  <si>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</si>
  <si>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</si>
  <si>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</si>
  <si>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</si>
  <si>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</si>
  <si>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</si>
  <si>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</si>
  <si>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</si>
  <si>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</si>
  <si>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</si>
  <si>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</si>
  <si>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</si>
  <si>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</si>
  <si>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</si>
  <si>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</si>
  <si>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</si>
  <si>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</si>
  <si>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</si>
  <si>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</si>
  <si>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</si>
  <si>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</si>
  <si>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</si>
  <si>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</si>
  <si>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</si>
  <si>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</si>
  <si>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</si>
  <si>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</si>
  <si>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</si>
  <si>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</si>
  <si>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</si>
  <si>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</si>
  <si>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</si>
  <si>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</si>
  <si>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</si>
  <si>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</si>
  <si>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</si>
  <si>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</si>
  <si>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</si>
  <si>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</si>
  <si>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</si>
  <si>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</si>
  <si>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</si>
  <si>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</si>
  <si>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</si>
  <si>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</si>
  <si>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</si>
  <si>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</si>
  <si>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</si>
  <si>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</si>
  <si>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</si>
  <si>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</si>
  <si>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</si>
  <si>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</si>
  <si>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</si>
  <si>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</si>
  <si>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</si>
  <si>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</si>
  <si>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</si>
  <si>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</si>
  <si>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</si>
  <si>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</si>
  <si>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</si>
  <si>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</si>
  <si>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</si>
  <si>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</si>
  <si>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</si>
  <si>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</si>
  <si>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</si>
  <si>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</si>
  <si>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</si>
  <si>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</si>
  <si>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</si>
  <si>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</si>
  <si>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</si>
  <si>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</si>
  <si>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</si>
  <si>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</si>
  <si>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</si>
  <si>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</si>
  <si>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</si>
  <si>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</si>
  <si>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</si>
  <si>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</si>
  <si>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</si>
  <si>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</si>
  <si>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</si>
  <si>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</si>
  <si>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</si>
  <si>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</si>
  <si>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</si>
  <si>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</si>
  <si>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</si>
  <si>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</si>
  <si>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</si>
  <si>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</si>
  <si>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</si>
  <si>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</si>
  <si>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</si>
  <si>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</si>
  <si>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</si>
  <si>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</si>
  <si>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</si>
  <si>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</si>
  <si>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</si>
  <si>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</si>
  <si>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</si>
  <si>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</si>
  <si>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</si>
  <si>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</si>
  <si>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</si>
  <si>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</si>
  <si>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</si>
  <si>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</si>
  <si>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</si>
  <si>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</si>
  <si>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</si>
  <si>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</si>
  <si>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</si>
  <si>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</si>
  <si>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</si>
  <si>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</si>
  <si>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</si>
  <si>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</si>
  <si>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</si>
  <si>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</si>
  <si>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</si>
  <si>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</si>
  <si>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</si>
  <si>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</si>
  <si>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</si>
  <si>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</si>
  <si>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</si>
  <si>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</si>
  <si>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</si>
  <si>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</si>
  <si>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</si>
  <si>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</si>
  <si>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</si>
  <si>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</si>
  <si>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</si>
  <si>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</si>
  <si>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</si>
  <si>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</si>
  <si>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</si>
  <si>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</si>
  <si>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</si>
  <si>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</si>
  <si>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</si>
  <si>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</si>
  <si>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</si>
  <si>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</si>
  <si>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</si>
  <si>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</si>
  <si>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</si>
  <si>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</si>
  <si>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</si>
  <si>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</si>
  <si>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</si>
  <si>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</si>
  <si>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</si>
  <si>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</si>
  <si>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</si>
  <si>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</si>
  <si>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</si>
  <si>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</si>
  <si>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</si>
  <si>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</si>
  <si>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</si>
  <si>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</si>
  <si>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</si>
  <si>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</si>
  <si>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</si>
  <si>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</si>
  <si>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</si>
  <si>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</si>
  <si>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</si>
  <si>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</si>
  <si>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</si>
  <si>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</si>
  <si>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</si>
  <si>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</si>
  <si>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</si>
  <si>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</si>
  <si>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</si>
  <si>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</si>
  <si>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</si>
  <si>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</si>
  <si>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</si>
  <si>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</si>
  <si>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</si>
  <si>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</si>
  <si>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</si>
  <si>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</si>
  <si>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</si>
  <si>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</si>
  <si>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</si>
  <si>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</si>
  <si>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</si>
  <si>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</si>
  <si>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</si>
  <si>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</si>
  <si>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</si>
  <si>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</si>
  <si>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</si>
  <si>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</si>
  <si>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</si>
  <si>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</si>
  <si>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</si>
  <si>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</si>
  <si>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</si>
  <si>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</si>
  <si>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</si>
  <si>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</si>
  <si>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</si>
  <si>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</si>
  <si>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</si>
  <si>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</si>
  <si>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</si>
  <si>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</si>
  <si>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</si>
  <si>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</si>
  <si>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</si>
  <si>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</si>
  <si>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</si>
  <si>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</si>
  <si>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</si>
  <si>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</si>
  <si>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</si>
  <si>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</si>
  <si>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Main Category</t>
  </si>
  <si>
    <t>Grand Total</t>
  </si>
  <si>
    <t>Q5</t>
  </si>
  <si>
    <t>Q10</t>
  </si>
  <si>
    <t>Q9</t>
  </si>
  <si>
    <t>Q6</t>
  </si>
  <si>
    <t>Q1</t>
  </si>
  <si>
    <t>Q2</t>
  </si>
  <si>
    <t>Count of product_id</t>
  </si>
  <si>
    <t>Q3</t>
  </si>
  <si>
    <t>Average of rating</t>
  </si>
  <si>
    <t>Q4</t>
  </si>
  <si>
    <t>Q7</t>
  </si>
  <si>
    <t>Q13</t>
  </si>
  <si>
    <t>&lt;₹200</t>
  </si>
  <si>
    <t>&gt;₹500</t>
  </si>
  <si>
    <t>Computers&amp;Accessories</t>
  </si>
  <si>
    <t>Electronics</t>
  </si>
  <si>
    <t>MusicalInstruments</t>
  </si>
  <si>
    <t>OfficeProducts</t>
  </si>
  <si>
    <t>Home&amp;Kitchen</t>
  </si>
  <si>
    <t>HomeImprovement</t>
  </si>
  <si>
    <t>Toys&amp;Games</t>
  </si>
  <si>
    <t>Car&amp;Motorbike</t>
  </si>
  <si>
    <t>Health&amp;PersonalCare</t>
  </si>
  <si>
    <t>Sum of rating_count</t>
  </si>
  <si>
    <t>Max of rating_count</t>
  </si>
  <si>
    <t>Total Reviews</t>
  </si>
  <si>
    <t>Q8</t>
  </si>
  <si>
    <t>Q11</t>
  </si>
  <si>
    <t>Score</t>
  </si>
  <si>
    <t>Level 2 Category</t>
  </si>
  <si>
    <t>Level 3 Category</t>
  </si>
  <si>
    <t>Level 4 Category</t>
  </si>
  <si>
    <t>Accessories&amp;Peripherals</t>
  </si>
  <si>
    <t>Cables&amp;Accessories</t>
  </si>
  <si>
    <t>Cables</t>
  </si>
  <si>
    <t>NetworkingDevices</t>
  </si>
  <si>
    <t>NetworkAdapters</t>
  </si>
  <si>
    <t>WirelessUSBAdapters</t>
  </si>
  <si>
    <t>HomeTheater,TV&amp;Video</t>
  </si>
  <si>
    <t>Accessories</t>
  </si>
  <si>
    <t>Televisions</t>
  </si>
  <si>
    <t>SmartTelevisions</t>
  </si>
  <si>
    <t>RemoteControls</t>
  </si>
  <si>
    <t>StandardTelevisions</t>
  </si>
  <si>
    <t>TVMounts,Stands&amp;Turntables</t>
  </si>
  <si>
    <t>HomeAudio</t>
  </si>
  <si>
    <t>SpeakerAccessories</t>
  </si>
  <si>
    <t>Projectors</t>
  </si>
  <si>
    <t>Adapters</t>
  </si>
  <si>
    <t>SatelliteEquipment</t>
  </si>
  <si>
    <t>SatelliteReceivers</t>
  </si>
  <si>
    <t>MediaStreamingDevices</t>
  </si>
  <si>
    <t>StreamingClients</t>
  </si>
  <si>
    <t>AVReceivers&amp;Amplifiers</t>
  </si>
  <si>
    <t>Speakers</t>
  </si>
  <si>
    <t>TowerSpeakers</t>
  </si>
  <si>
    <t>3DGlasses</t>
  </si>
  <si>
    <t>WearableTechnology</t>
  </si>
  <si>
    <t>SmartWatches</t>
  </si>
  <si>
    <t>Mobiles&amp;Accessories</t>
  </si>
  <si>
    <t>MobileAccessories</t>
  </si>
  <si>
    <t>Chargers</t>
  </si>
  <si>
    <t>Smartphones&amp;BasicMobiles</t>
  </si>
  <si>
    <t>Smartphones</t>
  </si>
  <si>
    <t>MemoryCards</t>
  </si>
  <si>
    <t>MicroSD</t>
  </si>
  <si>
    <t>BasicMobiles</t>
  </si>
  <si>
    <t>Headphones,Earbuds&amp;Accessories</t>
  </si>
  <si>
    <t>Headphones</t>
  </si>
  <si>
    <t>In-Ear</t>
  </si>
  <si>
    <t>AutomobileAccessories</t>
  </si>
  <si>
    <t>Cables&amp;Adapters</t>
  </si>
  <si>
    <t>Photo&amp;VideoAccessories</t>
  </si>
  <si>
    <t>Stands</t>
  </si>
  <si>
    <t>CableConnectionProtectors</t>
  </si>
  <si>
    <t>D√©cor</t>
  </si>
  <si>
    <t>Maintenance,Upkeep&amp;Repairs</t>
  </si>
  <si>
    <t>StylusPens</t>
  </si>
  <si>
    <t>Mounts</t>
  </si>
  <si>
    <t>Cases&amp;Covers</t>
  </si>
  <si>
    <t>On-Ear</t>
  </si>
  <si>
    <t>LaptopAccessories</t>
  </si>
  <si>
    <t>CameraPrivacyCovers</t>
  </si>
  <si>
    <t>ExternalDevices&amp;DataStorage</t>
  </si>
  <si>
    <t>PenDrives</t>
  </si>
  <si>
    <t>Keyboards,Mice&amp;InputDevices</t>
  </si>
  <si>
    <t>Mice</t>
  </si>
  <si>
    <t>GraphicTablets</t>
  </si>
  <si>
    <t>Lapdesks</t>
  </si>
  <si>
    <t>NotebookComputerStands</t>
  </si>
  <si>
    <t>Keyboards</t>
  </si>
  <si>
    <t>Microphones</t>
  </si>
  <si>
    <t>Condenser</t>
  </si>
  <si>
    <t>GeneralPurposeBatteries&amp;BatteryChargers</t>
  </si>
  <si>
    <t>DisposableBatteries</t>
  </si>
  <si>
    <t>OfficePaperProducts</t>
  </si>
  <si>
    <t>Paper</t>
  </si>
  <si>
    <t>Stationery</t>
  </si>
  <si>
    <t>CraftMaterials</t>
  </si>
  <si>
    <t>Scrapbooking</t>
  </si>
  <si>
    <t>Tape</t>
  </si>
  <si>
    <t>Keyboard&amp;MouseSets</t>
  </si>
  <si>
    <t>ExternalHardDisks</t>
  </si>
  <si>
    <t>Cameras&amp;Photography</t>
  </si>
  <si>
    <t>VideoCameras</t>
  </si>
  <si>
    <t>Tripods&amp;Monopods</t>
  </si>
  <si>
    <t>OfficeElectronics</t>
  </si>
  <si>
    <t>Calculators</t>
  </si>
  <si>
    <t>Scientific</t>
  </si>
  <si>
    <t>Repeaters&amp;Extenders</t>
  </si>
  <si>
    <t>Printers,Inks&amp;Accessories</t>
  </si>
  <si>
    <t>Inks,Toners&amp;Cartridges</t>
  </si>
  <si>
    <t>InkjetInkCartridges</t>
  </si>
  <si>
    <t>Keyboard&amp;MiceAccessories</t>
  </si>
  <si>
    <t>PCGamingPeripherals</t>
  </si>
  <si>
    <t>GamingMice</t>
  </si>
  <si>
    <t>PaintingMaterials</t>
  </si>
  <si>
    <t>Paints</t>
  </si>
  <si>
    <t>HardDiskBags</t>
  </si>
  <si>
    <t>Flashes</t>
  </si>
  <si>
    <t>Macro&amp;RinglightFlashes</t>
  </si>
  <si>
    <t>Routers</t>
  </si>
  <si>
    <t>Over-Ear</t>
  </si>
  <si>
    <t>BluetoothSpeakers</t>
  </si>
  <si>
    <t>RechargeableBatteries</t>
  </si>
  <si>
    <t>BluetoothAdapters</t>
  </si>
  <si>
    <t>USBtoUSBAdapters</t>
  </si>
  <si>
    <t>Film</t>
  </si>
  <si>
    <t>Monitors</t>
  </si>
  <si>
    <t>USBGadgets</t>
  </si>
  <si>
    <t>Lamps</t>
  </si>
  <si>
    <t>Cleaners</t>
  </si>
  <si>
    <t>SecurityCameras</t>
  </si>
  <si>
    <t>DomeCameras</t>
  </si>
  <si>
    <t>TabletAccessories</t>
  </si>
  <si>
    <t>ScreenProtectors</t>
  </si>
  <si>
    <t>Gamepads</t>
  </si>
  <si>
    <t>Basic</t>
  </si>
  <si>
    <t>USBHubs</t>
  </si>
  <si>
    <t>Audio&amp;VideoAccessories</t>
  </si>
  <si>
    <t>PCMicrophones</t>
  </si>
  <si>
    <t>OutdoorSpeakers</t>
  </si>
  <si>
    <t>Bags&amp;Sleeves</t>
  </si>
  <si>
    <t>ExternalMemoryCardReaders</t>
  </si>
  <si>
    <t>Components</t>
  </si>
  <si>
    <t>Memory</t>
  </si>
  <si>
    <t>UninterruptedPowerSupplies</t>
  </si>
  <si>
    <t>Cases</t>
  </si>
  <si>
    <t>SecureDigitalCards</t>
  </si>
  <si>
    <t>Webcams&amp;VoIPEquipment</t>
  </si>
  <si>
    <t>CoolingPads</t>
  </si>
  <si>
    <t>Electrical</t>
  </si>
  <si>
    <t>Adapters&amp;Multi-Outlets</t>
  </si>
  <si>
    <t>Copy&amp;PrintingPaper</t>
  </si>
  <si>
    <t>InternalSolidStateDrives</t>
  </si>
  <si>
    <t>MultimediaSpeakerSystems</t>
  </si>
  <si>
    <t>DataCards&amp;Dongles</t>
  </si>
  <si>
    <t>LaptopChargers&amp;PowerSupplies</t>
  </si>
  <si>
    <t>PCSpeakers</t>
  </si>
  <si>
    <t>Batteries&amp;Chargers</t>
  </si>
  <si>
    <t>Bags,Cases&amp;Sleeves</t>
  </si>
  <si>
    <t>DrawingMaterials</t>
  </si>
  <si>
    <t>DrawingMedia</t>
  </si>
  <si>
    <t>InternalHardDrives</t>
  </si>
  <si>
    <t>Printers</t>
  </si>
  <si>
    <t>PCHeadsets</t>
  </si>
  <si>
    <t>GamingKeyboards</t>
  </si>
  <si>
    <t>SoundbarSpeakers</t>
  </si>
  <si>
    <t>Earpads</t>
  </si>
  <si>
    <t>InkjetPrinters</t>
  </si>
  <si>
    <t>Arts&amp;Crafts</t>
  </si>
  <si>
    <t>Drawing&amp;PaintingSupplies</t>
  </si>
  <si>
    <t>ColouringPens&amp;Markers</t>
  </si>
  <si>
    <t>Headsets</t>
  </si>
  <si>
    <t>ExternalSolidStateDrives</t>
  </si>
  <si>
    <t>PowerLANAdapters</t>
  </si>
  <si>
    <t>InkjetInkRefills&amp;Kits</t>
  </si>
  <si>
    <t>PhotoStudio&amp;Lighting</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</si>
  <si>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</si>
  <si>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</si>
  <si>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</si>
  <si>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</si>
  <si>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</si>
  <si>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</si>
  <si>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</si>
  <si>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</si>
  <si>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</si>
  <si>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</si>
  <si>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</si>
  <si>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</si>
  <si>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</si>
  <si>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Heating,Cooling&amp;AirQuality</t>
  </si>
  <si>
    <t>RoomHeaters</t>
  </si>
  <si>
    <t>ElectricHeaters</t>
  </si>
  <si>
    <t>FanHeaters</t>
  </si>
  <si>
    <t>Vacuum,Cleaning&amp;Ironing</t>
  </si>
  <si>
    <t>Irons,Steamers&amp;Accessories</t>
  </si>
  <si>
    <t>DigitalKitchenScales</t>
  </si>
  <si>
    <t>Kitchen&amp;Dining</t>
  </si>
  <si>
    <t>KitchenTools</t>
  </si>
  <si>
    <t>ManualChoppers&amp;Chippers</t>
  </si>
  <si>
    <t>InductionCooktop</t>
  </si>
  <si>
    <t>HandBlenders</t>
  </si>
  <si>
    <t>MixerGrinders</t>
  </si>
  <si>
    <t>WaterHeaters&amp;Geysers</t>
  </si>
  <si>
    <t>InstantWaterHeaters</t>
  </si>
  <si>
    <t>StorageWaterHeaters</t>
  </si>
  <si>
    <t>ImmersionRods</t>
  </si>
  <si>
    <t>DeepFatFryers</t>
  </si>
  <si>
    <t>HomeStorage&amp;Organization</t>
  </si>
  <si>
    <t>LaundryOrganization</t>
  </si>
  <si>
    <t>LaundryBaskets</t>
  </si>
  <si>
    <t>JuicerMixerGrinders</t>
  </si>
  <si>
    <t>Vacuums&amp;FloorCare</t>
  </si>
  <si>
    <t>EggBoilers</t>
  </si>
  <si>
    <t>SandwichMakers</t>
  </si>
  <si>
    <t>MiniFoodProcessors&amp;Choppers</t>
  </si>
  <si>
    <t>VacuumSealers</t>
  </si>
  <si>
    <t>Fans</t>
  </si>
  <si>
    <t>CeilingFans</t>
  </si>
  <si>
    <t>PressureWashers,Steam&amp;WindowCleaners</t>
  </si>
  <si>
    <t>HalogenHeaters</t>
  </si>
  <si>
    <t>Pop-upToasters</t>
  </si>
  <si>
    <t>HeatConvectors</t>
  </si>
  <si>
    <t>Coffee,Tea&amp;Espresso</t>
  </si>
  <si>
    <t>CoffeeGrinders</t>
  </si>
  <si>
    <t>ExhaustFans</t>
  </si>
  <si>
    <t>DripCoffeeMachines</t>
  </si>
  <si>
    <t>WaterPurifiers&amp;Accessories</t>
  </si>
  <si>
    <t>WaterPurifierAccessories</t>
  </si>
  <si>
    <t>WaterCartridges</t>
  </si>
  <si>
    <t>Rice&amp;PastaCookers</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</si>
  <si>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</si>
  <si>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</si>
  <si>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</si>
  <si>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</si>
  <si>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</si>
  <si>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</si>
  <si>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</si>
  <si>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</si>
  <si>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</si>
  <si>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</si>
  <si>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HandMixers</t>
  </si>
  <si>
    <t>Mills&amp;Grinders</t>
  </si>
  <si>
    <t>OvenToasterGrills</t>
  </si>
  <si>
    <t>Juicers</t>
  </si>
  <si>
    <t>HomeMedicalSupplies&amp;Equipment</t>
  </si>
  <si>
    <t>HealthMonitors</t>
  </si>
  <si>
    <t>WeighingScales</t>
  </si>
  <si>
    <t>EspressoMachines</t>
  </si>
  <si>
    <t>TableFans</t>
  </si>
  <si>
    <t>MilkFrothers</t>
  </si>
  <si>
    <t>Humidifiers</t>
  </si>
  <si>
    <t>SmallApplianceParts&amp;Accessories</t>
  </si>
  <si>
    <t>YogurtMakers</t>
  </si>
  <si>
    <t>AirConditioners</t>
  </si>
  <si>
    <t>Split-SystemAirConditioners</t>
  </si>
  <si>
    <t>WaffleMakers&amp;Irons</t>
  </si>
  <si>
    <t>StovetopEspressoPots</t>
  </si>
  <si>
    <t>CoffeeMakerAccessories</t>
  </si>
  <si>
    <t>CoffeePresses</t>
  </si>
  <si>
    <t>RotiMakers</t>
  </si>
  <si>
    <t>Parts&amp;Accessories</t>
  </si>
  <si>
    <t>FanParts&amp;Accessories</t>
  </si>
  <si>
    <t>StandMixers</t>
  </si>
  <si>
    <t>PedestalFans</t>
  </si>
  <si>
    <t>Price Range Bucket</t>
  </si>
  <si>
    <t>Total Potential Revenue</t>
  </si>
  <si>
    <t>₹200 - ₹500</t>
  </si>
  <si>
    <t>category_strings</t>
  </si>
  <si>
    <t>Total_Potential Revenue</t>
  </si>
  <si>
    <t>Products Category</t>
  </si>
  <si>
    <t># of Products</t>
  </si>
  <si>
    <t>Product_Id</t>
  </si>
  <si>
    <t>Avg Rating</t>
  </si>
  <si>
    <t>Product Category</t>
  </si>
  <si>
    <t>Avg Discounted Price</t>
  </si>
  <si>
    <t>Avg Actual Price</t>
  </si>
  <si>
    <t>Product</t>
  </si>
  <si>
    <t>No. of Product</t>
  </si>
  <si>
    <t>Rating Distributions</t>
  </si>
  <si>
    <t>Price Range Buckets</t>
  </si>
  <si>
    <t>No of Products</t>
  </si>
  <si>
    <t>Discount Buckets</t>
  </si>
  <si>
    <t>&gt;=50% Discount</t>
  </si>
  <si>
    <t>No</t>
  </si>
  <si>
    <t>Yes</t>
  </si>
  <si>
    <t>&gt;=50% Discounts</t>
  </si>
  <si>
    <t>0-10%</t>
  </si>
  <si>
    <t>11-20%</t>
  </si>
  <si>
    <t>21-30%</t>
  </si>
  <si>
    <t>31-40%</t>
  </si>
  <si>
    <t>41-50%</t>
  </si>
  <si>
    <t>51-60%</t>
  </si>
  <si>
    <t>61-70%</t>
  </si>
  <si>
    <t>71-80%</t>
  </si>
  <si>
    <t>81-90%</t>
  </si>
  <si>
    <t>91-100%</t>
  </si>
  <si>
    <t>Q12</t>
  </si>
  <si>
    <t>Sum of Score</t>
  </si>
  <si>
    <t>Product Name</t>
  </si>
  <si>
    <t>Avg Discount %</t>
  </si>
  <si>
    <t>Q14</t>
  </si>
  <si>
    <t>Max of discount_percentage</t>
  </si>
  <si>
    <t>Question</t>
  </si>
  <si>
    <t>Insight</t>
  </si>
  <si>
    <t>HomeImprovement has highest avg discount at 57.5%</t>
  </si>
  <si>
    <t>Ratings mostly range from 3.5 to 4.5</t>
  </si>
  <si>
    <t>Computers&amp;Accessories: up to 94% off</t>
  </si>
  <si>
    <t>Avg Discount % by Category</t>
  </si>
  <si>
    <t>Product Count by Category</t>
  </si>
  <si>
    <t>Total Reviews by Category</t>
  </si>
  <si>
    <t>Highest Rated Products</t>
  </si>
  <si>
    <t>Avg Actual vs Discounted Price</t>
  </si>
  <si>
    <t>Most Reviewed Products</t>
  </si>
  <si>
    <t>Products with ≥50% Discount</t>
  </si>
  <si>
    <t>Rating Distribution</t>
  </si>
  <si>
    <t>Potential Revenue by Category</t>
  </si>
  <si>
    <t>Price Range Distribution</t>
  </si>
  <si>
    <t>Rating vs Discount</t>
  </si>
  <si>
    <t>Products with &lt;1,000 Reviews</t>
  </si>
  <si>
    <t>Categories with Max Discounts</t>
  </si>
  <si>
    <t>Top Products by Score</t>
  </si>
  <si>
    <t>Electronics lead with 23.8M+ reviews</t>
  </si>
  <si>
    <t>Electronics lead with 490 products</t>
  </si>
  <si>
    <t>Top-rated: Syncwire Cable, Amazon Basics Wireless Mouse, etc.</t>
  </si>
  <si>
    <t>Electronics are most expensive (avg ₹10.4k)</t>
  </si>
  <si>
    <t>Amazon Basics High-Speed HDMI Cable have 426K+ reviews</t>
  </si>
  <si>
    <t>662 products (49% of dataset)</t>
  </si>
  <si>
    <t>Electronics: ₹91.3B potential revenue</t>
  </si>
  <si>
    <t>&gt;₹500 has the most products (850)</t>
  </si>
  <si>
    <t>Average Rating of 4.1</t>
  </si>
  <si>
    <t>310 products (23%)</t>
  </si>
  <si>
    <t>Amazon Basics High-Speed HDMI Cable ranked top</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</si>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</sst>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43" formatCode="_-* #,##0.00_-;\-* #,##0.00_-;_-* &quot;-&quot;??_-;_-@_-"/>
    <numFmt numFmtId="164" formatCode="_(* #,##0.00_);_(* \(#,##0.00\);_(* &quot;-&quot;??_);_(@_)"/>
    <numFmt numFmtId="165" formatCode="_(* #,##0_);_(* \(#,##0\);_(* &quot;-&quot;??_);_(@_)"/>
    <numFmt numFmtId="166" formatCode="_(* #,##0.0_);_(* \(#,##0.0\);_(* &quot;-&quot;??_);_(@_)"/>
    <numFmt numFmtId="167" formatCode="#,###.00,,&quot;bn&quot;"/>
    <numFmt numFmtId="168" formatCode="_ [$₹-4009]\ * #,##0.00_ ;_ [$₹-4009]\ * \-#,##0.00_ ;_ [$₹-4009]\ * &quot;-&quot;??_ ;_ @_ "/>
    <numFmt numFmtId="169" formatCode="_ [$₹-4009]\ * #,##0.00,,,&quot;tn&quot;"/>
    <numFmt numFmtId="170" formatCode="0.0"/>
    <numFmt numFmtId="171" formatCode="[$₹-4009]\ #,##0"/>
    <numFmt numFmtId="172" formatCode="_ [$₹-4009]\ * #,##0,,&quot;bn&quot;"/>
    <numFmt numFmtId="173" formatCode="0.0%"/>
  </numFmts>
  <fonts count="20"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8"/>
      <name val="Aptos Narrow"/>
      <family val="2"/>
      <scheme val="minor"/>
    </font>
    <font>
      <sz val="12"/>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theme="8" tint="0.3999755851924192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73">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0" fontId="16" fillId="0" borderId="0" xfId="0" applyFont="1"/>
    <xf numFmtId="165" fontId="16" fillId="0" borderId="0" xfId="42" applyNumberFormat="1" applyFont="1"/>
    <xf numFmtId="164" fontId="0" fillId="0" borderId="0" xfId="42" applyFont="1"/>
    <xf numFmtId="2" fontId="0" fillId="0" borderId="0" xfId="42" applyNumberFormat="1" applyFont="1"/>
    <xf numFmtId="14" fontId="16" fillId="0" borderId="0" xfId="0" applyNumberFormat="1" applyFont="1"/>
    <xf numFmtId="167" fontId="0" fillId="0" borderId="0" xfId="0" applyNumberFormat="1"/>
    <xf numFmtId="168" fontId="0" fillId="0" borderId="0" xfId="42" applyNumberFormat="1" applyFont="1"/>
    <xf numFmtId="168" fontId="16" fillId="0" borderId="0" xfId="42" applyNumberFormat="1" applyFont="1"/>
    <xf numFmtId="169" fontId="16" fillId="0" borderId="0" xfId="42" applyNumberFormat="1" applyFont="1"/>
    <xf numFmtId="0" fontId="16" fillId="0" borderId="0" xfId="0" applyFont="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168" fontId="16" fillId="0" borderId="0" xfId="0" applyNumberFormat="1" applyFont="1" applyAlignment="1">
      <alignment horizontal="center"/>
    </xf>
    <xf numFmtId="168" fontId="16" fillId="0" borderId="0" xfId="0" applyNumberFormat="1" applyFont="1"/>
    <xf numFmtId="168" fontId="0" fillId="0" borderId="0" xfId="0" applyNumberFormat="1"/>
    <xf numFmtId="9" fontId="16" fillId="0" borderId="0" xfId="0" applyNumberFormat="1" applyFont="1" applyAlignment="1">
      <alignment horizontal="center"/>
    </xf>
    <xf numFmtId="9" fontId="0" fillId="0" borderId="0" xfId="0" applyNumberFormat="1" applyAlignment="1">
      <alignment horizontal="center"/>
    </xf>
    <xf numFmtId="165" fontId="16" fillId="0" borderId="0" xfId="42" applyNumberFormat="1" applyFont="1" applyAlignment="1">
      <alignment horizontal="right"/>
    </xf>
    <xf numFmtId="165" fontId="0" fillId="0" borderId="0" xfId="42" applyNumberFormat="1" applyFont="1" applyAlignment="1">
      <alignment horizontal="right"/>
    </xf>
    <xf numFmtId="0" fontId="0" fillId="0" borderId="0" xfId="0" applyAlignment="1">
      <alignment horizontal="right"/>
    </xf>
    <xf numFmtId="0" fontId="0" fillId="0" borderId="10" xfId="0" applyBorder="1" applyAlignment="1">
      <alignment horizontal="left"/>
    </xf>
    <xf numFmtId="9" fontId="0" fillId="0" borderId="10" xfId="0" applyNumberFormat="1" applyBorder="1" applyAlignment="1">
      <alignment horizontal="center"/>
    </xf>
    <xf numFmtId="165" fontId="0" fillId="0" borderId="10" xfId="0" applyNumberFormat="1" applyBorder="1" applyAlignment="1">
      <alignment horizontal="center"/>
    </xf>
    <xf numFmtId="165" fontId="0" fillId="0" borderId="10" xfId="0" applyNumberFormat="1" applyBorder="1" applyAlignment="1">
      <alignment horizontal="center" vertical="center"/>
    </xf>
    <xf numFmtId="165" fontId="0" fillId="0" borderId="0" xfId="42" applyNumberFormat="1" applyFont="1" applyAlignment="1">
      <alignment horizontal="center" vertical="center"/>
    </xf>
    <xf numFmtId="167" fontId="0" fillId="0" borderId="0" xfId="42" applyNumberFormat="1" applyFont="1"/>
    <xf numFmtId="167" fontId="0" fillId="0" borderId="10" xfId="0" applyNumberFormat="1" applyBorder="1" applyAlignment="1">
      <alignment horizontal="center"/>
    </xf>
    <xf numFmtId="167" fontId="0" fillId="0" borderId="0" xfId="0" applyNumberFormat="1" applyAlignment="1">
      <alignment horizontal="center" vertical="center"/>
    </xf>
    <xf numFmtId="167" fontId="0" fillId="0" borderId="0" xfId="42" applyNumberFormat="1" applyFont="1" applyAlignment="1">
      <alignment wrapText="1"/>
    </xf>
    <xf numFmtId="171" fontId="0" fillId="0" borderId="10" xfId="0" applyNumberFormat="1" applyBorder="1" applyAlignment="1">
      <alignment horizontal="center" wrapText="1"/>
    </xf>
    <xf numFmtId="165" fontId="0" fillId="0" borderId="0" xfId="42" applyNumberFormat="1" applyFont="1" applyAlignment="1">
      <alignment wrapText="1"/>
    </xf>
    <xf numFmtId="165" fontId="0" fillId="0" borderId="0" xfId="42" applyNumberFormat="1" applyFont="1" applyAlignment="1">
      <alignment horizontal="center" wrapText="1"/>
    </xf>
    <xf numFmtId="165" fontId="0" fillId="0" borderId="10" xfId="0" applyNumberFormat="1" applyBorder="1" applyAlignment="1">
      <alignment horizontal="center" wrapText="1"/>
    </xf>
    <xf numFmtId="170" fontId="0" fillId="0" borderId="10" xfId="0" applyNumberFormat="1" applyBorder="1" applyAlignment="1">
      <alignment horizontal="center"/>
    </xf>
    <xf numFmtId="169" fontId="0" fillId="0" borderId="0" xfId="0" applyNumberFormat="1" applyAlignment="1">
      <alignment horizontal="center"/>
    </xf>
    <xf numFmtId="164" fontId="0" fillId="0" borderId="0" xfId="42" applyFont="1" applyAlignment="1">
      <alignment horizontal="center"/>
    </xf>
    <xf numFmtId="166" fontId="0" fillId="0" borderId="0" xfId="42" applyNumberFormat="1" applyFont="1" applyAlignment="1">
      <alignment horizontal="center"/>
    </xf>
    <xf numFmtId="9" fontId="0" fillId="0" borderId="0" xfId="43" applyFont="1" applyAlignment="1">
      <alignment horizontal="center"/>
    </xf>
    <xf numFmtId="43" fontId="0" fillId="0" borderId="0" xfId="0" applyNumberFormat="1" applyAlignment="1">
      <alignment horizontal="right"/>
    </xf>
    <xf numFmtId="165" fontId="19" fillId="0" borderId="0" xfId="42" applyNumberFormat="1" applyFont="1" applyAlignment="1">
      <alignment wrapText="1"/>
    </xf>
    <xf numFmtId="172" fontId="0" fillId="0" borderId="10" xfId="0" applyNumberFormat="1" applyBorder="1" applyAlignment="1">
      <alignment horizontal="center"/>
    </xf>
    <xf numFmtId="0" fontId="17" fillId="33" borderId="0" xfId="0" applyFont="1" applyFill="1" applyAlignment="1">
      <alignment horizontal="center" vertical="center" wrapText="1"/>
    </xf>
    <xf numFmtId="0" fontId="17" fillId="33" borderId="0" xfId="0" applyFont="1" applyFill="1" applyAlignment="1">
      <alignment horizontal="center" vertical="center"/>
    </xf>
    <xf numFmtId="0" fontId="17" fillId="33" borderId="0" xfId="0" applyFont="1" applyFill="1" applyAlignment="1">
      <alignment horizontal="left"/>
    </xf>
    <xf numFmtId="9" fontId="17" fillId="33" borderId="0" xfId="0" applyNumberFormat="1" applyFont="1" applyFill="1" applyAlignment="1">
      <alignment horizontal="center"/>
    </xf>
    <xf numFmtId="165" fontId="17" fillId="33" borderId="0" xfId="0" applyNumberFormat="1" applyFont="1" applyFill="1" applyAlignment="1">
      <alignment horizontal="center" vertical="center"/>
    </xf>
    <xf numFmtId="165" fontId="17" fillId="33" borderId="0" xfId="0" applyNumberFormat="1" applyFont="1" applyFill="1" applyAlignment="1">
      <alignment horizontal="center" vertical="center" wrapText="1"/>
    </xf>
    <xf numFmtId="167" fontId="17" fillId="33" borderId="0" xfId="0" applyNumberFormat="1" applyFont="1" applyFill="1" applyAlignment="1">
      <alignment horizontal="center"/>
    </xf>
    <xf numFmtId="167" fontId="17" fillId="33" borderId="0" xfId="0" applyNumberFormat="1" applyFont="1" applyFill="1" applyAlignment="1">
      <alignment horizontal="center" vertical="center" wrapText="1"/>
    </xf>
    <xf numFmtId="0" fontId="17" fillId="33" borderId="0" xfId="0" applyFont="1" applyFill="1" applyAlignment="1">
      <alignment horizontal="center"/>
    </xf>
    <xf numFmtId="171" fontId="17" fillId="33" borderId="0" xfId="0" applyNumberFormat="1" applyFont="1" applyFill="1" applyAlignment="1">
      <alignment horizontal="center" wrapText="1"/>
    </xf>
    <xf numFmtId="165" fontId="17" fillId="33" borderId="0" xfId="0" applyNumberFormat="1" applyFont="1" applyFill="1" applyAlignment="1">
      <alignment horizontal="center" wrapText="1"/>
    </xf>
    <xf numFmtId="164" fontId="17" fillId="33" borderId="0" xfId="0" applyNumberFormat="1" applyFont="1" applyFill="1" applyAlignment="1">
      <alignment horizontal="center" vertical="center" wrapText="1"/>
    </xf>
    <xf numFmtId="165" fontId="17" fillId="33" borderId="0" xfId="0" applyNumberFormat="1" applyFont="1" applyFill="1" applyAlignment="1">
      <alignment horizontal="center"/>
    </xf>
    <xf numFmtId="172" fontId="17" fillId="33" borderId="0" xfId="0" applyNumberFormat="1" applyFont="1" applyFill="1" applyAlignment="1">
      <alignment horizontal="center"/>
    </xf>
    <xf numFmtId="166" fontId="17" fillId="33" borderId="0" xfId="0" applyNumberFormat="1" applyFont="1" applyFill="1" applyAlignment="1">
      <alignment horizontal="center"/>
    </xf>
    <xf numFmtId="166" fontId="0" fillId="0" borderId="10" xfId="0" applyNumberFormat="1" applyBorder="1" applyAlignment="1">
      <alignment horizontal="center"/>
    </xf>
    <xf numFmtId="2" fontId="17" fillId="33" borderId="0" xfId="0" applyNumberFormat="1" applyFont="1" applyFill="1" applyAlignment="1">
      <alignment horizontal="center"/>
    </xf>
    <xf numFmtId="2" fontId="0" fillId="0" borderId="10" xfId="0" applyNumberFormat="1" applyBorder="1" applyAlignment="1">
      <alignment horizontal="center"/>
    </xf>
    <xf numFmtId="0" fontId="0" fillId="0" borderId="10" xfId="0" applyBorder="1" applyAlignment="1">
      <alignment horizontal="left" indent="1"/>
    </xf>
    <xf numFmtId="173" fontId="0" fillId="0" borderId="10" xfId="0" applyNumberFormat="1" applyBorder="1" applyAlignment="1">
      <alignment horizontal="center"/>
    </xf>
    <xf numFmtId="173" fontId="17" fillId="33" borderId="0" xfId="0" applyNumberFormat="1" applyFont="1" applyFill="1" applyAlignment="1">
      <alignment horizontal="center"/>
    </xf>
    <xf numFmtId="0" fontId="13" fillId="34" borderId="0" xfId="0" applyFont="1" applyFill="1" applyAlignment="1">
      <alignment horizontal="center" vertical="center"/>
    </xf>
    <xf numFmtId="0" fontId="17" fillId="33" borderId="0" xfId="0" applyNumberFormat="1" applyFont="1" applyFill="1" applyAlignment="1">
      <alignment horizontal="center" vertical="center" wrapText="1"/>
    </xf>
    <xf numFmtId="0" fontId="0" fillId="0" borderId="10" xfId="0" applyNumberFormat="1" applyBorder="1" applyAlignment="1">
      <alignment horizontal="center"/>
    </xf>
    <xf numFmtId="0" fontId="17" fillId="33" borderId="0" xfId="0" applyNumberFormat="1" applyFont="1" applyFill="1" applyAlignment="1">
      <alignment horizont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3361">
    <dxf>
      <numFmt numFmtId="167" formatCode="#,###.00,,&quot;b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alignment horizontal="center"/>
    </dxf>
    <dxf>
      <alignment horizontal="center"/>
    </dxf>
    <dxf>
      <numFmt numFmtId="164" formatCode="_(* #,##0.00_);_(* \(#,##0.00\);_(* &quot;-&quot;??_);_(@_)"/>
    </dxf>
    <dxf>
      <alignment horizontal="center"/>
    </dxf>
    <dxf>
      <alignment vertical="center"/>
    </dxf>
    <dxf>
      <numFmt numFmtId="165" formatCode="_(* #,##0_);_(* \(#,##0\);_(* &quot;-&quot;??_);_(@_)"/>
    </dxf>
    <dxf>
      <fill>
        <patternFill patternType="solid">
          <bgColor theme="9" tint="-0.499984740745262"/>
        </patternFill>
      </fill>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numFmt numFmtId="167" formatCode="#,###.00,,&quot;b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alignment horizontal="center"/>
    </dxf>
    <dxf>
      <alignment vertical="center"/>
    </dxf>
    <dxf>
      <alignment horizontal="center"/>
    </dxf>
    <dxf>
      <alignment wrapText="1"/>
    </dxf>
    <dxf>
      <numFmt numFmtId="166" formatCode="_(* #,##0.0_);_(* \(#,##0.0\);_(* &quot;-&quot;??_);_(@_)"/>
    </dxf>
    <dxf>
      <alignment horizontal="center"/>
    </dxf>
    <dxf>
      <alignment horizontal="center"/>
    </dxf>
    <dxf>
      <alignment vertical="center"/>
    </dxf>
    <dxf>
      <alignment vertical="center"/>
    </dxf>
    <dxf>
      <alignment wrapText="1"/>
    </dxf>
    <dxf>
      <alignment wrapText="1"/>
    </dxf>
    <dxf>
      <numFmt numFmtId="0" formatCode="General"/>
    </dxf>
    <dxf>
      <alignment horizontal="center"/>
    </dxf>
    <dxf>
      <alignment vertical="center"/>
    </dxf>
    <dxf>
      <alignment wrapText="1"/>
    </dxf>
    <dxf>
      <numFmt numFmtId="2" formatCode="0.00"/>
    </dxf>
    <dxf>
      <fill>
        <patternFill>
          <bgColor theme="9" tint="-0.499984740745262"/>
        </patternFill>
      </fill>
    </dxf>
    <dxf>
      <fill>
        <patternFill>
          <bgColor theme="9" tint="-0.499984740745262"/>
        </patternFill>
      </fill>
    </dxf>
    <dxf>
      <font>
        <color theme="0"/>
      </font>
    </dxf>
    <dxf>
      <font>
        <color theme="0"/>
      </font>
    </dxf>
    <dxf>
      <fill>
        <patternFill>
          <bgColor theme="6" tint="0.79998168889431442"/>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0,,&quot;b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alignment horizontal="center"/>
    </dxf>
    <dxf>
      <alignment vertical="center"/>
    </dxf>
    <dxf>
      <alignment horizontal="center"/>
    </dxf>
    <dxf>
      <alignment wrapText="1"/>
    </dxf>
    <dxf>
      <numFmt numFmtId="166" formatCode="_(* #,##0.0_);_(* \(#,##0.0\);_(* &quot;-&quot;??_);_(@_)"/>
    </dxf>
    <dxf>
      <alignment horizontal="center"/>
    </dxf>
    <dxf>
      <alignment horizontal="center"/>
    </dxf>
    <dxf>
      <alignment vertical="center"/>
    </dxf>
    <dxf>
      <alignment vertical="center"/>
    </dxf>
    <dxf>
      <alignment wrapText="1"/>
    </dxf>
    <dxf>
      <alignment wrapText="1"/>
    </dxf>
    <dxf>
      <numFmt numFmtId="13" formatCode="0%"/>
    </dxf>
    <dxf>
      <fill>
        <patternFill>
          <bgColor theme="6" tint="0.79998168889431442"/>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0,,&quot;b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alignment horizontal="center"/>
    </dxf>
    <dxf>
      <numFmt numFmtId="165" formatCode="_(* #,##0_);_(* \(#,##0\);_(* &quot;-&quot;??_);_(@_)"/>
    </dxf>
    <dxf>
      <alignment vertical="center"/>
    </dxf>
    <dxf>
      <alignment horizontal="center"/>
    </dxf>
    <dxf>
      <alignment wrapText="1"/>
    </dxf>
    <dxf>
      <numFmt numFmtId="166" formatCode="_(* #,##0.0_);_(* \(#,##0.0\);_(* &quot;-&quot;??_);_(@_)"/>
    </dxf>
    <dxf>
      <alignment horizontal="center"/>
    </dxf>
    <dxf>
      <alignment vertical="center"/>
    </dxf>
    <dxf>
      <alignment wrapText="1"/>
    </dxf>
    <dxf>
      <alignment wrapText="1"/>
    </dxf>
    <dxf>
      <alignment horizontal="center"/>
    </dxf>
    <dxf>
      <alignment vertical="center"/>
    </dxf>
    <dxf>
      <alignment horizontal="center"/>
    </dxf>
    <dxf>
      <alignment horizontal="center"/>
    </dxf>
    <dxf>
      <alignment vertical="center"/>
    </dxf>
    <dxf>
      <alignment vertical="center"/>
    </dxf>
    <dxf>
      <fill>
        <patternFill patternType="solid">
          <bgColor theme="9" tint="-0.499984740745262"/>
        </patternFill>
      </fill>
    </dxf>
    <dxf>
      <fill>
        <patternFill patternType="solid">
          <bgColor theme="9" tint="-0.499984740745262"/>
        </patternFill>
      </fill>
    </dxf>
    <dxf>
      <font>
        <color theme="0"/>
      </font>
    </dxf>
    <dxf>
      <font>
        <color theme="0"/>
      </font>
    </dxf>
    <dxf>
      <fill>
        <patternFill>
          <bgColor theme="6" tint="0.79998168889431442"/>
        </patternFill>
      </fill>
    </dxf>
    <dxf>
      <font>
        <color auto="1"/>
      </font>
    </dxf>
    <dxf>
      <fill>
        <patternFill>
          <bgColor theme="1"/>
        </patternFill>
      </fill>
    </dxf>
    <dxf>
      <fill>
        <patternFill>
          <bgColor theme="1"/>
        </patternFill>
      </fill>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1"/>
        </patternFill>
      </fill>
    </dxf>
    <dxf>
      <fill>
        <patternFill>
          <bgColor theme="1"/>
        </patternFill>
      </fill>
    </dxf>
    <dxf>
      <numFmt numFmtId="167" formatCode="#,###.00,,&quot;b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alignment horizontal="center"/>
    </dxf>
    <dxf>
      <numFmt numFmtId="165" formatCode="_(* #,##0_);_(* \(#,##0\);_(* &quot;-&quot;??_);_(@_)"/>
    </dxf>
    <dxf>
      <alignment vertical="center"/>
    </dxf>
    <dxf>
      <alignment horizontal="center"/>
    </dxf>
    <dxf>
      <alignment wrapText="1"/>
    </dxf>
    <dxf>
      <numFmt numFmtId="166" formatCode="_(* #,##0.0_);_(* \(#,##0.0\);_(* &quot;-&quot;??_);_(@_)"/>
    </dxf>
    <dxf>
      <numFmt numFmtId="166" formatCode="_(* #,##0.0_);_(* \(#,##0.0\);_(* &quot;-&quot;??_);_(@_)"/>
    </dxf>
    <dxf>
      <alignment horizontal="center"/>
    </dxf>
    <dxf>
      <alignment horizontal="center"/>
    </dxf>
    <dxf>
      <alignment vertical="center"/>
    </dxf>
    <dxf>
      <alignment vertical="center"/>
    </dxf>
    <dxf>
      <alignment wrapText="1"/>
    </dxf>
    <dxf>
      <alignment wrapText="1"/>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0,,&quot;b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alignment horizontal="center"/>
    </dxf>
    <dxf>
      <alignment horizontal="center"/>
    </dxf>
    <dxf>
      <numFmt numFmtId="165" formatCode="_(* #,##0_);_(* \(#,##0\);_(* &quot;-&quot;??_);_(@_)"/>
    </dxf>
    <dxf>
      <alignment vertical="center"/>
    </dxf>
    <dxf>
      <alignment horizontal="center"/>
    </dxf>
    <dxf>
      <alignment wrapText="1"/>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numFmt numFmtId="13" formatCode="0%"/>
    </dxf>
    <dxf>
      <alignment horizontal="center"/>
    </dxf>
    <dxf>
      <fill>
        <patternFill patternType="solid">
          <bgColor theme="9" tint="-0.499984740745262"/>
        </patternFill>
      </fill>
    </dxf>
    <dxf>
      <font>
        <color theme="0"/>
      </font>
    </dxf>
    <dxf>
      <alignment vertical="center"/>
    </dxf>
    <dxf>
      <alignment horizontal="center"/>
    </dxf>
    <dxf>
      <numFmt numFmtId="164" formatCode="_(* #,##0.00_);_(* \(#,##0.00\);_(* &quot;-&quot;??_);_(@_)"/>
    </dxf>
    <dxf>
      <alignment vertical="center"/>
    </dxf>
    <dxf>
      <alignment horizontal="center"/>
    </dxf>
    <dxf>
      <fill>
        <patternFill>
          <bgColor theme="9" tint="-0.499984740745262"/>
        </patternFill>
      </fill>
    </dxf>
    <dxf>
      <font>
        <color theme="0"/>
      </font>
    </dxf>
    <dxf>
      <alignment wrapText="1"/>
    </dxf>
    <dxf>
      <numFmt numFmtId="165" formatCode="_(* #,##0_);_(* \(#,##0\);_(* &quot;-&quot;??_);_(@_)"/>
    </dxf>
    <dxf>
      <numFmt numFmtId="165" formatCode="_(* #,##0_);_(* \(#,##0\);_(* &quot;-&quot;??_);_(@_)"/>
    </dxf>
    <dxf>
      <alignment horizontal="center"/>
    </dxf>
    <dxf>
      <alignment vertical="center"/>
    </dxf>
    <dxf>
      <fill>
        <patternFill>
          <bgColor theme="9" tint="-0.499984740745262"/>
        </patternFill>
      </fill>
    </dxf>
    <dxf>
      <font>
        <color theme="0"/>
      </font>
    </dxf>
    <dxf>
      <alignment horizontal="left"/>
    </dxf>
    <dxf>
      <numFmt numFmtId="170"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horizontal="center"/>
    </dxf>
    <dxf>
      <alignment horizontal="center"/>
    </dxf>
    <dxf>
      <alignment horizontal="center"/>
    </dxf>
    <dxf>
      <fill>
        <patternFill patternType="solid">
          <bgColor theme="9" tint="-0.499984740745262"/>
        </patternFill>
      </fill>
    </dxf>
    <dxf>
      <font>
        <color theme="0"/>
      </font>
    </dxf>
    <dxf>
      <alignment wrapText="1"/>
    </dxf>
    <dxf>
      <fill>
        <patternFill>
          <bgColor theme="9" tint="0.39997558519241921"/>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numFmt numFmtId="13" formatCode="0%"/>
    </dxf>
    <dxf>
      <alignment horizontal="center"/>
    </dxf>
    <dxf>
      <fill>
        <patternFill patternType="solid">
          <bgColor theme="9" tint="-0.499984740745262"/>
        </patternFill>
      </fill>
    </dxf>
    <dxf>
      <font>
        <color theme="0"/>
      </font>
    </dxf>
    <dxf>
      <alignment vertical="center"/>
    </dxf>
    <dxf>
      <alignment horizontal="center"/>
    </dxf>
    <dxf>
      <numFmt numFmtId="164" formatCode="_(* #,##0.00_);_(* \(#,##0.00\);_(* &quot;-&quot;??_);_(@_)"/>
    </dxf>
    <dxf>
      <alignment vertical="center"/>
    </dxf>
    <dxf>
      <alignment horizontal="center"/>
    </dxf>
    <dxf>
      <fill>
        <patternFill>
          <bgColor theme="9" tint="-0.499984740745262"/>
        </patternFill>
      </fill>
    </dxf>
    <dxf>
      <font>
        <color theme="0"/>
      </font>
    </dxf>
    <dxf>
      <alignment wrapText="1"/>
    </dxf>
    <dxf>
      <numFmt numFmtId="165" formatCode="_(* #,##0_);_(* \(#,##0\);_(* &quot;-&quot;??_);_(@_)"/>
    </dxf>
    <dxf>
      <numFmt numFmtId="165" formatCode="_(* #,##0_);_(* \(#,##0\);_(* &quot;-&quot;??_);_(@_)"/>
    </dxf>
    <dxf>
      <fill>
        <patternFill>
          <bgColor theme="6" tint="0.79998168889431442"/>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numFmt numFmtId="13" formatCode="0%"/>
    </dxf>
    <dxf>
      <alignment horizontal="center"/>
    </dxf>
    <dxf>
      <numFmt numFmtId="167" formatCode="#,###.00,,&quot;bn&quot;"/>
    </dxf>
    <dxf>
      <fill>
        <patternFill patternType="solid">
          <bgColor theme="9" tint="-0.499984740745262"/>
        </patternFill>
      </fill>
    </dxf>
    <dxf>
      <font>
        <color theme="0"/>
      </font>
    </dxf>
    <dxf>
      <alignment vertical="center"/>
    </dxf>
    <dxf>
      <alignment horizontal="center"/>
    </dxf>
    <dxf>
      <numFmt numFmtId="164" formatCode="_(* #,##0.00_);_(* \(#,##0.00\);_(* &quot;-&quot;??_);_(@_)"/>
    </dxf>
    <dxf>
      <alignment vertical="center"/>
    </dxf>
    <dxf>
      <alignment vertical="center"/>
    </dxf>
    <dxf>
      <alignment horizontal="center"/>
    </dxf>
    <dxf>
      <alignment horizontal="center"/>
    </dxf>
    <dxf>
      <fill>
        <patternFill>
          <bgColor theme="9" tint="-0.499984740745262"/>
        </patternFill>
      </fill>
    </dxf>
    <dxf>
      <fill>
        <patternFill>
          <bgColor theme="9" tint="-0.499984740745262"/>
        </patternFill>
      </fill>
    </dxf>
    <dxf>
      <font>
        <color theme="0"/>
      </font>
    </dxf>
    <dxf>
      <font>
        <color theme="0"/>
      </font>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1" formatCode="[$₹-4009]\ #,##0"/>
    </dxf>
    <dxf>
      <fill>
        <patternFill>
          <bgColor theme="9" tint="0.39997558519241921"/>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numFmt numFmtId="13" formatCode="0%"/>
    </dxf>
    <dxf>
      <alignment horizontal="center"/>
    </dxf>
    <dxf>
      <numFmt numFmtId="167" formatCode="#,###.00,,&quot;bn&quot;"/>
    </dxf>
    <dxf>
      <numFmt numFmtId="0" formatCode="General"/>
    </dxf>
    <dxf>
      <fill>
        <patternFill patternType="solid">
          <bgColor theme="9" tint="-0.499984740745262"/>
        </patternFill>
      </fill>
    </dxf>
    <dxf>
      <font>
        <color theme="0"/>
      </font>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bottom style="thin">
          <color indexed="64"/>
        </bottom>
      </border>
    </dxf>
    <dxf>
      <fill>
        <patternFill>
          <bgColor theme="9" tint="0.39997558519241921"/>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alignment horizontal="center"/>
    </dxf>
    <dxf>
      <numFmt numFmtId="167" formatCode="#,###.00,,&quot;bn&quot;"/>
    </dxf>
    <dxf>
      <numFmt numFmtId="167" formatCode="#,###.00,,&quot;bn&quot;"/>
    </dxf>
    <dxf>
      <fill>
        <patternFill>
          <bgColor theme="9" tint="0.39997558519241921"/>
        </patternFill>
      </fill>
    </dxf>
    <dxf>
      <font>
        <color auto="1"/>
      </font>
    </dxf>
    <dxf>
      <fill>
        <patternFill>
          <bgColor theme="6" tint="0.79998168889431442"/>
        </patternFill>
      </fill>
    </dxf>
    <dxf>
      <fill>
        <patternFill>
          <bgColor theme="1"/>
        </patternFill>
      </fill>
    </dxf>
    <dxf>
      <font>
        <color theme="0"/>
      </font>
    </dxf>
    <dxf>
      <font>
        <color theme="0"/>
      </font>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alignment horizontal="center"/>
    </dxf>
    <dxf>
      <numFmt numFmtId="165" formatCode="_(* #,##0_);_(* \(#,##0\);_(* &quot;-&quot;??_);_(@_)"/>
    </dxf>
    <dxf>
      <numFmt numFmtId="165" formatCode="_(* #,##0_);_(* \(#,##0\);_(* &quot;-&quot;??_);_(@_)"/>
    </dxf>
    <dxf>
      <alignment vertical="center"/>
    </dxf>
    <dxf>
      <alignment vertical="center"/>
    </dxf>
    <dxf>
      <alignment horizontal="center"/>
    </dxf>
    <dxf>
      <alignment horizontal="center"/>
    </dxf>
    <dxf>
      <fill>
        <patternFill>
          <bgColor theme="9" tint="0.39997558519241921"/>
        </patternFill>
      </fill>
    </dxf>
    <dxf>
      <font>
        <color auto="1"/>
      </font>
    </dxf>
    <dxf>
      <fill>
        <patternFill>
          <bgColor theme="1"/>
        </patternFill>
      </fill>
    </dxf>
    <dxf>
      <fill>
        <patternFill>
          <bgColor theme="1"/>
        </patternFill>
      </fill>
    </dxf>
    <dxf>
      <fill>
        <patternFill>
          <bgColor theme="1"/>
        </patternFill>
      </fill>
    </dxf>
    <dxf>
      <font>
        <color theme="0"/>
      </font>
    </dxf>
    <dxf>
      <font>
        <color theme="0"/>
      </fon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alignment horizontal="center"/>
    </dxf>
    <dxf>
      <fill>
        <patternFill>
          <bgColor theme="9" tint="0.39997558519241921"/>
        </patternFill>
      </fill>
    </dxf>
    <dxf>
      <font>
        <color auto="1"/>
      </font>
    </dxf>
    <dxf>
      <fill>
        <patternFill>
          <bgColor theme="1"/>
        </patternFill>
      </fill>
    </dxf>
    <dxf>
      <fill>
        <patternFill>
          <bgColor theme="1"/>
        </patternFill>
      </fill>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numFmt numFmtId="173" formatCode="0.0%"/>
    </dxf>
    <dxf>
      <numFmt numFmtId="167" formatCode="#,###.00,,&quot;bn&quot;"/>
    </dxf>
    <dxf>
      <numFmt numFmtId="169" formatCode="_ [$₹-4009]\ * #,##0.00,,,&quot;t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numFmt numFmtId="172" formatCode="_ [$₹-4009]\ * #,##0,,&quot;bn&quot;"/>
    </dxf>
    <dxf>
      <fill>
        <patternFill>
          <bgColor theme="9" tint="0.39997558519241921"/>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numFmt numFmtId="167" formatCode="#,###.00,,&quot;b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alignment horizontal="center"/>
    </dxf>
    <dxf>
      <alignment horizontal="center"/>
    </dxf>
    <dxf>
      <numFmt numFmtId="164" formatCode="_(* #,##0.00_);_(* \(#,##0.00\);_(* &quot;-&quot;??_);_(@_)"/>
    </dxf>
    <dxf>
      <alignment horizontal="center"/>
    </dxf>
    <dxf>
      <alignment vertical="center"/>
    </dxf>
    <dxf>
      <numFmt numFmtId="165" formatCode="_(* #,##0_);_(* \(#,##0\);_(* &quot;-&quot;??_);_(@_)"/>
    </dxf>
    <dxf>
      <fill>
        <patternFill patternType="solid">
          <bgColor theme="9" tint="-0.499984740745262"/>
        </patternFill>
      </fill>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numFmt numFmtId="167" formatCode="#,###.00,,&quot;b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alignment horizontal="center"/>
    </dxf>
    <dxf>
      <alignment vertical="center"/>
    </dxf>
    <dxf>
      <alignment horizontal="center"/>
    </dxf>
    <dxf>
      <alignment wrapText="1"/>
    </dxf>
    <dxf>
      <numFmt numFmtId="166" formatCode="_(* #,##0.0_);_(* \(#,##0.0\);_(* &quot;-&quot;??_);_(@_)"/>
    </dxf>
    <dxf>
      <alignment horizontal="center"/>
    </dxf>
    <dxf>
      <alignment horizontal="center"/>
    </dxf>
    <dxf>
      <alignment vertical="center"/>
    </dxf>
    <dxf>
      <alignment vertical="center"/>
    </dxf>
    <dxf>
      <alignment wrapText="1"/>
    </dxf>
    <dxf>
      <alignment wrapText="1"/>
    </dxf>
    <dxf>
      <numFmt numFmtId="0" formatCode="General"/>
    </dxf>
    <dxf>
      <alignment horizontal="center"/>
    </dxf>
    <dxf>
      <alignment vertical="center"/>
    </dxf>
    <dxf>
      <alignment wrapText="1"/>
    </dxf>
    <dxf>
      <numFmt numFmtId="2" formatCode="0.00"/>
    </dxf>
    <dxf>
      <fill>
        <patternFill>
          <bgColor theme="9" tint="-0.499984740745262"/>
        </patternFill>
      </fill>
    </dxf>
    <dxf>
      <fill>
        <patternFill>
          <bgColor theme="9" tint="-0.499984740745262"/>
        </patternFill>
      </fill>
    </dxf>
    <dxf>
      <font>
        <color theme="0"/>
      </font>
    </dxf>
    <dxf>
      <font>
        <color theme="0"/>
      </font>
    </dxf>
    <dxf>
      <fill>
        <patternFill>
          <bgColor theme="6" tint="0.79998168889431442"/>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0,,&quot;b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alignment horizontal="center"/>
    </dxf>
    <dxf>
      <alignment vertical="center"/>
    </dxf>
    <dxf>
      <alignment horizontal="center"/>
    </dxf>
    <dxf>
      <alignment wrapText="1"/>
    </dxf>
    <dxf>
      <numFmt numFmtId="166" formatCode="_(* #,##0.0_);_(* \(#,##0.0\);_(* &quot;-&quot;??_);_(@_)"/>
    </dxf>
    <dxf>
      <alignment horizontal="center"/>
    </dxf>
    <dxf>
      <alignment horizontal="center"/>
    </dxf>
    <dxf>
      <alignment vertical="center"/>
    </dxf>
    <dxf>
      <alignment vertical="center"/>
    </dxf>
    <dxf>
      <alignment wrapText="1"/>
    </dxf>
    <dxf>
      <alignment wrapText="1"/>
    </dxf>
    <dxf>
      <numFmt numFmtId="13" formatCode="0%"/>
    </dxf>
    <dxf>
      <fill>
        <patternFill>
          <bgColor theme="6" tint="0.79998168889431442"/>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0,,&quot;b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alignment horizontal="center"/>
    </dxf>
    <dxf>
      <numFmt numFmtId="165" formatCode="_(* #,##0_);_(* \(#,##0\);_(* &quot;-&quot;??_);_(@_)"/>
    </dxf>
    <dxf>
      <alignment vertical="center"/>
    </dxf>
    <dxf>
      <alignment horizontal="center"/>
    </dxf>
    <dxf>
      <alignment wrapText="1"/>
    </dxf>
    <dxf>
      <numFmt numFmtId="166" formatCode="_(* #,##0.0_);_(* \(#,##0.0\);_(* &quot;-&quot;??_);_(@_)"/>
    </dxf>
    <dxf>
      <alignment horizontal="center"/>
    </dxf>
    <dxf>
      <alignment vertical="center"/>
    </dxf>
    <dxf>
      <alignment wrapText="1"/>
    </dxf>
    <dxf>
      <alignment wrapText="1"/>
    </dxf>
    <dxf>
      <alignment horizontal="center"/>
    </dxf>
    <dxf>
      <alignment vertical="center"/>
    </dxf>
    <dxf>
      <alignment horizontal="center"/>
    </dxf>
    <dxf>
      <alignment horizontal="center"/>
    </dxf>
    <dxf>
      <alignment vertical="center"/>
    </dxf>
    <dxf>
      <alignment vertical="center"/>
    </dxf>
    <dxf>
      <fill>
        <patternFill patternType="solid">
          <bgColor theme="9" tint="-0.499984740745262"/>
        </patternFill>
      </fill>
    </dxf>
    <dxf>
      <fill>
        <patternFill patternType="solid">
          <bgColor theme="9" tint="-0.499984740745262"/>
        </patternFill>
      </fill>
    </dxf>
    <dxf>
      <font>
        <color theme="0"/>
      </font>
    </dxf>
    <dxf>
      <font>
        <color theme="0"/>
      </font>
    </dxf>
    <dxf>
      <fill>
        <patternFill>
          <bgColor theme="6" tint="0.79998168889431442"/>
        </patternFill>
      </fill>
    </dxf>
    <dxf>
      <font>
        <color auto="1"/>
      </font>
    </dxf>
    <dxf>
      <fill>
        <patternFill>
          <bgColor theme="1"/>
        </patternFill>
      </fill>
    </dxf>
    <dxf>
      <fill>
        <patternFill>
          <bgColor theme="1"/>
        </patternFill>
      </fill>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1"/>
        </patternFill>
      </fill>
    </dxf>
    <dxf>
      <fill>
        <patternFill>
          <bgColor theme="1"/>
        </patternFill>
      </fill>
    </dxf>
    <dxf>
      <numFmt numFmtId="167" formatCode="#,###.00,,&quot;b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alignment horizontal="center"/>
    </dxf>
    <dxf>
      <numFmt numFmtId="165" formatCode="_(* #,##0_);_(* \(#,##0\);_(* &quot;-&quot;??_);_(@_)"/>
    </dxf>
    <dxf>
      <alignment vertical="center"/>
    </dxf>
    <dxf>
      <alignment horizontal="center"/>
    </dxf>
    <dxf>
      <alignment wrapText="1"/>
    </dxf>
    <dxf>
      <numFmt numFmtId="166" formatCode="_(* #,##0.0_);_(* \(#,##0.0\);_(* &quot;-&quot;??_);_(@_)"/>
    </dxf>
    <dxf>
      <numFmt numFmtId="166" formatCode="_(* #,##0.0_);_(* \(#,##0.0\);_(* &quot;-&quot;??_);_(@_)"/>
    </dxf>
    <dxf>
      <alignment horizontal="center"/>
    </dxf>
    <dxf>
      <alignment horizontal="center"/>
    </dxf>
    <dxf>
      <alignment vertical="center"/>
    </dxf>
    <dxf>
      <alignment vertical="center"/>
    </dxf>
    <dxf>
      <alignment wrapText="1"/>
    </dxf>
    <dxf>
      <alignment wrapText="1"/>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0,,&quot;b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alignment horizontal="center"/>
    </dxf>
    <dxf>
      <alignment horizontal="center"/>
    </dxf>
    <dxf>
      <numFmt numFmtId="165" formatCode="_(* #,##0_);_(* \(#,##0\);_(* &quot;-&quot;??_);_(@_)"/>
    </dxf>
    <dxf>
      <alignment vertical="center"/>
    </dxf>
    <dxf>
      <alignment horizontal="center"/>
    </dxf>
    <dxf>
      <alignment wrapText="1"/>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numFmt numFmtId="13" formatCode="0%"/>
    </dxf>
    <dxf>
      <alignment horizontal="center"/>
    </dxf>
    <dxf>
      <fill>
        <patternFill patternType="solid">
          <bgColor theme="9" tint="-0.499984740745262"/>
        </patternFill>
      </fill>
    </dxf>
    <dxf>
      <font>
        <color theme="0"/>
      </font>
    </dxf>
    <dxf>
      <alignment vertical="center"/>
    </dxf>
    <dxf>
      <alignment horizontal="center"/>
    </dxf>
    <dxf>
      <numFmt numFmtId="164" formatCode="_(* #,##0.00_);_(* \(#,##0.00\);_(* &quot;-&quot;??_);_(@_)"/>
    </dxf>
    <dxf>
      <alignment vertical="center"/>
    </dxf>
    <dxf>
      <alignment horizontal="center"/>
    </dxf>
    <dxf>
      <fill>
        <patternFill>
          <bgColor theme="9" tint="-0.499984740745262"/>
        </patternFill>
      </fill>
    </dxf>
    <dxf>
      <font>
        <color theme="0"/>
      </font>
    </dxf>
    <dxf>
      <alignment wrapText="1"/>
    </dxf>
    <dxf>
      <numFmt numFmtId="165" formatCode="_(* #,##0_);_(* \(#,##0\);_(* &quot;-&quot;??_);_(@_)"/>
    </dxf>
    <dxf>
      <numFmt numFmtId="165" formatCode="_(* #,##0_);_(* \(#,##0\);_(* &quot;-&quot;??_);_(@_)"/>
    </dxf>
    <dxf>
      <alignment horizontal="center"/>
    </dxf>
    <dxf>
      <alignment vertical="center"/>
    </dxf>
    <dxf>
      <fill>
        <patternFill>
          <bgColor theme="9" tint="-0.499984740745262"/>
        </patternFill>
      </fill>
    </dxf>
    <dxf>
      <font>
        <color theme="0"/>
      </font>
    </dxf>
    <dxf>
      <alignment horizontal="left"/>
    </dxf>
    <dxf>
      <numFmt numFmtId="170"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horizontal="center"/>
    </dxf>
    <dxf>
      <alignment horizontal="center"/>
    </dxf>
    <dxf>
      <alignment horizontal="center"/>
    </dxf>
    <dxf>
      <fill>
        <patternFill patternType="solid">
          <bgColor theme="9" tint="-0.499984740745262"/>
        </patternFill>
      </fill>
    </dxf>
    <dxf>
      <font>
        <color theme="0"/>
      </font>
    </dxf>
    <dxf>
      <alignment wrapText="1"/>
    </dxf>
    <dxf>
      <fill>
        <patternFill>
          <bgColor theme="9" tint="0.39997558519241921"/>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numFmt numFmtId="13" formatCode="0%"/>
    </dxf>
    <dxf>
      <alignment horizontal="center"/>
    </dxf>
    <dxf>
      <fill>
        <patternFill patternType="solid">
          <bgColor theme="9" tint="-0.499984740745262"/>
        </patternFill>
      </fill>
    </dxf>
    <dxf>
      <font>
        <color theme="0"/>
      </font>
    </dxf>
    <dxf>
      <alignment vertical="center"/>
    </dxf>
    <dxf>
      <alignment horizontal="center"/>
    </dxf>
    <dxf>
      <numFmt numFmtId="164" formatCode="_(* #,##0.00_);_(* \(#,##0.00\);_(* &quot;-&quot;??_);_(@_)"/>
    </dxf>
    <dxf>
      <alignment vertical="center"/>
    </dxf>
    <dxf>
      <alignment horizontal="center"/>
    </dxf>
    <dxf>
      <fill>
        <patternFill>
          <bgColor theme="9" tint="-0.499984740745262"/>
        </patternFill>
      </fill>
    </dxf>
    <dxf>
      <font>
        <color theme="0"/>
      </font>
    </dxf>
    <dxf>
      <alignment wrapText="1"/>
    </dxf>
    <dxf>
      <numFmt numFmtId="165" formatCode="_(* #,##0_);_(* \(#,##0\);_(* &quot;-&quot;??_);_(@_)"/>
    </dxf>
    <dxf>
      <numFmt numFmtId="165" formatCode="_(* #,##0_);_(* \(#,##0\);_(* &quot;-&quot;??_);_(@_)"/>
    </dxf>
    <dxf>
      <fill>
        <patternFill>
          <bgColor theme="6" tint="0.79998168889431442"/>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numFmt numFmtId="13" formatCode="0%"/>
    </dxf>
    <dxf>
      <alignment horizontal="center"/>
    </dxf>
    <dxf>
      <numFmt numFmtId="167" formatCode="#,###.00,,&quot;bn&quot;"/>
    </dxf>
    <dxf>
      <fill>
        <patternFill patternType="solid">
          <bgColor theme="9" tint="-0.499984740745262"/>
        </patternFill>
      </fill>
    </dxf>
    <dxf>
      <font>
        <color theme="0"/>
      </font>
    </dxf>
    <dxf>
      <alignment vertical="center"/>
    </dxf>
    <dxf>
      <alignment horizontal="center"/>
    </dxf>
    <dxf>
      <numFmt numFmtId="164" formatCode="_(* #,##0.00_);_(* \(#,##0.00\);_(* &quot;-&quot;??_);_(@_)"/>
    </dxf>
    <dxf>
      <alignment vertical="center"/>
    </dxf>
    <dxf>
      <alignment vertical="center"/>
    </dxf>
    <dxf>
      <alignment horizontal="center"/>
    </dxf>
    <dxf>
      <alignment horizontal="center"/>
    </dxf>
    <dxf>
      <fill>
        <patternFill>
          <bgColor theme="9" tint="-0.499984740745262"/>
        </patternFill>
      </fill>
    </dxf>
    <dxf>
      <fill>
        <patternFill>
          <bgColor theme="9" tint="-0.499984740745262"/>
        </patternFill>
      </fill>
    </dxf>
    <dxf>
      <font>
        <color theme="0"/>
      </font>
    </dxf>
    <dxf>
      <font>
        <color theme="0"/>
      </font>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1" formatCode="[$₹-4009]\ #,##0"/>
    </dxf>
    <dxf>
      <fill>
        <patternFill>
          <bgColor theme="9" tint="0.39997558519241921"/>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numFmt numFmtId="13" formatCode="0%"/>
    </dxf>
    <dxf>
      <alignment horizontal="center"/>
    </dxf>
    <dxf>
      <numFmt numFmtId="167" formatCode="#,###.00,,&quot;bn&quot;"/>
    </dxf>
    <dxf>
      <numFmt numFmtId="0" formatCode="General"/>
    </dxf>
    <dxf>
      <fill>
        <patternFill patternType="solid">
          <bgColor theme="9" tint="-0.499984740745262"/>
        </patternFill>
      </fill>
    </dxf>
    <dxf>
      <font>
        <color theme="0"/>
      </font>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bottom style="thin">
          <color indexed="64"/>
        </bottom>
      </border>
    </dxf>
    <dxf>
      <fill>
        <patternFill>
          <bgColor theme="9" tint="0.39997558519241921"/>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alignment horizontal="center"/>
    </dxf>
    <dxf>
      <numFmt numFmtId="167" formatCode="#,###.00,,&quot;bn&quot;"/>
    </dxf>
    <dxf>
      <numFmt numFmtId="167" formatCode="#,###.00,,&quot;bn&quot;"/>
    </dxf>
    <dxf>
      <fill>
        <patternFill>
          <bgColor theme="9" tint="0.39997558519241921"/>
        </patternFill>
      </fill>
    </dxf>
    <dxf>
      <font>
        <color auto="1"/>
      </font>
    </dxf>
    <dxf>
      <fill>
        <patternFill>
          <bgColor theme="6" tint="0.79998168889431442"/>
        </patternFill>
      </fill>
    </dxf>
    <dxf>
      <fill>
        <patternFill>
          <bgColor theme="1"/>
        </patternFill>
      </fill>
    </dxf>
    <dxf>
      <font>
        <color theme="0"/>
      </font>
    </dxf>
    <dxf>
      <font>
        <color theme="0"/>
      </font>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alignment horizontal="center"/>
    </dxf>
    <dxf>
      <numFmt numFmtId="165" formatCode="_(* #,##0_);_(* \(#,##0\);_(* &quot;-&quot;??_);_(@_)"/>
    </dxf>
    <dxf>
      <numFmt numFmtId="165" formatCode="_(* #,##0_);_(* \(#,##0\);_(* &quot;-&quot;??_);_(@_)"/>
    </dxf>
    <dxf>
      <alignment vertical="center"/>
    </dxf>
    <dxf>
      <alignment vertical="center"/>
    </dxf>
    <dxf>
      <alignment horizontal="center"/>
    </dxf>
    <dxf>
      <alignment horizontal="center"/>
    </dxf>
    <dxf>
      <fill>
        <patternFill>
          <bgColor theme="9" tint="0.39997558519241921"/>
        </patternFill>
      </fill>
    </dxf>
    <dxf>
      <font>
        <color auto="1"/>
      </font>
    </dxf>
    <dxf>
      <fill>
        <patternFill>
          <bgColor theme="1"/>
        </patternFill>
      </fill>
    </dxf>
    <dxf>
      <fill>
        <patternFill>
          <bgColor theme="1"/>
        </patternFill>
      </fill>
    </dxf>
    <dxf>
      <fill>
        <patternFill>
          <bgColor theme="1"/>
        </patternFill>
      </fill>
    </dxf>
    <dxf>
      <font>
        <color theme="0"/>
      </font>
    </dxf>
    <dxf>
      <font>
        <color theme="0"/>
      </fon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alignment horizontal="center"/>
    </dxf>
    <dxf>
      <fill>
        <patternFill>
          <bgColor theme="9" tint="0.39997558519241921"/>
        </patternFill>
      </fill>
    </dxf>
    <dxf>
      <font>
        <color auto="1"/>
      </font>
    </dxf>
    <dxf>
      <fill>
        <patternFill>
          <bgColor theme="1"/>
        </patternFill>
      </fill>
    </dxf>
    <dxf>
      <fill>
        <patternFill>
          <bgColor theme="1"/>
        </patternFill>
      </fill>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numFmt numFmtId="173" formatCode="0.0%"/>
    </dxf>
    <dxf>
      <numFmt numFmtId="167" formatCode="#,###.00,,&quot;bn&quot;"/>
    </dxf>
    <dxf>
      <numFmt numFmtId="169" formatCode="_ [$₹-4009]\ * #,##0.00,,,&quot;t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numFmt numFmtId="172" formatCode="_ [$₹-4009]\ * #,##0,,&quot;bn&quot;"/>
    </dxf>
    <dxf>
      <fill>
        <patternFill>
          <bgColor theme="9" tint="0.39997558519241921"/>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numFmt numFmtId="167" formatCode="#,###.00,,&quot;b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alignment horizontal="center"/>
    </dxf>
    <dxf>
      <alignment horizontal="center"/>
    </dxf>
    <dxf>
      <numFmt numFmtId="164" formatCode="_(* #,##0.00_);_(* \(#,##0.00\);_(* &quot;-&quot;??_);_(@_)"/>
    </dxf>
    <dxf>
      <alignment horizontal="center"/>
    </dxf>
    <dxf>
      <alignment vertical="center"/>
    </dxf>
    <dxf>
      <numFmt numFmtId="165" formatCode="_(* #,##0_);_(* \(#,##0\);_(* &quot;-&quot;??_);_(@_)"/>
    </dxf>
    <dxf>
      <fill>
        <patternFill patternType="solid">
          <bgColor theme="9" tint="-0.499984740745262"/>
        </patternFill>
      </fill>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numFmt numFmtId="167" formatCode="#,###.00,,&quot;b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alignment horizontal="center"/>
    </dxf>
    <dxf>
      <alignment vertical="center"/>
    </dxf>
    <dxf>
      <alignment horizontal="center"/>
    </dxf>
    <dxf>
      <alignment wrapText="1"/>
    </dxf>
    <dxf>
      <numFmt numFmtId="166" formatCode="_(* #,##0.0_);_(* \(#,##0.0\);_(* &quot;-&quot;??_);_(@_)"/>
    </dxf>
    <dxf>
      <alignment horizontal="center"/>
    </dxf>
    <dxf>
      <alignment horizontal="center"/>
    </dxf>
    <dxf>
      <alignment vertical="center"/>
    </dxf>
    <dxf>
      <alignment vertical="center"/>
    </dxf>
    <dxf>
      <alignment wrapText="1"/>
    </dxf>
    <dxf>
      <alignment wrapText="1"/>
    </dxf>
    <dxf>
      <numFmt numFmtId="0" formatCode="General"/>
    </dxf>
    <dxf>
      <alignment horizontal="center"/>
    </dxf>
    <dxf>
      <alignment vertical="center"/>
    </dxf>
    <dxf>
      <alignment wrapText="1"/>
    </dxf>
    <dxf>
      <numFmt numFmtId="2" formatCode="0.00"/>
    </dxf>
    <dxf>
      <fill>
        <patternFill>
          <bgColor theme="9" tint="-0.499984740745262"/>
        </patternFill>
      </fill>
    </dxf>
    <dxf>
      <fill>
        <patternFill>
          <bgColor theme="9" tint="-0.499984740745262"/>
        </patternFill>
      </fill>
    </dxf>
    <dxf>
      <font>
        <color theme="0"/>
      </font>
    </dxf>
    <dxf>
      <font>
        <color theme="0"/>
      </font>
    </dxf>
    <dxf>
      <fill>
        <patternFill>
          <bgColor theme="6" tint="0.79998168889431442"/>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0,,&quot;b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alignment horizontal="center"/>
    </dxf>
    <dxf>
      <alignment vertical="center"/>
    </dxf>
    <dxf>
      <alignment horizontal="center"/>
    </dxf>
    <dxf>
      <alignment wrapText="1"/>
    </dxf>
    <dxf>
      <numFmt numFmtId="166" formatCode="_(* #,##0.0_);_(* \(#,##0.0\);_(* &quot;-&quot;??_);_(@_)"/>
    </dxf>
    <dxf>
      <alignment horizontal="center"/>
    </dxf>
    <dxf>
      <alignment horizontal="center"/>
    </dxf>
    <dxf>
      <alignment vertical="center"/>
    </dxf>
    <dxf>
      <alignment vertical="center"/>
    </dxf>
    <dxf>
      <alignment wrapText="1"/>
    </dxf>
    <dxf>
      <alignment wrapText="1"/>
    </dxf>
    <dxf>
      <numFmt numFmtId="13" formatCode="0%"/>
    </dxf>
    <dxf>
      <fill>
        <patternFill>
          <bgColor theme="6" tint="0.79998168889431442"/>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0,,&quot;b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alignment horizontal="center"/>
    </dxf>
    <dxf>
      <numFmt numFmtId="165" formatCode="_(* #,##0_);_(* \(#,##0\);_(* &quot;-&quot;??_);_(@_)"/>
    </dxf>
    <dxf>
      <alignment vertical="center"/>
    </dxf>
    <dxf>
      <alignment horizontal="center"/>
    </dxf>
    <dxf>
      <alignment wrapText="1"/>
    </dxf>
    <dxf>
      <numFmt numFmtId="166" formatCode="_(* #,##0.0_);_(* \(#,##0.0\);_(* &quot;-&quot;??_);_(@_)"/>
    </dxf>
    <dxf>
      <alignment horizontal="center"/>
    </dxf>
    <dxf>
      <alignment vertical="center"/>
    </dxf>
    <dxf>
      <alignment wrapText="1"/>
    </dxf>
    <dxf>
      <alignment wrapText="1"/>
    </dxf>
    <dxf>
      <alignment horizontal="center"/>
    </dxf>
    <dxf>
      <alignment vertical="center"/>
    </dxf>
    <dxf>
      <alignment horizontal="center"/>
    </dxf>
    <dxf>
      <alignment horizontal="center"/>
    </dxf>
    <dxf>
      <alignment vertical="center"/>
    </dxf>
    <dxf>
      <alignment vertical="center"/>
    </dxf>
    <dxf>
      <fill>
        <patternFill patternType="solid">
          <bgColor theme="9" tint="-0.499984740745262"/>
        </patternFill>
      </fill>
    </dxf>
    <dxf>
      <fill>
        <patternFill patternType="solid">
          <bgColor theme="9" tint="-0.499984740745262"/>
        </patternFill>
      </fill>
    </dxf>
    <dxf>
      <font>
        <color theme="0"/>
      </font>
    </dxf>
    <dxf>
      <font>
        <color theme="0"/>
      </font>
    </dxf>
    <dxf>
      <fill>
        <patternFill>
          <bgColor theme="6" tint="0.79998168889431442"/>
        </patternFill>
      </fill>
    </dxf>
    <dxf>
      <font>
        <color auto="1"/>
      </font>
    </dxf>
    <dxf>
      <fill>
        <patternFill>
          <bgColor theme="1"/>
        </patternFill>
      </fill>
    </dxf>
    <dxf>
      <fill>
        <patternFill>
          <bgColor theme="1"/>
        </patternFill>
      </fill>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1"/>
        </patternFill>
      </fill>
    </dxf>
    <dxf>
      <fill>
        <patternFill>
          <bgColor theme="1"/>
        </patternFill>
      </fill>
    </dxf>
    <dxf>
      <numFmt numFmtId="167" formatCode="#,###.00,,&quot;b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alignment horizontal="center"/>
    </dxf>
    <dxf>
      <numFmt numFmtId="165" formatCode="_(* #,##0_);_(* \(#,##0\);_(* &quot;-&quot;??_);_(@_)"/>
    </dxf>
    <dxf>
      <alignment vertical="center"/>
    </dxf>
    <dxf>
      <alignment horizontal="center"/>
    </dxf>
    <dxf>
      <alignment wrapText="1"/>
    </dxf>
    <dxf>
      <numFmt numFmtId="166" formatCode="_(* #,##0.0_);_(* \(#,##0.0\);_(* &quot;-&quot;??_);_(@_)"/>
    </dxf>
    <dxf>
      <numFmt numFmtId="166" formatCode="_(* #,##0.0_);_(* \(#,##0.0\);_(* &quot;-&quot;??_);_(@_)"/>
    </dxf>
    <dxf>
      <alignment horizontal="center"/>
    </dxf>
    <dxf>
      <alignment horizontal="center"/>
    </dxf>
    <dxf>
      <alignment vertical="center"/>
    </dxf>
    <dxf>
      <alignment vertical="center"/>
    </dxf>
    <dxf>
      <alignment wrapText="1"/>
    </dxf>
    <dxf>
      <alignment wrapText="1"/>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0,,&quot;b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alignment horizontal="center"/>
    </dxf>
    <dxf>
      <alignment horizontal="center"/>
    </dxf>
    <dxf>
      <numFmt numFmtId="165" formatCode="_(* #,##0_);_(* \(#,##0\);_(* &quot;-&quot;??_);_(@_)"/>
    </dxf>
    <dxf>
      <alignment vertical="center"/>
    </dxf>
    <dxf>
      <alignment horizontal="center"/>
    </dxf>
    <dxf>
      <alignment wrapText="1"/>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numFmt numFmtId="13" formatCode="0%"/>
    </dxf>
    <dxf>
      <alignment horizontal="center"/>
    </dxf>
    <dxf>
      <fill>
        <patternFill patternType="solid">
          <bgColor theme="9" tint="-0.499984740745262"/>
        </patternFill>
      </fill>
    </dxf>
    <dxf>
      <font>
        <color theme="0"/>
      </font>
    </dxf>
    <dxf>
      <alignment vertical="center"/>
    </dxf>
    <dxf>
      <alignment horizontal="center"/>
    </dxf>
    <dxf>
      <numFmt numFmtId="164" formatCode="_(* #,##0.00_);_(* \(#,##0.00\);_(* &quot;-&quot;??_);_(@_)"/>
    </dxf>
    <dxf>
      <alignment vertical="center"/>
    </dxf>
    <dxf>
      <alignment horizontal="center"/>
    </dxf>
    <dxf>
      <fill>
        <patternFill>
          <bgColor theme="9" tint="-0.499984740745262"/>
        </patternFill>
      </fill>
    </dxf>
    <dxf>
      <font>
        <color theme="0"/>
      </font>
    </dxf>
    <dxf>
      <alignment wrapText="1"/>
    </dxf>
    <dxf>
      <numFmt numFmtId="165" formatCode="_(* #,##0_);_(* \(#,##0\);_(* &quot;-&quot;??_);_(@_)"/>
    </dxf>
    <dxf>
      <numFmt numFmtId="165" formatCode="_(* #,##0_);_(* \(#,##0\);_(* &quot;-&quot;??_);_(@_)"/>
    </dxf>
    <dxf>
      <alignment horizontal="center"/>
    </dxf>
    <dxf>
      <alignment vertical="center"/>
    </dxf>
    <dxf>
      <fill>
        <patternFill>
          <bgColor theme="9" tint="-0.499984740745262"/>
        </patternFill>
      </fill>
    </dxf>
    <dxf>
      <font>
        <color theme="0"/>
      </font>
    </dxf>
    <dxf>
      <alignment horizontal="left"/>
    </dxf>
    <dxf>
      <numFmt numFmtId="170"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horizontal="center"/>
    </dxf>
    <dxf>
      <alignment horizontal="center"/>
    </dxf>
    <dxf>
      <alignment horizontal="center"/>
    </dxf>
    <dxf>
      <fill>
        <patternFill patternType="solid">
          <bgColor theme="9" tint="-0.499984740745262"/>
        </patternFill>
      </fill>
    </dxf>
    <dxf>
      <font>
        <color theme="0"/>
      </font>
    </dxf>
    <dxf>
      <alignment wrapText="1"/>
    </dxf>
    <dxf>
      <fill>
        <patternFill>
          <bgColor theme="9" tint="0.39997558519241921"/>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numFmt numFmtId="13" formatCode="0%"/>
    </dxf>
    <dxf>
      <alignment horizontal="center"/>
    </dxf>
    <dxf>
      <fill>
        <patternFill patternType="solid">
          <bgColor theme="9" tint="-0.499984740745262"/>
        </patternFill>
      </fill>
    </dxf>
    <dxf>
      <font>
        <color theme="0"/>
      </font>
    </dxf>
    <dxf>
      <alignment vertical="center"/>
    </dxf>
    <dxf>
      <alignment horizontal="center"/>
    </dxf>
    <dxf>
      <numFmt numFmtId="164" formatCode="_(* #,##0.00_);_(* \(#,##0.00\);_(* &quot;-&quot;??_);_(@_)"/>
    </dxf>
    <dxf>
      <alignment vertical="center"/>
    </dxf>
    <dxf>
      <alignment horizontal="center"/>
    </dxf>
    <dxf>
      <fill>
        <patternFill>
          <bgColor theme="9" tint="-0.499984740745262"/>
        </patternFill>
      </fill>
    </dxf>
    <dxf>
      <font>
        <color theme="0"/>
      </font>
    </dxf>
    <dxf>
      <alignment wrapText="1"/>
    </dxf>
    <dxf>
      <numFmt numFmtId="165" formatCode="_(* #,##0_);_(* \(#,##0\);_(* &quot;-&quot;??_);_(@_)"/>
    </dxf>
    <dxf>
      <numFmt numFmtId="165" formatCode="_(* #,##0_);_(* \(#,##0\);_(* &quot;-&quot;??_);_(@_)"/>
    </dxf>
    <dxf>
      <fill>
        <patternFill>
          <bgColor theme="6" tint="0.79998168889431442"/>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numFmt numFmtId="13" formatCode="0%"/>
    </dxf>
    <dxf>
      <alignment horizontal="center"/>
    </dxf>
    <dxf>
      <numFmt numFmtId="167" formatCode="#,###.00,,&quot;bn&quot;"/>
    </dxf>
    <dxf>
      <fill>
        <patternFill patternType="solid">
          <bgColor theme="9" tint="-0.499984740745262"/>
        </patternFill>
      </fill>
    </dxf>
    <dxf>
      <font>
        <color theme="0"/>
      </font>
    </dxf>
    <dxf>
      <alignment vertical="center"/>
    </dxf>
    <dxf>
      <alignment horizontal="center"/>
    </dxf>
    <dxf>
      <numFmt numFmtId="164" formatCode="_(* #,##0.00_);_(* \(#,##0.00\);_(* &quot;-&quot;??_);_(@_)"/>
    </dxf>
    <dxf>
      <alignment vertical="center"/>
    </dxf>
    <dxf>
      <alignment vertical="center"/>
    </dxf>
    <dxf>
      <alignment horizontal="center"/>
    </dxf>
    <dxf>
      <alignment horizontal="center"/>
    </dxf>
    <dxf>
      <fill>
        <patternFill>
          <bgColor theme="9" tint="-0.499984740745262"/>
        </patternFill>
      </fill>
    </dxf>
    <dxf>
      <fill>
        <patternFill>
          <bgColor theme="9" tint="-0.499984740745262"/>
        </patternFill>
      </fill>
    </dxf>
    <dxf>
      <font>
        <color theme="0"/>
      </font>
    </dxf>
    <dxf>
      <font>
        <color theme="0"/>
      </font>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1" formatCode="[$₹-4009]\ #,##0"/>
    </dxf>
    <dxf>
      <fill>
        <patternFill>
          <bgColor theme="9" tint="0.39997558519241921"/>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numFmt numFmtId="13" formatCode="0%"/>
    </dxf>
    <dxf>
      <alignment horizontal="center"/>
    </dxf>
    <dxf>
      <numFmt numFmtId="167" formatCode="#,###.00,,&quot;bn&quot;"/>
    </dxf>
    <dxf>
      <numFmt numFmtId="0" formatCode="General"/>
    </dxf>
    <dxf>
      <fill>
        <patternFill patternType="solid">
          <bgColor theme="9" tint="-0.499984740745262"/>
        </patternFill>
      </fill>
    </dxf>
    <dxf>
      <font>
        <color theme="0"/>
      </font>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bottom style="thin">
          <color indexed="64"/>
        </bottom>
      </border>
    </dxf>
    <dxf>
      <fill>
        <patternFill>
          <bgColor theme="9" tint="0.39997558519241921"/>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alignment horizontal="center"/>
    </dxf>
    <dxf>
      <numFmt numFmtId="167" formatCode="#,###.00,,&quot;bn&quot;"/>
    </dxf>
    <dxf>
      <numFmt numFmtId="167" formatCode="#,###.00,,&quot;bn&quot;"/>
    </dxf>
    <dxf>
      <fill>
        <patternFill>
          <bgColor theme="9" tint="0.39997558519241921"/>
        </patternFill>
      </fill>
    </dxf>
    <dxf>
      <font>
        <color auto="1"/>
      </font>
    </dxf>
    <dxf>
      <fill>
        <patternFill>
          <bgColor theme="6" tint="0.79998168889431442"/>
        </patternFill>
      </fill>
    </dxf>
    <dxf>
      <fill>
        <patternFill>
          <bgColor theme="1"/>
        </patternFill>
      </fill>
    </dxf>
    <dxf>
      <font>
        <color theme="0"/>
      </font>
    </dxf>
    <dxf>
      <font>
        <color theme="0"/>
      </font>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alignment horizontal="center"/>
    </dxf>
    <dxf>
      <numFmt numFmtId="165" formatCode="_(* #,##0_);_(* \(#,##0\);_(* &quot;-&quot;??_);_(@_)"/>
    </dxf>
    <dxf>
      <numFmt numFmtId="165" formatCode="_(* #,##0_);_(* \(#,##0\);_(* &quot;-&quot;??_);_(@_)"/>
    </dxf>
    <dxf>
      <alignment vertical="center"/>
    </dxf>
    <dxf>
      <alignment vertical="center"/>
    </dxf>
    <dxf>
      <alignment horizontal="center"/>
    </dxf>
    <dxf>
      <alignment horizontal="center"/>
    </dxf>
    <dxf>
      <fill>
        <patternFill>
          <bgColor theme="9" tint="0.39997558519241921"/>
        </patternFill>
      </fill>
    </dxf>
    <dxf>
      <font>
        <color auto="1"/>
      </font>
    </dxf>
    <dxf>
      <fill>
        <patternFill>
          <bgColor theme="1"/>
        </patternFill>
      </fill>
    </dxf>
    <dxf>
      <fill>
        <patternFill>
          <bgColor theme="1"/>
        </patternFill>
      </fill>
    </dxf>
    <dxf>
      <fill>
        <patternFill>
          <bgColor theme="1"/>
        </patternFill>
      </fill>
    </dxf>
    <dxf>
      <font>
        <color theme="0"/>
      </font>
    </dxf>
    <dxf>
      <font>
        <color theme="0"/>
      </fon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alignment horizontal="center"/>
    </dxf>
    <dxf>
      <fill>
        <patternFill>
          <bgColor theme="9" tint="0.39997558519241921"/>
        </patternFill>
      </fill>
    </dxf>
    <dxf>
      <font>
        <color auto="1"/>
      </font>
    </dxf>
    <dxf>
      <fill>
        <patternFill>
          <bgColor theme="1"/>
        </patternFill>
      </fill>
    </dxf>
    <dxf>
      <fill>
        <patternFill>
          <bgColor theme="1"/>
        </patternFill>
      </fill>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numFmt numFmtId="173" formatCode="0.0%"/>
    </dxf>
    <dxf>
      <numFmt numFmtId="167" formatCode="#,###.00,,&quot;bn&quot;"/>
    </dxf>
    <dxf>
      <numFmt numFmtId="169" formatCode="_ [$₹-4009]\ * #,##0.00,,,&quot;t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numFmt numFmtId="172" formatCode="_ [$₹-4009]\ * #,##0,,&quot;bn&quot;"/>
    </dxf>
    <dxf>
      <fill>
        <patternFill>
          <bgColor theme="9" tint="0.39997558519241921"/>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numFmt numFmtId="167" formatCode="#,###.00,,&quot;b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alignment horizontal="center"/>
    </dxf>
    <dxf>
      <alignment vertical="center"/>
    </dxf>
    <dxf>
      <alignment horizontal="center"/>
    </dxf>
    <dxf>
      <alignment wrapText="1"/>
    </dxf>
    <dxf>
      <numFmt numFmtId="166" formatCode="_(* #,##0.0_);_(* \(#,##0.0\);_(* &quot;-&quot;??_);_(@_)"/>
    </dxf>
    <dxf>
      <alignment horizontal="center"/>
    </dxf>
    <dxf>
      <alignment horizontal="center"/>
    </dxf>
    <dxf>
      <alignment vertical="center"/>
    </dxf>
    <dxf>
      <alignment vertical="center"/>
    </dxf>
    <dxf>
      <alignment wrapText="1"/>
    </dxf>
    <dxf>
      <alignment wrapText="1"/>
    </dxf>
    <dxf>
      <numFmt numFmtId="13" formatCode="0%"/>
    </dxf>
    <dxf>
      <fill>
        <patternFill>
          <bgColor theme="6" tint="0.79998168889431442"/>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alignment horizontal="center"/>
    </dxf>
    <dxf>
      <numFmt numFmtId="167" formatCode="#,###.00,,&quot;bn&quot;"/>
    </dxf>
    <dxf>
      <numFmt numFmtId="167" formatCode="#,###.00,,&quot;bn&quot;"/>
    </dxf>
    <dxf>
      <fill>
        <patternFill>
          <bgColor theme="9" tint="0.39997558519241921"/>
        </patternFill>
      </fill>
    </dxf>
    <dxf>
      <font>
        <color auto="1"/>
      </font>
    </dxf>
    <dxf>
      <fill>
        <patternFill>
          <bgColor theme="6" tint="0.79998168889431442"/>
        </patternFill>
      </fill>
    </dxf>
    <dxf>
      <fill>
        <patternFill>
          <bgColor theme="1"/>
        </patternFill>
      </fill>
    </dxf>
    <dxf>
      <font>
        <color theme="0"/>
      </font>
    </dxf>
    <dxf>
      <font>
        <color theme="0"/>
      </font>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numFmt numFmtId="13" formatCode="0%"/>
    </dxf>
    <dxf>
      <alignment horizontal="center"/>
    </dxf>
    <dxf>
      <numFmt numFmtId="167" formatCode="#,###.00,,&quot;bn&quot;"/>
    </dxf>
    <dxf>
      <numFmt numFmtId="0" formatCode="General"/>
    </dxf>
    <dxf>
      <fill>
        <patternFill patternType="solid">
          <bgColor theme="9" tint="-0.499984740745262"/>
        </patternFill>
      </fill>
    </dxf>
    <dxf>
      <font>
        <color theme="0"/>
      </font>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bottom style="thin">
          <color indexed="64"/>
        </bottom>
      </border>
    </dxf>
    <dxf>
      <fill>
        <patternFill>
          <bgColor theme="9" tint="0.39997558519241921"/>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alignment horizontal="center"/>
    </dxf>
    <dxf>
      <fill>
        <patternFill>
          <bgColor theme="9" tint="0.39997558519241921"/>
        </patternFill>
      </fill>
    </dxf>
    <dxf>
      <font>
        <color auto="1"/>
      </font>
    </dxf>
    <dxf>
      <fill>
        <patternFill>
          <bgColor theme="1"/>
        </patternFill>
      </fill>
    </dxf>
    <dxf>
      <fill>
        <patternFill>
          <bgColor theme="1"/>
        </patternFill>
      </fill>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numFmt numFmtId="173" formatCode="0.0%"/>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alignment horizontal="center"/>
    </dxf>
    <dxf>
      <numFmt numFmtId="165" formatCode="_(* #,##0_);_(* \(#,##0\);_(* &quot;-&quot;??_);_(@_)"/>
    </dxf>
    <dxf>
      <numFmt numFmtId="165" formatCode="_(* #,##0_);_(* \(#,##0\);_(* &quot;-&quot;??_);_(@_)"/>
    </dxf>
    <dxf>
      <alignment vertical="center"/>
    </dxf>
    <dxf>
      <alignment vertical="center"/>
    </dxf>
    <dxf>
      <alignment horizontal="center"/>
    </dxf>
    <dxf>
      <alignment horizontal="center"/>
    </dxf>
    <dxf>
      <fill>
        <patternFill>
          <bgColor theme="9" tint="0.39997558519241921"/>
        </patternFill>
      </fill>
    </dxf>
    <dxf>
      <font>
        <color auto="1"/>
      </font>
    </dxf>
    <dxf>
      <fill>
        <patternFill>
          <bgColor theme="1"/>
        </patternFill>
      </fill>
    </dxf>
    <dxf>
      <fill>
        <patternFill>
          <bgColor theme="1"/>
        </patternFill>
      </fill>
    </dxf>
    <dxf>
      <fill>
        <patternFill>
          <bgColor theme="1"/>
        </patternFill>
      </fill>
    </dxf>
    <dxf>
      <font>
        <color theme="0"/>
      </font>
    </dxf>
    <dxf>
      <font>
        <color theme="0"/>
      </fon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numFmt numFmtId="13" formatCode="0%"/>
    </dxf>
    <dxf>
      <alignment horizontal="center"/>
    </dxf>
    <dxf>
      <fill>
        <patternFill patternType="solid">
          <bgColor theme="9" tint="-0.499984740745262"/>
        </patternFill>
      </fill>
    </dxf>
    <dxf>
      <font>
        <color theme="0"/>
      </font>
    </dxf>
    <dxf>
      <alignment vertical="center"/>
    </dxf>
    <dxf>
      <alignment horizontal="center"/>
    </dxf>
    <dxf>
      <numFmt numFmtId="164" formatCode="_(* #,##0.00_);_(* \(#,##0.00\);_(* &quot;-&quot;??_);_(@_)"/>
    </dxf>
    <dxf>
      <alignment vertical="center"/>
    </dxf>
    <dxf>
      <alignment horizontal="center"/>
    </dxf>
    <dxf>
      <fill>
        <patternFill>
          <bgColor theme="9" tint="-0.499984740745262"/>
        </patternFill>
      </fill>
    </dxf>
    <dxf>
      <font>
        <color theme="0"/>
      </font>
    </dxf>
    <dxf>
      <alignment wrapText="1"/>
    </dxf>
    <dxf>
      <numFmt numFmtId="165" formatCode="_(* #,##0_);_(* \(#,##0\);_(* &quot;-&quot;??_);_(@_)"/>
    </dxf>
    <dxf>
      <numFmt numFmtId="165" formatCode="_(* #,##0_);_(* \(#,##0\);_(* &quot;-&quot;??_);_(@_)"/>
    </dxf>
    <dxf>
      <fill>
        <patternFill>
          <bgColor theme="6" tint="0.79998168889431442"/>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0,,&quot;bn&quot;"/>
    </dxf>
    <dxf>
      <numFmt numFmtId="169" formatCode="_ [$₹-4009]\ * #,##0.00,,,&quot;t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numFmt numFmtId="172" formatCode="_ [$₹-4009]\ * #,##0,,&quot;bn&quot;"/>
    </dxf>
    <dxf>
      <fill>
        <patternFill>
          <bgColor theme="9" tint="0.39997558519241921"/>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numFmt numFmtId="13" formatCode="0%"/>
    </dxf>
    <dxf>
      <alignment horizontal="center"/>
    </dxf>
    <dxf>
      <fill>
        <patternFill patternType="solid">
          <bgColor theme="9" tint="-0.499984740745262"/>
        </patternFill>
      </fill>
    </dxf>
    <dxf>
      <font>
        <color theme="0"/>
      </font>
    </dxf>
    <dxf>
      <alignment vertical="center"/>
    </dxf>
    <dxf>
      <alignment horizontal="center"/>
    </dxf>
    <dxf>
      <numFmt numFmtId="164" formatCode="_(* #,##0.00_);_(* \(#,##0.00\);_(* &quot;-&quot;??_);_(@_)"/>
    </dxf>
    <dxf>
      <alignment vertical="center"/>
    </dxf>
    <dxf>
      <alignment horizontal="center"/>
    </dxf>
    <dxf>
      <fill>
        <patternFill>
          <bgColor theme="9" tint="-0.499984740745262"/>
        </patternFill>
      </fill>
    </dxf>
    <dxf>
      <font>
        <color theme="0"/>
      </font>
    </dxf>
    <dxf>
      <alignment wrapText="1"/>
    </dxf>
    <dxf>
      <numFmt numFmtId="165" formatCode="_(* #,##0_);_(* \(#,##0\);_(* &quot;-&quot;??_);_(@_)"/>
    </dxf>
    <dxf>
      <numFmt numFmtId="165" formatCode="_(* #,##0_);_(* \(#,##0\);_(* &quot;-&quot;??_);_(@_)"/>
    </dxf>
    <dxf>
      <alignment horizontal="center"/>
    </dxf>
    <dxf>
      <alignment vertical="center"/>
    </dxf>
    <dxf>
      <fill>
        <patternFill>
          <bgColor theme="9" tint="-0.499984740745262"/>
        </patternFill>
      </fill>
    </dxf>
    <dxf>
      <font>
        <color theme="0"/>
      </font>
    </dxf>
    <dxf>
      <alignment horizontal="left"/>
    </dxf>
    <dxf>
      <numFmt numFmtId="170"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horizontal="center"/>
    </dxf>
    <dxf>
      <alignment horizontal="center"/>
    </dxf>
    <dxf>
      <alignment horizontal="center"/>
    </dxf>
    <dxf>
      <fill>
        <patternFill patternType="solid">
          <bgColor theme="9" tint="-0.499984740745262"/>
        </patternFill>
      </fill>
    </dxf>
    <dxf>
      <font>
        <color theme="0"/>
      </font>
    </dxf>
    <dxf>
      <alignment wrapText="1"/>
    </dxf>
    <dxf>
      <fill>
        <patternFill>
          <bgColor theme="9" tint="0.39997558519241921"/>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numFmt numFmtId="167" formatCode="#,###.00,,&quot;b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alignment horizontal="center"/>
    </dxf>
    <dxf>
      <numFmt numFmtId="165" formatCode="_(* #,##0_);_(* \(#,##0\);_(* &quot;-&quot;??_);_(@_)"/>
    </dxf>
    <dxf>
      <alignment vertical="center"/>
    </dxf>
    <dxf>
      <alignment horizontal="center"/>
    </dxf>
    <dxf>
      <alignment wrapText="1"/>
    </dxf>
    <dxf>
      <numFmt numFmtId="166" formatCode="_(* #,##0.0_);_(* \(#,##0.0\);_(* &quot;-&quot;??_);_(@_)"/>
    </dxf>
    <dxf>
      <numFmt numFmtId="166" formatCode="_(* #,##0.0_);_(* \(#,##0.0\);_(* &quot;-&quot;??_);_(@_)"/>
    </dxf>
    <dxf>
      <alignment horizontal="center"/>
    </dxf>
    <dxf>
      <alignment horizontal="center"/>
    </dxf>
    <dxf>
      <alignment vertical="center"/>
    </dxf>
    <dxf>
      <alignment vertical="center"/>
    </dxf>
    <dxf>
      <alignment wrapText="1"/>
    </dxf>
    <dxf>
      <alignment wrapText="1"/>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0,,&quot;b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alignment horizontal="center"/>
    </dxf>
    <dxf>
      <alignment horizontal="center"/>
    </dxf>
    <dxf>
      <numFmt numFmtId="164" formatCode="_(* #,##0.00_);_(* \(#,##0.00\);_(* &quot;-&quot;??_);_(@_)"/>
    </dxf>
    <dxf>
      <alignment horizontal="center"/>
    </dxf>
    <dxf>
      <alignment vertical="center"/>
    </dxf>
    <dxf>
      <numFmt numFmtId="165" formatCode="_(* #,##0_);_(* \(#,##0\);_(* &quot;-&quot;??_);_(@_)"/>
    </dxf>
    <dxf>
      <fill>
        <patternFill patternType="solid">
          <bgColor theme="9" tint="-0.499984740745262"/>
        </patternFill>
      </fill>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numFmt numFmtId="13" formatCode="0%"/>
    </dxf>
    <dxf>
      <alignment horizontal="center"/>
    </dxf>
    <dxf>
      <numFmt numFmtId="167" formatCode="#,###.00,,&quot;bn&quot;"/>
    </dxf>
    <dxf>
      <fill>
        <patternFill patternType="solid">
          <bgColor theme="9" tint="-0.499984740745262"/>
        </patternFill>
      </fill>
    </dxf>
    <dxf>
      <font>
        <color theme="0"/>
      </font>
    </dxf>
    <dxf>
      <alignment vertical="center"/>
    </dxf>
    <dxf>
      <alignment horizontal="center"/>
    </dxf>
    <dxf>
      <numFmt numFmtId="164" formatCode="_(* #,##0.00_);_(* \(#,##0.00\);_(* &quot;-&quot;??_);_(@_)"/>
    </dxf>
    <dxf>
      <alignment vertical="center"/>
    </dxf>
    <dxf>
      <alignment vertical="center"/>
    </dxf>
    <dxf>
      <alignment horizontal="center"/>
    </dxf>
    <dxf>
      <alignment horizontal="center"/>
    </dxf>
    <dxf>
      <fill>
        <patternFill>
          <bgColor theme="9" tint="-0.499984740745262"/>
        </patternFill>
      </fill>
    </dxf>
    <dxf>
      <fill>
        <patternFill>
          <bgColor theme="9" tint="-0.499984740745262"/>
        </patternFill>
      </fill>
    </dxf>
    <dxf>
      <font>
        <color theme="0"/>
      </font>
    </dxf>
    <dxf>
      <font>
        <color theme="0"/>
      </font>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1" formatCode="[$₹-4009]\ #,##0"/>
    </dxf>
    <dxf>
      <fill>
        <patternFill>
          <bgColor theme="9" tint="0.39997558519241921"/>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numFmt numFmtId="167" formatCode="#,###.00,,&quot;b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alignment horizontal="center"/>
    </dxf>
    <dxf>
      <numFmt numFmtId="165" formatCode="_(* #,##0_);_(* \(#,##0\);_(* &quot;-&quot;??_);_(@_)"/>
    </dxf>
    <dxf>
      <alignment vertical="center"/>
    </dxf>
    <dxf>
      <alignment horizontal="center"/>
    </dxf>
    <dxf>
      <alignment wrapText="1"/>
    </dxf>
    <dxf>
      <numFmt numFmtId="166" formatCode="_(* #,##0.0_);_(* \(#,##0.0\);_(* &quot;-&quot;??_);_(@_)"/>
    </dxf>
    <dxf>
      <alignment horizontal="center"/>
    </dxf>
    <dxf>
      <alignment vertical="center"/>
    </dxf>
    <dxf>
      <alignment wrapText="1"/>
    </dxf>
    <dxf>
      <alignment wrapText="1"/>
    </dxf>
    <dxf>
      <alignment horizontal="center"/>
    </dxf>
    <dxf>
      <alignment vertical="center"/>
    </dxf>
    <dxf>
      <alignment horizontal="center"/>
    </dxf>
    <dxf>
      <alignment horizontal="center"/>
    </dxf>
    <dxf>
      <alignment vertical="center"/>
    </dxf>
    <dxf>
      <alignment vertical="center"/>
    </dxf>
    <dxf>
      <fill>
        <patternFill patternType="solid">
          <bgColor theme="9" tint="-0.499984740745262"/>
        </patternFill>
      </fill>
    </dxf>
    <dxf>
      <fill>
        <patternFill patternType="solid">
          <bgColor theme="9" tint="-0.499984740745262"/>
        </patternFill>
      </fill>
    </dxf>
    <dxf>
      <font>
        <color theme="0"/>
      </font>
    </dxf>
    <dxf>
      <font>
        <color theme="0"/>
      </font>
    </dxf>
    <dxf>
      <fill>
        <patternFill>
          <bgColor theme="6" tint="0.79998168889431442"/>
        </patternFill>
      </fill>
    </dxf>
    <dxf>
      <font>
        <color auto="1"/>
      </font>
    </dxf>
    <dxf>
      <fill>
        <patternFill>
          <bgColor theme="1"/>
        </patternFill>
      </fill>
    </dxf>
    <dxf>
      <fill>
        <patternFill>
          <bgColor theme="1"/>
        </patternFill>
      </fill>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1"/>
        </patternFill>
      </fill>
    </dxf>
    <dxf>
      <fill>
        <patternFill>
          <bgColor theme="1"/>
        </patternFill>
      </fill>
    </dxf>
    <dxf>
      <numFmt numFmtId="167" formatCode="#,###.00,,&quot;b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alignment horizontal="center"/>
    </dxf>
    <dxf>
      <alignment vertical="center"/>
    </dxf>
    <dxf>
      <alignment horizontal="center"/>
    </dxf>
    <dxf>
      <alignment wrapText="1"/>
    </dxf>
    <dxf>
      <numFmt numFmtId="166" formatCode="_(* #,##0.0_);_(* \(#,##0.0\);_(* &quot;-&quot;??_);_(@_)"/>
    </dxf>
    <dxf>
      <alignment horizontal="center"/>
    </dxf>
    <dxf>
      <alignment horizontal="center"/>
    </dxf>
    <dxf>
      <alignment vertical="center"/>
    </dxf>
    <dxf>
      <alignment vertical="center"/>
    </dxf>
    <dxf>
      <alignment wrapText="1"/>
    </dxf>
    <dxf>
      <alignment wrapText="1"/>
    </dxf>
    <dxf>
      <numFmt numFmtId="0" formatCode="General"/>
    </dxf>
    <dxf>
      <alignment horizontal="center"/>
    </dxf>
    <dxf>
      <alignment vertical="center"/>
    </dxf>
    <dxf>
      <alignment wrapText="1"/>
    </dxf>
    <dxf>
      <numFmt numFmtId="2" formatCode="0.00"/>
    </dxf>
    <dxf>
      <fill>
        <patternFill>
          <bgColor theme="9" tint="-0.499984740745262"/>
        </patternFill>
      </fill>
    </dxf>
    <dxf>
      <fill>
        <patternFill>
          <bgColor theme="9" tint="-0.499984740745262"/>
        </patternFill>
      </fill>
    </dxf>
    <dxf>
      <font>
        <color theme="0"/>
      </font>
    </dxf>
    <dxf>
      <font>
        <color theme="0"/>
      </font>
    </dxf>
    <dxf>
      <fill>
        <patternFill>
          <bgColor theme="6" tint="0.79998168889431442"/>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0,,&quot;b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alignment horizontal="center"/>
    </dxf>
    <dxf>
      <alignment horizontal="center"/>
    </dxf>
    <dxf>
      <numFmt numFmtId="165" formatCode="_(* #,##0_);_(* \(#,##0\);_(* &quot;-&quot;??_);_(@_)"/>
    </dxf>
    <dxf>
      <alignment vertical="center"/>
    </dxf>
    <dxf>
      <alignment horizontal="center"/>
    </dxf>
    <dxf>
      <alignment wrapText="1"/>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0,,&quot;b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alignment horizontal="center"/>
    </dxf>
    <dxf>
      <alignment vertical="center"/>
    </dxf>
    <dxf>
      <alignment horizontal="center"/>
    </dxf>
    <dxf>
      <alignment wrapText="1"/>
    </dxf>
    <dxf>
      <numFmt numFmtId="166" formatCode="_(* #,##0.0_);_(* \(#,##0.0\);_(* &quot;-&quot;??_);_(@_)"/>
    </dxf>
    <dxf>
      <alignment horizontal="center"/>
    </dxf>
    <dxf>
      <alignment horizontal="center"/>
    </dxf>
    <dxf>
      <alignment vertical="center"/>
    </dxf>
    <dxf>
      <alignment vertical="center"/>
    </dxf>
    <dxf>
      <alignment wrapText="1"/>
    </dxf>
    <dxf>
      <alignment wrapText="1"/>
    </dxf>
    <dxf>
      <numFmt numFmtId="13" formatCode="0%"/>
    </dxf>
    <dxf>
      <fill>
        <patternFill>
          <bgColor theme="6" tint="0.79998168889431442"/>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alignment horizontal="center"/>
    </dxf>
    <dxf>
      <numFmt numFmtId="167" formatCode="#,###.00,,&quot;bn&quot;"/>
    </dxf>
    <dxf>
      <numFmt numFmtId="167" formatCode="#,###.00,,&quot;bn&quot;"/>
    </dxf>
    <dxf>
      <fill>
        <patternFill>
          <bgColor theme="9" tint="0.39997558519241921"/>
        </patternFill>
      </fill>
    </dxf>
    <dxf>
      <font>
        <color auto="1"/>
      </font>
    </dxf>
    <dxf>
      <fill>
        <patternFill>
          <bgColor theme="6" tint="0.79998168889431442"/>
        </patternFill>
      </fill>
    </dxf>
    <dxf>
      <fill>
        <patternFill>
          <bgColor theme="1"/>
        </patternFill>
      </fill>
    </dxf>
    <dxf>
      <font>
        <color theme="0"/>
      </font>
    </dxf>
    <dxf>
      <font>
        <color theme="0"/>
      </font>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numFmt numFmtId="13" formatCode="0%"/>
    </dxf>
    <dxf>
      <alignment horizontal="center"/>
    </dxf>
    <dxf>
      <numFmt numFmtId="167" formatCode="#,###.00,,&quot;bn&quot;"/>
    </dxf>
    <dxf>
      <numFmt numFmtId="0" formatCode="General"/>
    </dxf>
    <dxf>
      <fill>
        <patternFill patternType="solid">
          <bgColor theme="9" tint="-0.499984740745262"/>
        </patternFill>
      </fill>
    </dxf>
    <dxf>
      <font>
        <color theme="0"/>
      </font>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bottom style="thin">
          <color indexed="64"/>
        </bottom>
      </border>
    </dxf>
    <dxf>
      <fill>
        <patternFill>
          <bgColor theme="9" tint="0.39997558519241921"/>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alignment horizontal="center"/>
    </dxf>
    <dxf>
      <fill>
        <patternFill>
          <bgColor theme="9" tint="0.39997558519241921"/>
        </patternFill>
      </fill>
    </dxf>
    <dxf>
      <font>
        <color auto="1"/>
      </font>
    </dxf>
    <dxf>
      <fill>
        <patternFill>
          <bgColor theme="1"/>
        </patternFill>
      </fill>
    </dxf>
    <dxf>
      <fill>
        <patternFill>
          <bgColor theme="1"/>
        </patternFill>
      </fill>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numFmt numFmtId="173" formatCode="0.0%"/>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alignment horizontal="center"/>
    </dxf>
    <dxf>
      <numFmt numFmtId="165" formatCode="_(* #,##0_);_(* \(#,##0\);_(* &quot;-&quot;??_);_(@_)"/>
    </dxf>
    <dxf>
      <numFmt numFmtId="165" formatCode="_(* #,##0_);_(* \(#,##0\);_(* &quot;-&quot;??_);_(@_)"/>
    </dxf>
    <dxf>
      <alignment vertical="center"/>
    </dxf>
    <dxf>
      <alignment vertical="center"/>
    </dxf>
    <dxf>
      <alignment horizontal="center"/>
    </dxf>
    <dxf>
      <alignment horizontal="center"/>
    </dxf>
    <dxf>
      <fill>
        <patternFill>
          <bgColor theme="9" tint="0.39997558519241921"/>
        </patternFill>
      </fill>
    </dxf>
    <dxf>
      <font>
        <color auto="1"/>
      </font>
    </dxf>
    <dxf>
      <fill>
        <patternFill>
          <bgColor theme="1"/>
        </patternFill>
      </fill>
    </dxf>
    <dxf>
      <fill>
        <patternFill>
          <bgColor theme="1"/>
        </patternFill>
      </fill>
    </dxf>
    <dxf>
      <fill>
        <patternFill>
          <bgColor theme="1"/>
        </patternFill>
      </fill>
    </dxf>
    <dxf>
      <font>
        <color theme="0"/>
      </font>
    </dxf>
    <dxf>
      <font>
        <color theme="0"/>
      </fon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numFmt numFmtId="13" formatCode="0%"/>
    </dxf>
    <dxf>
      <alignment horizontal="center"/>
    </dxf>
    <dxf>
      <fill>
        <patternFill patternType="solid">
          <bgColor theme="9" tint="-0.499984740745262"/>
        </patternFill>
      </fill>
    </dxf>
    <dxf>
      <font>
        <color theme="0"/>
      </font>
    </dxf>
    <dxf>
      <alignment vertical="center"/>
    </dxf>
    <dxf>
      <alignment horizontal="center"/>
    </dxf>
    <dxf>
      <numFmt numFmtId="164" formatCode="_(* #,##0.00_);_(* \(#,##0.00\);_(* &quot;-&quot;??_);_(@_)"/>
    </dxf>
    <dxf>
      <alignment vertical="center"/>
    </dxf>
    <dxf>
      <alignment horizontal="center"/>
    </dxf>
    <dxf>
      <fill>
        <patternFill>
          <bgColor theme="9" tint="-0.499984740745262"/>
        </patternFill>
      </fill>
    </dxf>
    <dxf>
      <font>
        <color theme="0"/>
      </font>
    </dxf>
    <dxf>
      <alignment wrapText="1"/>
    </dxf>
    <dxf>
      <numFmt numFmtId="165" formatCode="_(* #,##0_);_(* \(#,##0\);_(* &quot;-&quot;??_);_(@_)"/>
    </dxf>
    <dxf>
      <numFmt numFmtId="165" formatCode="_(* #,##0_);_(* \(#,##0\);_(* &quot;-&quot;??_);_(@_)"/>
    </dxf>
    <dxf>
      <fill>
        <patternFill>
          <bgColor theme="6" tint="0.79998168889431442"/>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0,,&quot;bn&quot;"/>
    </dxf>
    <dxf>
      <numFmt numFmtId="169" formatCode="_ [$₹-4009]\ * #,##0.00,,,&quot;t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numFmt numFmtId="172" formatCode="_ [$₹-4009]\ * #,##0,,&quot;bn&quot;"/>
    </dxf>
    <dxf>
      <fill>
        <patternFill>
          <bgColor theme="9" tint="0.39997558519241921"/>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numFmt numFmtId="13" formatCode="0%"/>
    </dxf>
    <dxf>
      <alignment horizontal="center"/>
    </dxf>
    <dxf>
      <fill>
        <patternFill patternType="solid">
          <bgColor theme="9" tint="-0.499984740745262"/>
        </patternFill>
      </fill>
    </dxf>
    <dxf>
      <font>
        <color theme="0"/>
      </font>
    </dxf>
    <dxf>
      <alignment vertical="center"/>
    </dxf>
    <dxf>
      <alignment horizontal="center"/>
    </dxf>
    <dxf>
      <numFmt numFmtId="164" formatCode="_(* #,##0.00_);_(* \(#,##0.00\);_(* &quot;-&quot;??_);_(@_)"/>
    </dxf>
    <dxf>
      <alignment vertical="center"/>
    </dxf>
    <dxf>
      <alignment horizontal="center"/>
    </dxf>
    <dxf>
      <fill>
        <patternFill>
          <bgColor theme="9" tint="-0.499984740745262"/>
        </patternFill>
      </fill>
    </dxf>
    <dxf>
      <font>
        <color theme="0"/>
      </font>
    </dxf>
    <dxf>
      <alignment wrapText="1"/>
    </dxf>
    <dxf>
      <numFmt numFmtId="165" formatCode="_(* #,##0_);_(* \(#,##0\);_(* &quot;-&quot;??_);_(@_)"/>
    </dxf>
    <dxf>
      <numFmt numFmtId="165" formatCode="_(* #,##0_);_(* \(#,##0\);_(* &quot;-&quot;??_);_(@_)"/>
    </dxf>
    <dxf>
      <alignment horizontal="center"/>
    </dxf>
    <dxf>
      <alignment vertical="center"/>
    </dxf>
    <dxf>
      <fill>
        <patternFill>
          <bgColor theme="9" tint="-0.499984740745262"/>
        </patternFill>
      </fill>
    </dxf>
    <dxf>
      <font>
        <color theme="0"/>
      </font>
    </dxf>
    <dxf>
      <alignment horizontal="left"/>
    </dxf>
    <dxf>
      <numFmt numFmtId="170"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horizontal="center"/>
    </dxf>
    <dxf>
      <alignment horizontal="center"/>
    </dxf>
    <dxf>
      <alignment horizontal="center"/>
    </dxf>
    <dxf>
      <fill>
        <patternFill patternType="solid">
          <bgColor theme="9" tint="-0.499984740745262"/>
        </patternFill>
      </fill>
    </dxf>
    <dxf>
      <font>
        <color theme="0"/>
      </font>
    </dxf>
    <dxf>
      <alignment wrapText="1"/>
    </dxf>
    <dxf>
      <fill>
        <patternFill>
          <bgColor theme="9" tint="0.39997558519241921"/>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numFmt numFmtId="167" formatCode="#,###.00,,&quot;b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alignment horizontal="center"/>
    </dxf>
    <dxf>
      <numFmt numFmtId="165" formatCode="_(* #,##0_);_(* \(#,##0\);_(* &quot;-&quot;??_);_(@_)"/>
    </dxf>
    <dxf>
      <alignment vertical="center"/>
    </dxf>
    <dxf>
      <alignment horizontal="center"/>
    </dxf>
    <dxf>
      <alignment wrapText="1"/>
    </dxf>
    <dxf>
      <numFmt numFmtId="166" formatCode="_(* #,##0.0_);_(* \(#,##0.0\);_(* &quot;-&quot;??_);_(@_)"/>
    </dxf>
    <dxf>
      <numFmt numFmtId="166" formatCode="_(* #,##0.0_);_(* \(#,##0.0\);_(* &quot;-&quot;??_);_(@_)"/>
    </dxf>
    <dxf>
      <alignment horizontal="center"/>
    </dxf>
    <dxf>
      <alignment horizontal="center"/>
    </dxf>
    <dxf>
      <alignment vertical="center"/>
    </dxf>
    <dxf>
      <alignment vertical="center"/>
    </dxf>
    <dxf>
      <alignment wrapText="1"/>
    </dxf>
    <dxf>
      <alignment wrapText="1"/>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0,,&quot;b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alignment horizontal="center"/>
    </dxf>
    <dxf>
      <alignment horizontal="center"/>
    </dxf>
    <dxf>
      <numFmt numFmtId="164" formatCode="_(* #,##0.00_);_(* \(#,##0.00\);_(* &quot;-&quot;??_);_(@_)"/>
    </dxf>
    <dxf>
      <alignment horizontal="center"/>
    </dxf>
    <dxf>
      <alignment vertical="center"/>
    </dxf>
    <dxf>
      <numFmt numFmtId="165" formatCode="_(* #,##0_);_(* \(#,##0\);_(* &quot;-&quot;??_);_(@_)"/>
    </dxf>
    <dxf>
      <fill>
        <patternFill patternType="solid">
          <bgColor theme="9" tint="-0.499984740745262"/>
        </patternFill>
      </fill>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numFmt numFmtId="13" formatCode="0%"/>
    </dxf>
    <dxf>
      <alignment horizontal="center"/>
    </dxf>
    <dxf>
      <numFmt numFmtId="167" formatCode="#,###.00,,&quot;bn&quot;"/>
    </dxf>
    <dxf>
      <fill>
        <patternFill patternType="solid">
          <bgColor theme="9" tint="-0.499984740745262"/>
        </patternFill>
      </fill>
    </dxf>
    <dxf>
      <font>
        <color theme="0"/>
      </font>
    </dxf>
    <dxf>
      <alignment vertical="center"/>
    </dxf>
    <dxf>
      <alignment horizontal="center"/>
    </dxf>
    <dxf>
      <numFmt numFmtId="164" formatCode="_(* #,##0.00_);_(* \(#,##0.00\);_(* &quot;-&quot;??_);_(@_)"/>
    </dxf>
    <dxf>
      <alignment vertical="center"/>
    </dxf>
    <dxf>
      <alignment vertical="center"/>
    </dxf>
    <dxf>
      <alignment horizontal="center"/>
    </dxf>
    <dxf>
      <alignment horizontal="center"/>
    </dxf>
    <dxf>
      <fill>
        <patternFill>
          <bgColor theme="9" tint="-0.499984740745262"/>
        </patternFill>
      </fill>
    </dxf>
    <dxf>
      <fill>
        <patternFill>
          <bgColor theme="9" tint="-0.499984740745262"/>
        </patternFill>
      </fill>
    </dxf>
    <dxf>
      <font>
        <color theme="0"/>
      </font>
    </dxf>
    <dxf>
      <font>
        <color theme="0"/>
      </font>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1" formatCode="[$₹-4009]\ #,##0"/>
    </dxf>
    <dxf>
      <fill>
        <patternFill>
          <bgColor theme="9" tint="0.39997558519241921"/>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numFmt numFmtId="167" formatCode="#,###.00,,&quot;b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alignment horizontal="center"/>
    </dxf>
    <dxf>
      <numFmt numFmtId="165" formatCode="_(* #,##0_);_(* \(#,##0\);_(* &quot;-&quot;??_);_(@_)"/>
    </dxf>
    <dxf>
      <alignment vertical="center"/>
    </dxf>
    <dxf>
      <alignment horizontal="center"/>
    </dxf>
    <dxf>
      <alignment wrapText="1"/>
    </dxf>
    <dxf>
      <numFmt numFmtId="166" formatCode="_(* #,##0.0_);_(* \(#,##0.0\);_(* &quot;-&quot;??_);_(@_)"/>
    </dxf>
    <dxf>
      <alignment horizontal="center"/>
    </dxf>
    <dxf>
      <alignment vertical="center"/>
    </dxf>
    <dxf>
      <alignment wrapText="1"/>
    </dxf>
    <dxf>
      <alignment wrapText="1"/>
    </dxf>
    <dxf>
      <alignment horizontal="center"/>
    </dxf>
    <dxf>
      <alignment vertical="center"/>
    </dxf>
    <dxf>
      <alignment horizontal="center"/>
    </dxf>
    <dxf>
      <alignment horizontal="center"/>
    </dxf>
    <dxf>
      <alignment vertical="center"/>
    </dxf>
    <dxf>
      <alignment vertical="center"/>
    </dxf>
    <dxf>
      <fill>
        <patternFill patternType="solid">
          <bgColor theme="9" tint="-0.499984740745262"/>
        </patternFill>
      </fill>
    </dxf>
    <dxf>
      <fill>
        <patternFill patternType="solid">
          <bgColor theme="9" tint="-0.499984740745262"/>
        </patternFill>
      </fill>
    </dxf>
    <dxf>
      <font>
        <color theme="0"/>
      </font>
    </dxf>
    <dxf>
      <font>
        <color theme="0"/>
      </font>
    </dxf>
    <dxf>
      <fill>
        <patternFill>
          <bgColor theme="6" tint="0.79998168889431442"/>
        </patternFill>
      </fill>
    </dxf>
    <dxf>
      <font>
        <color auto="1"/>
      </font>
    </dxf>
    <dxf>
      <fill>
        <patternFill>
          <bgColor theme="1"/>
        </patternFill>
      </fill>
    </dxf>
    <dxf>
      <fill>
        <patternFill>
          <bgColor theme="1"/>
        </patternFill>
      </fill>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1"/>
        </patternFill>
      </fill>
    </dxf>
    <dxf>
      <fill>
        <patternFill>
          <bgColor theme="1"/>
        </patternFill>
      </fill>
    </dxf>
    <dxf>
      <numFmt numFmtId="167" formatCode="#,###.00,,&quot;b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alignment horizontal="center"/>
    </dxf>
    <dxf>
      <alignment vertical="center"/>
    </dxf>
    <dxf>
      <alignment horizontal="center"/>
    </dxf>
    <dxf>
      <alignment wrapText="1"/>
    </dxf>
    <dxf>
      <numFmt numFmtId="166" formatCode="_(* #,##0.0_);_(* \(#,##0.0\);_(* &quot;-&quot;??_);_(@_)"/>
    </dxf>
    <dxf>
      <alignment horizontal="center"/>
    </dxf>
    <dxf>
      <alignment horizontal="center"/>
    </dxf>
    <dxf>
      <alignment vertical="center"/>
    </dxf>
    <dxf>
      <alignment vertical="center"/>
    </dxf>
    <dxf>
      <alignment wrapText="1"/>
    </dxf>
    <dxf>
      <alignment wrapText="1"/>
    </dxf>
    <dxf>
      <numFmt numFmtId="0" formatCode="General"/>
    </dxf>
    <dxf>
      <alignment horizontal="center"/>
    </dxf>
    <dxf>
      <alignment vertical="center"/>
    </dxf>
    <dxf>
      <alignment wrapText="1"/>
    </dxf>
    <dxf>
      <numFmt numFmtId="2" formatCode="0.00"/>
    </dxf>
    <dxf>
      <fill>
        <patternFill>
          <bgColor theme="9" tint="-0.499984740745262"/>
        </patternFill>
      </fill>
    </dxf>
    <dxf>
      <fill>
        <patternFill>
          <bgColor theme="9" tint="-0.499984740745262"/>
        </patternFill>
      </fill>
    </dxf>
    <dxf>
      <font>
        <color theme="0"/>
      </font>
    </dxf>
    <dxf>
      <font>
        <color theme="0"/>
      </font>
    </dxf>
    <dxf>
      <fill>
        <patternFill>
          <bgColor theme="6" tint="0.79998168889431442"/>
        </patternFill>
      </fill>
    </dxf>
    <dxf>
      <font>
        <color auto="1"/>
      </font>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00,,&quot;bn&quot;"/>
    </dxf>
    <dxf>
      <alignment wrapText="1"/>
    </dxf>
    <dxf>
      <alignment vertical="center"/>
    </dxf>
    <dxf>
      <alignment vertical="center"/>
    </dxf>
    <dxf>
      <alignment horizontal="center"/>
    </dxf>
    <dxf>
      <alignment horizontal="center"/>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ont>
        <color theme="0"/>
      </font>
    </dxf>
    <dxf>
      <font>
        <color theme="0"/>
      </font>
    </dxf>
    <dxf>
      <font>
        <color theme="0"/>
      </font>
    </dxf>
    <dxf>
      <font>
        <color theme="0"/>
      </font>
    </dxf>
    <dxf>
      <alignment horizontal="center"/>
    </dxf>
    <dxf>
      <alignment horizontal="center"/>
    </dxf>
    <dxf>
      <numFmt numFmtId="165" formatCode="_(* #,##0_);_(* \(#,##0\);_(* &quot;-&quot;??_);_(@_)"/>
    </dxf>
    <dxf>
      <alignment vertical="center"/>
    </dxf>
    <dxf>
      <alignment horizontal="center"/>
    </dxf>
    <dxf>
      <alignment wrapText="1"/>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9C0006"/>
      </font>
      <fill>
        <patternFill>
          <bgColor rgb="FFFFC7CE"/>
        </patternFill>
      </fill>
    </dxf>
    <dxf>
      <font>
        <color rgb="FF9C0006"/>
      </font>
      <fill>
        <patternFill>
          <bgColor rgb="FFFFC7CE"/>
        </patternFill>
      </fill>
    </dxf>
    <dxf>
      <font>
        <b/>
        <i val="0"/>
        <strike val="0"/>
        <condense val="0"/>
        <extend val="0"/>
        <outline val="0"/>
        <shadow val="0"/>
        <u val="none"/>
        <vertAlign val="baseline"/>
        <sz val="12"/>
        <color theme="1"/>
        <name val="Aptos Narrow"/>
        <family val="2"/>
        <scheme val="minor"/>
      </font>
      <numFmt numFmtId="174" formatCode="#,###.00,,,&quot;tn&quot;"/>
    </dxf>
    <dxf>
      <font>
        <b/>
        <i val="0"/>
        <strike val="0"/>
        <condense val="0"/>
        <extend val="0"/>
        <outline val="0"/>
        <shadow val="0"/>
        <u val="none"/>
        <vertAlign val="baseline"/>
        <sz val="12"/>
        <color theme="1"/>
        <name val="Aptos Narrow"/>
        <family val="2"/>
        <scheme val="minor"/>
      </font>
      <numFmt numFmtId="168" formatCode="_ [$₹-4009]\ * #,##0.00_ ;_ [$₹-4009]\ * \-#,##0.00_ ;_ [$₹-4009]\ * &quot;-&quot;??_ ;_ @_ "/>
    </dxf>
    <dxf>
      <font>
        <b val="0"/>
        <i val="0"/>
        <strike val="0"/>
        <condense val="0"/>
        <extend val="0"/>
        <outline val="0"/>
        <shadow val="0"/>
        <u val="none"/>
        <vertAlign val="baseline"/>
        <sz val="12"/>
        <color theme="1"/>
        <name val="Aptos Narrow"/>
        <family val="2"/>
        <scheme val="minor"/>
      </font>
      <numFmt numFmtId="165" formatCode="_(* #,##0_);_(* \(#,##0\);_(* &quot;-&quot;??_);_(@_)"/>
      <alignment horizontal="right"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numFmt numFmtId="165" formatCode="_(* #,##0_);_(* \(#,##0\);_(* &quot;-&quot;??_);_(@_)"/>
    </dxf>
    <dxf>
      <font>
        <b val="0"/>
        <i val="0"/>
        <strike val="0"/>
        <condense val="0"/>
        <extend val="0"/>
        <outline val="0"/>
        <shadow val="0"/>
        <u val="none"/>
        <vertAlign val="baseline"/>
        <sz val="12"/>
        <color theme="1"/>
        <name val="Aptos Narrow"/>
        <family val="2"/>
        <scheme val="minor"/>
      </font>
      <numFmt numFmtId="165" formatCode="_(* #,##0_);_(* \(#,##0\);_(* &quot;-&quot;??_);_(@_)"/>
      <alignment horizontal="right" vertical="bottom" textRotation="0" wrapText="0" indent="0" justifyLastLine="0" shrinkToFit="0" readingOrder="0"/>
    </dxf>
    <dxf>
      <alignment horizontal="center" vertical="bottom" textRotation="0" wrapText="0" indent="0" justifyLastLine="0" shrinkToFit="0" readingOrder="0"/>
    </dxf>
    <dxf>
      <numFmt numFmtId="13" formatCode="0%"/>
    </dxf>
    <dxf>
      <font>
        <b/>
      </font>
      <numFmt numFmtId="13" formatCode="0%"/>
      <alignment horizontal="center" vertical="bottom" textRotation="0" wrapText="0" indent="0" justifyLastLine="0" shrinkToFit="0" readingOrder="0"/>
    </dxf>
    <dxf>
      <numFmt numFmtId="13" formatCode="0%"/>
    </dxf>
    <dxf>
      <font>
        <b/>
      </font>
      <numFmt numFmtId="13" formatCode="0%"/>
      <alignment horizontal="center" vertical="bottom" textRotation="0" wrapText="0" indent="0" justifyLastLine="0" shrinkToFit="0" readingOrder="0"/>
    </dxf>
    <dxf>
      <numFmt numFmtId="13" formatCode="0%"/>
    </dxf>
    <dxf>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Aptos Narrow"/>
        <family val="2"/>
        <scheme val="minor"/>
      </font>
      <numFmt numFmtId="168" formatCode="_ [$₹-4009]\ * #,##0.00_ ;_ [$₹-4009]\ * \-#,##0.00_ ;_ [$₹-4009]\ * &quot;-&quot;??_ ;_ @_ "/>
    </dxf>
    <dxf>
      <font>
        <b val="0"/>
        <i val="0"/>
        <strike val="0"/>
        <condense val="0"/>
        <extend val="0"/>
        <outline val="0"/>
        <shadow val="0"/>
        <u val="none"/>
        <vertAlign val="baseline"/>
        <sz val="12"/>
        <color theme="1"/>
        <name val="Aptos Narrow"/>
        <family val="2"/>
        <scheme val="minor"/>
      </font>
      <numFmt numFmtId="168" formatCode="_ [$₹-4009]\ * #,##0.00_ ;_ [$₹-4009]\ * \-#,##0.00_ ;_ [$₹-4009]\ * &quot;-&quot;??_ ;_ @_ "/>
    </dxf>
    <dxf>
      <font>
        <b val="0"/>
        <i val="0"/>
        <strike val="0"/>
        <condense val="0"/>
        <extend val="0"/>
        <outline val="0"/>
        <shadow val="0"/>
        <u val="none"/>
        <vertAlign val="baseline"/>
        <sz val="12"/>
        <color theme="1"/>
        <name val="Aptos Narrow"/>
        <family val="2"/>
        <scheme val="minor"/>
      </font>
      <numFmt numFmtId="168" formatCode="_ [$₹-4009]\ * #,##0.00_ ;_ [$₹-4009]\ * \-#,##0.00_ ;_ [$₹-4009]\ * &quot;-&quot;??_ ;_ @_ "/>
    </dxf>
    <dxf>
      <font>
        <b val="0"/>
        <i val="0"/>
        <strike val="0"/>
        <condense val="0"/>
        <extend val="0"/>
        <outline val="0"/>
        <shadow val="0"/>
        <u val="none"/>
        <vertAlign val="baseline"/>
        <sz val="12"/>
        <color theme="1"/>
        <name val="Aptos Narrow"/>
        <family val="2"/>
        <scheme val="minor"/>
      </font>
      <numFmt numFmtId="168" formatCode="_ [$₹-4009]\ * #,##0.00_ ;_ [$₹-4009]\ * \-#,##0.00_ ;_ [$₹-4009]\ * &quot;-&quot;??_ ;_ @_ "/>
    </dxf>
    <dxf>
      <font>
        <b val="0"/>
        <i val="0"/>
        <strike val="0"/>
        <condense val="0"/>
        <extend val="0"/>
        <outline val="0"/>
        <shadow val="0"/>
        <u val="none"/>
        <vertAlign val="baseline"/>
        <sz val="12"/>
        <color theme="1"/>
        <name val="Aptos Narrow"/>
        <family val="2"/>
        <scheme val="minor"/>
      </font>
      <numFmt numFmtId="168" formatCode="_ [$₹-4009]\ * #,##0.00_ ;_ [$₹-4009]\ * \-#,##0.00_ ;_ [$₹-4009]\ * &quot;-&quot;??_ ;_ @_ "/>
    </dxf>
    <dxf>
      <font>
        <b val="0"/>
        <i val="0"/>
        <strike val="0"/>
        <condense val="0"/>
        <extend val="0"/>
        <outline val="0"/>
        <shadow val="0"/>
        <u val="none"/>
        <vertAlign val="baseline"/>
        <sz val="12"/>
        <color theme="1"/>
        <name val="Aptos Narrow"/>
        <family val="2"/>
        <scheme val="minor"/>
      </font>
      <numFmt numFmtId="168" formatCode="_ [$₹-4009]\ * #,##0.00_ ;_ [$₹-4009]\ * \-#,##0.00_ ;_ [$₹-4009]\ * &quot;-&quot;??_ ;_ @_ "/>
    </dxf>
    <dxf>
      <font>
        <b/>
        <i val="0"/>
        <strike val="0"/>
        <condense val="0"/>
        <extend val="0"/>
        <outline val="0"/>
        <shadow val="0"/>
        <u val="none"/>
        <vertAlign val="baseline"/>
        <sz val="12"/>
        <color theme="1"/>
        <name val="Aptos Narrow"/>
        <family val="2"/>
        <scheme val="minor"/>
      </font>
      <numFmt numFmtId="0" formatCode="General"/>
    </dxf>
    <dxf>
      <font>
        <b/>
        <i val="0"/>
        <strike val="0"/>
        <condense val="0"/>
        <extend val="0"/>
        <outline val="0"/>
        <shadow val="0"/>
        <u val="none"/>
        <vertAlign val="baseline"/>
        <sz val="12"/>
        <color theme="1"/>
        <name val="Aptos Narrow"/>
        <family val="2"/>
        <scheme val="minor"/>
      </font>
    </dxf>
    <dxf>
      <font>
        <b/>
        <i val="0"/>
        <strike val="0"/>
        <condense val="0"/>
        <extend val="0"/>
        <outline val="0"/>
        <shadow val="0"/>
        <u val="none"/>
        <vertAlign val="baseline"/>
        <sz val="12"/>
        <color theme="1"/>
        <name val="Aptos Narrow"/>
        <family val="2"/>
        <scheme val="minor"/>
      </font>
      <numFmt numFmtId="0" formatCode="General"/>
    </dxf>
    <dxf>
      <font>
        <b/>
        <i val="0"/>
        <strike val="0"/>
        <condense val="0"/>
        <extend val="0"/>
        <outline val="0"/>
        <shadow val="0"/>
        <u val="none"/>
        <vertAlign val="baseline"/>
        <sz val="12"/>
        <color theme="1"/>
        <name val="Aptos Narrow"/>
        <family val="2"/>
        <scheme val="minor"/>
      </font>
    </dxf>
    <dxf>
      <font>
        <b/>
        <i val="0"/>
        <strike val="0"/>
        <condense val="0"/>
        <extend val="0"/>
        <outline val="0"/>
        <shadow val="0"/>
        <u val="none"/>
        <vertAlign val="baseline"/>
        <sz val="12"/>
        <color theme="1"/>
        <name val="Aptos Narrow"/>
        <family val="2"/>
        <scheme val="minor"/>
      </font>
      <numFmt numFmtId="0" formatCode="General"/>
    </dxf>
    <dxf>
      <font>
        <b/>
        <i val="0"/>
        <strike val="0"/>
        <condense val="0"/>
        <extend val="0"/>
        <outline val="0"/>
        <shadow val="0"/>
        <u val="none"/>
        <vertAlign val="baseline"/>
        <sz val="12"/>
        <color theme="1"/>
        <name val="Aptos Narrow"/>
        <family val="2"/>
        <scheme val="minor"/>
      </font>
    </dxf>
    <dxf>
      <font>
        <b/>
        <i val="0"/>
        <strike val="0"/>
        <condense val="0"/>
        <extend val="0"/>
        <outline val="0"/>
        <shadow val="0"/>
        <u val="none"/>
        <vertAlign val="baseline"/>
        <sz val="12"/>
        <color theme="1"/>
        <name val="Aptos Narrow"/>
        <family val="2"/>
        <scheme val="minor"/>
      </font>
      <numFmt numFmtId="0" formatCode="General"/>
    </dxf>
    <dxf>
      <font>
        <b/>
        <i val="0"/>
        <strike val="0"/>
        <condense val="0"/>
        <extend val="0"/>
        <outline val="0"/>
        <shadow val="0"/>
        <u val="none"/>
        <vertAlign val="baseline"/>
        <sz val="12"/>
        <color theme="1"/>
        <name val="Aptos Narrow"/>
        <family val="2"/>
        <scheme val="minor"/>
      </font>
      <numFmt numFmtId="0" formatCode="General"/>
    </dxf>
    <dxf>
      <font>
        <b/>
        <i val="0"/>
        <strike val="0"/>
        <condense val="0"/>
        <extend val="0"/>
        <outline val="0"/>
        <shadow val="0"/>
        <u val="none"/>
        <vertAlign val="baseline"/>
        <sz val="12"/>
        <color theme="1"/>
        <name val="Aptos Narrow"/>
        <family val="2"/>
        <scheme val="minor"/>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alignment wrapText="1"/>
    </dxf>
    <dxf>
      <alignment horizontal="center"/>
    </dxf>
    <dxf>
      <alignment vertical="center"/>
    </dxf>
    <dxf>
      <numFmt numFmtId="165" formatCode="_(* #,##0_);_(* \(#,##0\);_(* &quot;-&quot;??_);_(@_)"/>
    </dxf>
    <dxf>
      <alignment horizontal="center"/>
    </dxf>
    <dxf>
      <alignment horizontal="center"/>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alignment horizontal="center"/>
    </dxf>
    <dxf>
      <alignment horizontal="center"/>
    </dxf>
    <dxf>
      <alignment vertical="center"/>
    </dxf>
    <dxf>
      <alignment vertical="center"/>
    </dxf>
    <dxf>
      <alignment wrapText="1"/>
    </dxf>
    <dxf>
      <numFmt numFmtId="167" formatCode="#,###.00,,&quot;bn&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font>
        <color auto="1"/>
      </font>
    </dxf>
    <dxf>
      <fill>
        <patternFill>
          <bgColor theme="6" tint="0.79998168889431442"/>
        </patternFill>
      </fill>
    </dxf>
    <dxf>
      <font>
        <color theme="0"/>
      </font>
    </dxf>
    <dxf>
      <font>
        <color theme="0"/>
      </font>
    </dxf>
    <dxf>
      <fill>
        <patternFill>
          <bgColor theme="9" tint="-0.499984740745262"/>
        </patternFill>
      </fill>
    </dxf>
    <dxf>
      <fill>
        <patternFill>
          <bgColor theme="9" tint="-0.499984740745262"/>
        </patternFill>
      </fill>
    </dxf>
    <dxf>
      <numFmt numFmtId="2" formatCode="0.00"/>
    </dxf>
    <dxf>
      <alignment wrapText="1"/>
    </dxf>
    <dxf>
      <alignment vertical="center"/>
    </dxf>
    <dxf>
      <alignment horizontal="center"/>
    </dxf>
    <dxf>
      <numFmt numFmtId="0" formatCode="General"/>
    </dxf>
    <dxf>
      <alignment wrapText="1"/>
    </dxf>
    <dxf>
      <alignment wrapText="1"/>
    </dxf>
    <dxf>
      <alignment vertical="center"/>
    </dxf>
    <dxf>
      <alignment vertical="center"/>
    </dxf>
    <dxf>
      <alignment horizontal="center"/>
    </dxf>
    <dxf>
      <alignment horizontal="center"/>
    </dxf>
    <dxf>
      <numFmt numFmtId="166" formatCode="_(* #,##0.0_);_(* \(#,##0.0\);_(* &quot;-&quot;??_);_(@_)"/>
    </dxf>
    <dxf>
      <alignment wrapText="1"/>
    </dxf>
    <dxf>
      <alignment horizontal="center"/>
    </dxf>
    <dxf>
      <alignment vertical="center"/>
    </dxf>
    <dxf>
      <alignment horizontal="center"/>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alignment horizontal="center"/>
    </dxf>
    <dxf>
      <alignment horizontal="center"/>
    </dxf>
    <dxf>
      <alignment vertical="center"/>
    </dxf>
    <dxf>
      <alignment vertical="center"/>
    </dxf>
    <dxf>
      <alignment wrapText="1"/>
    </dxf>
    <dxf>
      <numFmt numFmtId="167" formatCode="#,###.00,,&quot;bn&quot;"/>
    </dxf>
    <dxf>
      <fill>
        <patternFill>
          <bgColor theme="1"/>
        </patternFill>
      </fill>
    </dxf>
    <dxf>
      <fill>
        <patternFill>
          <bgColor theme="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ill>
        <patternFill>
          <bgColor theme="1"/>
        </patternFill>
      </fill>
    </dxf>
    <dxf>
      <fill>
        <patternFill>
          <bgColor theme="1"/>
        </patternFill>
      </fill>
    </dxf>
    <dxf>
      <font>
        <color auto="1"/>
      </font>
    </dxf>
    <dxf>
      <fill>
        <patternFill>
          <bgColor theme="6" tint="0.79998168889431442"/>
        </patternFill>
      </fill>
    </dxf>
    <dxf>
      <font>
        <color theme="0"/>
      </font>
    </dxf>
    <dxf>
      <font>
        <color theme="0"/>
      </font>
    </dxf>
    <dxf>
      <fill>
        <patternFill patternType="solid">
          <bgColor theme="9" tint="-0.499984740745262"/>
        </patternFill>
      </fill>
    </dxf>
    <dxf>
      <fill>
        <patternFill patternType="solid">
          <bgColor theme="9" tint="-0.499984740745262"/>
        </patternFill>
      </fill>
    </dxf>
    <dxf>
      <alignment vertical="center"/>
    </dxf>
    <dxf>
      <alignment vertical="center"/>
    </dxf>
    <dxf>
      <alignment horizontal="center"/>
    </dxf>
    <dxf>
      <alignment horizontal="center"/>
    </dxf>
    <dxf>
      <alignment vertical="center"/>
    </dxf>
    <dxf>
      <alignment horizontal="center"/>
    </dxf>
    <dxf>
      <alignment wrapText="1"/>
    </dxf>
    <dxf>
      <alignment wrapText="1"/>
    </dxf>
    <dxf>
      <alignment vertical="center"/>
    </dxf>
    <dxf>
      <alignment horizontal="center"/>
    </dxf>
    <dxf>
      <numFmt numFmtId="166" formatCode="_(* #,##0.0_);_(* \(#,##0.0\);_(* &quot;-&quot;??_);_(@_)"/>
    </dxf>
    <dxf>
      <alignment wrapText="1"/>
    </dxf>
    <dxf>
      <alignment horizontal="center"/>
    </dxf>
    <dxf>
      <alignment vertical="center"/>
    </dxf>
    <dxf>
      <numFmt numFmtId="165" formatCode="_(* #,##0_);_(* \(#,##0\);_(* &quot;-&quot;??_);_(@_)"/>
    </dxf>
    <dxf>
      <alignment horizontal="center"/>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alignment horizontal="center"/>
    </dxf>
    <dxf>
      <alignment horizontal="center"/>
    </dxf>
    <dxf>
      <alignment vertical="center"/>
    </dxf>
    <dxf>
      <alignment vertical="center"/>
    </dxf>
    <dxf>
      <alignment wrapText="1"/>
    </dxf>
    <dxf>
      <numFmt numFmtId="167" formatCode="#,###.00,,&quot;bn&quot;"/>
    </dxf>
    <dxf>
      <font>
        <color theme="0"/>
      </font>
    </dxf>
    <dxf>
      <font>
        <color theme="0"/>
      </font>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font>
        <color auto="1"/>
      </font>
    </dxf>
    <dxf>
      <fill>
        <patternFill>
          <bgColor theme="9" tint="0.39997558519241921"/>
        </patternFill>
      </fill>
    </dxf>
    <dxf>
      <numFmt numFmtId="171" formatCode="[$₹-4009]\ #,##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alignment wrapText="1"/>
    </dxf>
    <dxf>
      <font>
        <color theme="0"/>
      </font>
    </dxf>
    <dxf>
      <font>
        <color theme="0"/>
      </font>
    </dxf>
    <dxf>
      <fill>
        <patternFill>
          <bgColor theme="9" tint="-0.499984740745262"/>
        </patternFill>
      </fill>
    </dxf>
    <dxf>
      <fill>
        <patternFill>
          <bgColor theme="9" tint="-0.499984740745262"/>
        </patternFill>
      </fill>
    </dxf>
    <dxf>
      <alignment horizontal="center"/>
    </dxf>
    <dxf>
      <alignment horizontal="center"/>
    </dxf>
    <dxf>
      <alignment vertical="center"/>
    </dxf>
    <dxf>
      <alignment vertical="center"/>
    </dxf>
    <dxf>
      <numFmt numFmtId="164" formatCode="_(* #,##0.00_);_(* \(#,##0.00\);_(* &quot;-&quot;??_);_(@_)"/>
    </dxf>
    <dxf>
      <alignment horizontal="center"/>
    </dxf>
    <dxf>
      <alignment vertical="center"/>
    </dxf>
    <dxf>
      <font>
        <color theme="0"/>
      </font>
    </dxf>
    <dxf>
      <fill>
        <patternFill patternType="solid">
          <bgColor theme="9" tint="-0.499984740745262"/>
        </patternFill>
      </fill>
    </dxf>
    <dxf>
      <numFmt numFmtId="167" formatCode="#,###.00,,&quot;bn&quot;"/>
    </dxf>
    <dxf>
      <alignment horizontal="center"/>
    </dxf>
    <dxf>
      <numFmt numFmtId="13" formatCode="0%"/>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alignment horizontal="center"/>
    </dxf>
    <dxf>
      <alignment horizontal="center"/>
    </dxf>
    <dxf>
      <alignment vertical="center"/>
    </dxf>
    <dxf>
      <alignment vertical="center"/>
    </dxf>
    <dxf>
      <alignment wrapText="1"/>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font>
        <color auto="1"/>
      </font>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ill>
        <patternFill patternType="solid">
          <bgColor theme="9" tint="-0.499984740745262"/>
        </patternFill>
      </fill>
    </dxf>
    <dxf>
      <numFmt numFmtId="165" formatCode="_(* #,##0_);_(* \(#,##0\);_(* &quot;-&quot;??_);_(@_)"/>
    </dxf>
    <dxf>
      <alignment vertical="center"/>
    </dxf>
    <dxf>
      <alignment horizontal="center"/>
    </dxf>
    <dxf>
      <numFmt numFmtId="164" formatCode="_(* #,##0.00_);_(* \(#,##0.00\);_(* &quot;-&quot;??_);_(@_)"/>
    </dxf>
    <dxf>
      <alignment horizontal="center"/>
    </dxf>
    <dxf>
      <alignment horizontal="center"/>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alignment horizontal="center"/>
    </dxf>
    <dxf>
      <alignment horizontal="center"/>
    </dxf>
    <dxf>
      <alignment vertical="center"/>
    </dxf>
    <dxf>
      <alignment vertical="center"/>
    </dxf>
    <dxf>
      <alignment wrapText="1"/>
    </dxf>
    <dxf>
      <numFmt numFmtId="167" formatCode="#,###.00,,&quot;bn&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alignment wrapText="1"/>
    </dxf>
    <dxf>
      <alignment wrapText="1"/>
    </dxf>
    <dxf>
      <alignment vertical="center"/>
    </dxf>
    <dxf>
      <alignment vertical="center"/>
    </dxf>
    <dxf>
      <alignment horizontal="center"/>
    </dxf>
    <dxf>
      <alignment horizontal="center"/>
    </dxf>
    <dxf>
      <numFmt numFmtId="166" formatCode="_(* #,##0.0_);_(* \(#,##0.0\);_(* &quot;-&quot;??_);_(@_)"/>
    </dxf>
    <dxf>
      <numFmt numFmtId="166" formatCode="_(* #,##0.0_);_(* \(#,##0.0\);_(* &quot;-&quot;??_);_(@_)"/>
    </dxf>
    <dxf>
      <alignment wrapText="1"/>
    </dxf>
    <dxf>
      <alignment horizontal="center"/>
    </dxf>
    <dxf>
      <alignment vertical="center"/>
    </dxf>
    <dxf>
      <numFmt numFmtId="165" formatCode="_(* #,##0_);_(* \(#,##0\);_(* &quot;-&quot;??_);_(@_)"/>
    </dxf>
    <dxf>
      <alignment horizontal="center"/>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alignment horizontal="center"/>
    </dxf>
    <dxf>
      <alignment horizontal="center"/>
    </dxf>
    <dxf>
      <alignment vertical="center"/>
    </dxf>
    <dxf>
      <alignment vertical="center"/>
    </dxf>
    <dxf>
      <alignment wrapText="1"/>
    </dxf>
    <dxf>
      <numFmt numFmtId="167" formatCode="#,###.00,,&quot;bn&quot;"/>
    </dxf>
    <dxf>
      <font>
        <color theme="0"/>
      </font>
    </dxf>
    <dxf>
      <font>
        <color theme="0"/>
      </font>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font>
        <color auto="1"/>
      </font>
    </dxf>
    <dxf>
      <fill>
        <patternFill>
          <bgColor theme="9" tint="0.39997558519241921"/>
        </patternFill>
      </fill>
    </dxf>
    <dxf>
      <alignment wrapText="1"/>
    </dxf>
    <dxf>
      <font>
        <color theme="0"/>
      </font>
    </dxf>
    <dxf>
      <fill>
        <patternFill patternType="solid">
          <bgColor theme="9" tint="-0.499984740745262"/>
        </patternFill>
      </fill>
    </dxf>
    <dxf>
      <alignment horizontal="center"/>
    </dxf>
    <dxf>
      <alignment horizontal="center"/>
    </dxf>
    <dxf>
      <alignment horizontal="center"/>
    </dxf>
    <dxf>
      <alignment horizontal="center"/>
    </dxf>
    <dxf>
      <alignment horizont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0" formatCode="0.0"/>
    </dxf>
    <dxf>
      <alignment horizontal="left"/>
    </dxf>
    <dxf>
      <font>
        <color theme="0"/>
      </font>
    </dxf>
    <dxf>
      <fill>
        <patternFill>
          <bgColor theme="9" tint="-0.499984740745262"/>
        </patternFill>
      </fill>
    </dxf>
    <dxf>
      <alignment vertical="center"/>
    </dxf>
    <dxf>
      <alignment horizontal="center"/>
    </dxf>
    <dxf>
      <numFmt numFmtId="165" formatCode="_(* #,##0_);_(* \(#,##0\);_(* &quot;-&quot;??_);_(@_)"/>
    </dxf>
    <dxf>
      <numFmt numFmtId="165" formatCode="_(* #,##0_);_(* \(#,##0\);_(* &quot;-&quot;??_);_(@_)"/>
    </dxf>
    <dxf>
      <alignment wrapText="1"/>
    </dxf>
    <dxf>
      <font>
        <color theme="0"/>
      </font>
    </dxf>
    <dxf>
      <fill>
        <patternFill>
          <bgColor theme="9" tint="-0.499984740745262"/>
        </patternFill>
      </fill>
    </dxf>
    <dxf>
      <alignment horizontal="center"/>
    </dxf>
    <dxf>
      <alignment vertical="center"/>
    </dxf>
    <dxf>
      <numFmt numFmtId="164" formatCode="_(* #,##0.00_);_(* \(#,##0.00\);_(* &quot;-&quot;??_);_(@_)"/>
    </dxf>
    <dxf>
      <alignment horizontal="center"/>
    </dxf>
    <dxf>
      <alignment vertical="center"/>
    </dxf>
    <dxf>
      <font>
        <color theme="0"/>
      </font>
    </dxf>
    <dxf>
      <fill>
        <patternFill patternType="solid">
          <bgColor theme="9" tint="-0.499984740745262"/>
        </patternFill>
      </fill>
    </dxf>
    <dxf>
      <alignment horizontal="center"/>
    </dxf>
    <dxf>
      <numFmt numFmtId="13" formatCode="0%"/>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alignment horizontal="center"/>
    </dxf>
    <dxf>
      <alignment horizontal="center"/>
    </dxf>
    <dxf>
      <alignment vertical="center"/>
    </dxf>
    <dxf>
      <alignment vertical="center"/>
    </dxf>
    <dxf>
      <alignment wrapText="1"/>
    </dxf>
    <dxf>
      <font>
        <color theme="0"/>
      </font>
    </dxf>
    <dxf>
      <font>
        <color theme="0"/>
      </font>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font>
        <color auto="1"/>
      </font>
    </dxf>
    <dxf>
      <fill>
        <patternFill>
          <bgColor theme="9" tint="0.39997558519241921"/>
        </patternFill>
      </fill>
    </dxf>
    <dxf>
      <numFmt numFmtId="172" formatCode="_ [$₹-4009]\ * #,##0,,&quot;bn&quot;"/>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alignment horizontal="center"/>
    </dxf>
    <dxf>
      <alignment horizontal="center"/>
    </dxf>
    <dxf>
      <alignment vertical="center"/>
    </dxf>
    <dxf>
      <alignment vertical="center"/>
    </dxf>
    <dxf>
      <alignment wrapText="1"/>
    </dxf>
    <dxf>
      <numFmt numFmtId="169" formatCode="_ [$₹-4009]\ * #,##0.00,,,&quot;tn&quot;"/>
    </dxf>
    <dxf>
      <numFmt numFmtId="167" formatCode="#,###.00,,&quot;bn&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font>
        <color auto="1"/>
      </font>
    </dxf>
    <dxf>
      <fill>
        <patternFill>
          <bgColor theme="6" tint="0.79998168889431442"/>
        </patternFill>
      </fill>
    </dxf>
    <dxf>
      <numFmt numFmtId="165" formatCode="_(* #,##0_);_(* \(#,##0\);_(* &quot;-&quot;??_);_(@_)"/>
    </dxf>
    <dxf>
      <numFmt numFmtId="165" formatCode="_(* #,##0_);_(* \(#,##0\);_(* &quot;-&quot;??_);_(@_)"/>
    </dxf>
    <dxf>
      <alignment wrapText="1"/>
    </dxf>
    <dxf>
      <font>
        <color theme="0"/>
      </font>
    </dxf>
    <dxf>
      <fill>
        <patternFill>
          <bgColor theme="9" tint="-0.499984740745262"/>
        </patternFill>
      </fill>
    </dxf>
    <dxf>
      <alignment horizontal="center"/>
    </dxf>
    <dxf>
      <alignment vertical="center"/>
    </dxf>
    <dxf>
      <numFmt numFmtId="164" formatCode="_(* #,##0.00_);_(* \(#,##0.00\);_(* &quot;-&quot;??_);_(@_)"/>
    </dxf>
    <dxf>
      <alignment horizontal="center"/>
    </dxf>
    <dxf>
      <alignment vertical="center"/>
    </dxf>
    <dxf>
      <font>
        <color theme="0"/>
      </font>
    </dxf>
    <dxf>
      <fill>
        <patternFill patternType="solid">
          <bgColor theme="9" tint="-0.499984740745262"/>
        </patternFill>
      </fill>
    </dxf>
    <dxf>
      <alignment horizontal="center"/>
    </dxf>
    <dxf>
      <numFmt numFmtId="13" formatCode="0%"/>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alignment horizontal="center"/>
    </dxf>
    <dxf>
      <alignment horizontal="center"/>
    </dxf>
    <dxf>
      <alignment vertical="center"/>
    </dxf>
    <dxf>
      <alignment vertical="center"/>
    </dxf>
    <dxf>
      <alignment wrapText="1"/>
    </dxf>
    <dxf>
      <font>
        <color theme="0"/>
      </font>
    </dxf>
    <dxf>
      <font>
        <color theme="0"/>
      </font>
    </dxf>
    <dxf>
      <fill>
        <patternFill>
          <bgColor theme="1"/>
        </patternFill>
      </fill>
    </dxf>
    <dxf>
      <fill>
        <patternFill>
          <bgColor theme="1"/>
        </patternFill>
      </fill>
    </dxf>
    <dxf>
      <fill>
        <patternFill>
          <bgColor theme="1"/>
        </patternFill>
      </fill>
    </dxf>
    <dxf>
      <font>
        <color auto="1"/>
      </font>
    </dxf>
    <dxf>
      <fill>
        <patternFill>
          <bgColor theme="9" tint="0.39997558519241921"/>
        </patternFill>
      </fill>
    </dxf>
    <dxf>
      <alignment horizontal="center"/>
    </dxf>
    <dxf>
      <alignment horizontal="center"/>
    </dxf>
    <dxf>
      <alignment vertical="center"/>
    </dxf>
    <dxf>
      <alignment vertical="center"/>
    </dxf>
    <dxf>
      <numFmt numFmtId="165" formatCode="_(* #,##0_);_(* \(#,##0\);_(* &quot;-&quot;??_);_(@_)"/>
    </dxf>
    <dxf>
      <numFmt numFmtId="165" formatCode="_(* #,##0_);_(* \(#,##0\);_(* &quot;-&quot;??_);_(@_)"/>
    </dxf>
    <dxf>
      <alignment horizontal="center"/>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alignment horizontal="center"/>
    </dxf>
    <dxf>
      <alignment horizontal="center"/>
    </dxf>
    <dxf>
      <alignment vertical="center"/>
    </dxf>
    <dxf>
      <alignment vertical="center"/>
    </dxf>
    <dxf>
      <alignment wrapText="1"/>
    </dxf>
    <dxf>
      <numFmt numFmtId="173" formatCode="0.0%"/>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ill>
        <patternFill>
          <bgColor theme="1"/>
        </patternFill>
      </fill>
    </dxf>
    <dxf>
      <fill>
        <patternFill>
          <bgColor theme="1"/>
        </patternFill>
      </fill>
    </dxf>
    <dxf>
      <font>
        <color auto="1"/>
      </font>
    </dxf>
    <dxf>
      <fill>
        <patternFill>
          <bgColor theme="9" tint="0.39997558519241921"/>
        </patternFill>
      </fill>
    </dxf>
    <dxf>
      <alignment horizontal="center"/>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alignment horizontal="center"/>
    </dxf>
    <dxf>
      <alignment horizontal="center"/>
    </dxf>
    <dxf>
      <alignment vertical="center"/>
    </dxf>
    <dxf>
      <alignment vertical="center"/>
    </dxf>
    <dxf>
      <alignment wrapText="1"/>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font>
        <color theme="0"/>
      </font>
    </dxf>
    <dxf>
      <font>
        <color theme="0"/>
      </font>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font>
        <color auto="1"/>
      </font>
    </dxf>
    <dxf>
      <fill>
        <patternFill>
          <bgColor theme="9" tint="0.39997558519241921"/>
        </patternFill>
      </fill>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vertical="center"/>
    </dxf>
    <dxf>
      <font>
        <color theme="0"/>
      </font>
    </dxf>
    <dxf>
      <fill>
        <patternFill patternType="solid">
          <bgColor theme="9" tint="-0.499984740745262"/>
        </patternFill>
      </fill>
    </dxf>
    <dxf>
      <numFmt numFmtId="0" formatCode="General"/>
    </dxf>
    <dxf>
      <numFmt numFmtId="167" formatCode="#,###.00,,&quot;bn&quot;"/>
    </dxf>
    <dxf>
      <alignment horizontal="center"/>
    </dxf>
    <dxf>
      <numFmt numFmtId="13" formatCode="0%"/>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alignment horizontal="center"/>
    </dxf>
    <dxf>
      <alignment horizontal="center"/>
    </dxf>
    <dxf>
      <alignment vertical="center"/>
    </dxf>
    <dxf>
      <alignment vertical="center"/>
    </dxf>
    <dxf>
      <alignment wrapText="1"/>
    </dxf>
    <dxf>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ont>
        <color theme="0"/>
      </font>
    </dxf>
    <dxf>
      <font>
        <color theme="0"/>
      </font>
    </dxf>
    <dxf>
      <fill>
        <patternFill>
          <bgColor theme="1"/>
        </patternFill>
      </fill>
    </dxf>
    <dxf>
      <fill>
        <patternFill>
          <bgColor theme="6" tint="0.79998168889431442"/>
        </patternFill>
      </fill>
    </dxf>
    <dxf>
      <font>
        <color auto="1"/>
      </font>
    </dxf>
    <dxf>
      <fill>
        <patternFill>
          <bgColor theme="9" tint="0.39997558519241921"/>
        </patternFill>
      </fill>
    </dxf>
    <dxf>
      <numFmt numFmtId="167" formatCode="#,###.00,,&quot;bn&quot;"/>
    </dxf>
    <dxf>
      <numFmt numFmtId="167" formatCode="#,###.00,,&quot;bn&quot;"/>
    </dxf>
    <dxf>
      <alignment horizontal="center"/>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alignment horizontal="center"/>
    </dxf>
    <dxf>
      <alignment horizontal="center"/>
    </dxf>
    <dxf>
      <alignment vertical="center"/>
    </dxf>
    <dxf>
      <alignment vertical="center"/>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0"/>
      </font>
    </dxf>
    <dxf>
      <font>
        <color theme="0"/>
      </font>
    </dxf>
    <dxf>
      <font>
        <color theme="0"/>
      </font>
    </dxf>
    <dxf>
      <font>
        <color theme="0"/>
      </font>
    </dxf>
    <dxf>
      <fill>
        <patternFill>
          <bgColor theme="1"/>
        </patternFill>
      </fill>
    </dxf>
    <dxf>
      <fill>
        <patternFill>
          <bgColor theme="1"/>
        </patternFill>
      </fill>
    </dxf>
    <dxf>
      <fill>
        <patternFill>
          <bgColor theme="1"/>
        </patternFill>
      </fill>
    </dxf>
    <dxf>
      <fill>
        <patternFill>
          <bgColor theme="1"/>
        </patternFill>
      </fill>
    </dxf>
    <dxf>
      <font>
        <color auto="1"/>
      </font>
    </dxf>
    <dxf>
      <fill>
        <patternFill>
          <bgColor theme="6" tint="0.79998168889431442"/>
        </patternFill>
      </fill>
    </dxf>
    <dxf>
      <numFmt numFmtId="13" formatCode="0%"/>
    </dxf>
    <dxf>
      <alignment wrapText="1"/>
    </dxf>
    <dxf>
      <alignment wrapText="1"/>
    </dxf>
    <dxf>
      <alignment vertical="center"/>
    </dxf>
    <dxf>
      <alignment vertical="center"/>
    </dxf>
    <dxf>
      <alignment horizontal="center"/>
    </dxf>
    <dxf>
      <alignment horizontal="center"/>
    </dxf>
    <dxf>
      <numFmt numFmtId="166" formatCode="_(* #,##0.0_);_(* \(#,##0.0\);_(* &quot;-&quot;??_);_(@_)"/>
    </dxf>
    <dxf>
      <alignment wrapText="1"/>
    </dxf>
    <dxf>
      <alignment horizontal="center"/>
    </dxf>
    <dxf>
      <alignment vertical="center"/>
    </dxf>
    <dxf>
      <alignment horizontal="center"/>
    </dxf>
    <dxf>
      <font>
        <color theme="0"/>
      </font>
    </dxf>
    <dxf>
      <font>
        <color theme="0"/>
      </font>
    </dxf>
    <dxf>
      <font>
        <color theme="0"/>
      </font>
    </dxf>
    <dxf>
      <font>
        <color theme="0"/>
      </font>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fill>
        <patternFill patternType="solid">
          <bgColor theme="9" tint="-0.499984740745262"/>
        </patternFill>
      </fill>
    </dxf>
    <dxf>
      <alignment horizontal="center"/>
    </dxf>
    <dxf>
      <alignment horizontal="center"/>
    </dxf>
    <dxf>
      <alignment vertical="center"/>
    </dxf>
    <dxf>
      <alignment vertical="center"/>
    </dxf>
    <dxf>
      <alignment wrapText="1"/>
    </dxf>
    <dxf>
      <numFmt numFmtId="167" formatCode="#,###.00,,&quot;bn&quot;"/>
    </dxf>
    <dxf>
      <fill>
        <patternFill patternType="none">
          <bgColor auto="1"/>
        </patternFill>
      </fill>
    </dxf>
    <dxf>
      <font>
        <sz val="18"/>
      </font>
    </dxf>
  </dxfs>
  <tableStyles count="2" defaultTableStyle="TableStyleMedium2" defaultPivotStyle="PivotStyleLight16">
    <tableStyle name="Slicer Style 1" pivot="0" table="0" count="1" xr9:uid="{5A7BCDA9-34DF-4946-97E6-BDB1135946B8}">
      <tableStyleElement type="wholeTable" dxfId="3360"/>
    </tableStyle>
    <tableStyle name="Slicer Style 2" pivot="0" table="0" count="1" xr9:uid="{BDE3CF23-0940-4654-A81D-B7C4B3D18AF8}">
      <tableStyleElement type="wholeTable" dxfId="3359"/>
    </tableStyle>
  </tableStyles>
  <colors>
    <mruColors>
      <color rgb="FFFF6600"/>
      <color rgb="FFEC834E"/>
      <color rgb="FF002060"/>
    </mruColors>
  </color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Study_.xlsx]Answers!PivotTable6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Avg Discount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Answers!$C$2</c:f>
              <c:strCache>
                <c:ptCount val="1"/>
                <c:pt idx="0">
                  <c:v>Total</c:v>
                </c:pt>
              </c:strCache>
            </c:strRef>
          </c:tx>
          <c:spPr>
            <a:solidFill>
              <a:schemeClr val="accent6">
                <a:lumMod val="50000"/>
              </a:schemeClr>
            </a:solidFill>
            <a:ln>
              <a:noFill/>
            </a:ln>
            <a:effectLst/>
          </c:spPr>
          <c:invertIfNegative val="0"/>
          <c:cat>
            <c:strRef>
              <c:f>Answers!$B$3:$B$12</c:f>
              <c:strCache>
                <c:ptCount val="9"/>
                <c:pt idx="0">
                  <c:v>HomeImprovement</c:v>
                </c:pt>
                <c:pt idx="1">
                  <c:v>Computers&amp;Accessories</c:v>
                </c:pt>
                <c:pt idx="2">
                  <c:v>Health&amp;PersonalCare</c:v>
                </c:pt>
                <c:pt idx="3">
                  <c:v>Electronics</c:v>
                </c:pt>
                <c:pt idx="4">
                  <c:v>MusicalInstruments</c:v>
                </c:pt>
                <c:pt idx="5">
                  <c:v>Car&amp;Motorbike</c:v>
                </c:pt>
                <c:pt idx="6">
                  <c:v>Home&amp;Kitchen</c:v>
                </c:pt>
                <c:pt idx="7">
                  <c:v>OfficeProducts</c:v>
                </c:pt>
                <c:pt idx="8">
                  <c:v>Toys&amp;Games</c:v>
                </c:pt>
              </c:strCache>
            </c:strRef>
          </c:cat>
          <c:val>
            <c:numRef>
              <c:f>Answers!$C$3:$C$12</c:f>
              <c:numCache>
                <c:formatCode>0.0%</c:formatCode>
                <c:ptCount val="9"/>
                <c:pt idx="0">
                  <c:v>0.57499999999999996</c:v>
                </c:pt>
                <c:pt idx="1">
                  <c:v>0.53224000000000005</c:v>
                </c:pt>
                <c:pt idx="2">
                  <c:v>0.53</c:v>
                </c:pt>
                <c:pt idx="3">
                  <c:v>0.49906122448979562</c:v>
                </c:pt>
                <c:pt idx="4">
                  <c:v>0.45999999999999996</c:v>
                </c:pt>
                <c:pt idx="5">
                  <c:v>0.42</c:v>
                </c:pt>
                <c:pt idx="6">
                  <c:v>0.40120535714285727</c:v>
                </c:pt>
                <c:pt idx="7">
                  <c:v>0.12354838709677421</c:v>
                </c:pt>
                <c:pt idx="8">
                  <c:v>0</c:v>
                </c:pt>
              </c:numCache>
            </c:numRef>
          </c:val>
          <c:extLst>
            <c:ext xmlns:c16="http://schemas.microsoft.com/office/drawing/2014/chart" uri="{C3380CC4-5D6E-409C-BE32-E72D297353CC}">
              <c16:uniqueId val="{00000000-6200-493D-B7F6-7E8D070EA78C}"/>
            </c:ext>
          </c:extLst>
        </c:ser>
        <c:dLbls>
          <c:showLegendKey val="0"/>
          <c:showVal val="0"/>
          <c:showCatName val="0"/>
          <c:showSerName val="0"/>
          <c:showPercent val="0"/>
          <c:showBubbleSize val="0"/>
        </c:dLbls>
        <c:gapWidth val="219"/>
        <c:axId val="553291920"/>
        <c:axId val="553294320"/>
      </c:barChart>
      <c:catAx>
        <c:axId val="553291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53294320"/>
        <c:crosses val="autoZero"/>
        <c:auto val="1"/>
        <c:lblAlgn val="ctr"/>
        <c:lblOffset val="100"/>
        <c:noMultiLvlLbl val="0"/>
      </c:catAx>
      <c:valAx>
        <c:axId val="553294320"/>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553291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Study_.xlsx]Answers!PivotTable4</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Potential Revenue by Product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Answers!$AJ$2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Answers!$AI$3:$AI$12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Answers!$AJ$3:$AJ$12</c:f>
              <c:numCache>
                <c:formatCode>_ [$₹-4009]\ * #,##0,,"bn"</c:formatCode>
                <c:ptCount val="9"/>
                <c:pt idx="0">
                  <c:v>4472000</c:v>
                </c:pt>
                <c:pt idx="1">
                  <c:v>11628224482.380001</c:v>
                </c:pt>
                <c:pt idx="2">
                  <c:v>91323918321</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909E-4D00-8CFE-B7A2ED2D0FEB}"/>
            </c:ext>
          </c:extLst>
        </c:ser>
        <c:dLbls>
          <c:showLegendKey val="0"/>
          <c:showVal val="0"/>
          <c:showCatName val="0"/>
          <c:showSerName val="0"/>
          <c:showPercent val="0"/>
          <c:showBubbleSize val="0"/>
        </c:dLbls>
        <c:gapWidth val="115"/>
        <c:overlap val="-20"/>
        <c:axId val="392430336"/>
        <c:axId val="392444736"/>
      </c:barChart>
      <c:catAx>
        <c:axId val="39243033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92444736"/>
        <c:crosses val="autoZero"/>
        <c:auto val="1"/>
        <c:lblAlgn val="ctr"/>
        <c:lblOffset val="100"/>
        <c:noMultiLvlLbl val="0"/>
      </c:catAx>
      <c:valAx>
        <c:axId val="392444736"/>
        <c:scaling>
          <c:orientation val="minMax"/>
        </c:scaling>
        <c:delete val="0"/>
        <c:axPos val="b"/>
        <c:majorGridlines>
          <c:spPr>
            <a:ln w="9525" cap="flat" cmpd="sng" algn="ctr">
              <a:solidFill>
                <a:schemeClr val="tx1">
                  <a:lumMod val="15000"/>
                  <a:lumOff val="85000"/>
                </a:schemeClr>
              </a:solidFill>
              <a:round/>
            </a:ln>
            <a:effectLst/>
          </c:spPr>
        </c:majorGridlines>
        <c:numFmt formatCode="_ [$₹-4009]\ * #,##0,,&quot;bn&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92430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Study_.xlsx]Answers!PivotTable19</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a:t>
            </a:r>
            <a:r>
              <a:rPr lang="en-US" b="1" baseline="0"/>
              <a:t> &gt;=50% Discounts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2"/>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Answers!$AB$2</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EF34-423E-B36A-96C3815B378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EF34-423E-B36A-96C3815B3786}"/>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NG"/>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Answers!$AA$3:$AA$5</c:f>
              <c:strCache>
                <c:ptCount val="2"/>
                <c:pt idx="0">
                  <c:v>No</c:v>
                </c:pt>
                <c:pt idx="1">
                  <c:v>Yes</c:v>
                </c:pt>
              </c:strCache>
            </c:strRef>
          </c:cat>
          <c:val>
            <c:numRef>
              <c:f>Answers!$AB$3:$AB$5</c:f>
              <c:numCache>
                <c:formatCode>_(* #,##0_);_(* \(#,##0\);_(* "-"??_);_(@_)</c:formatCode>
                <c:ptCount val="2"/>
                <c:pt idx="0">
                  <c:v>689</c:v>
                </c:pt>
                <c:pt idx="1">
                  <c:v>662</c:v>
                </c:pt>
              </c:numCache>
            </c:numRef>
          </c:val>
          <c:extLst>
            <c:ext xmlns:c16="http://schemas.microsoft.com/office/drawing/2014/chart" uri="{C3380CC4-5D6E-409C-BE32-E72D297353CC}">
              <c16:uniqueId val="{00000004-EF34-423E-B36A-96C3815B3786}"/>
            </c:ext>
          </c:extLst>
        </c:ser>
        <c:dLbls>
          <c:dLblPos val="ctr"/>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3.xml"/><Relationship Id="rId4" Type="http://schemas.microsoft.com/office/2007/relationships/hdphoto" Target="../media/hdphoto1.wdp"/></Relationships>
</file>

<file path=xl/drawings/drawing1.xml><?xml version="1.0" encoding="utf-8"?>
<xdr:wsDr xmlns:xdr="http://schemas.openxmlformats.org/drawingml/2006/spreadsheetDrawing" xmlns:a="http://schemas.openxmlformats.org/drawingml/2006/main">
  <xdr:twoCellAnchor>
    <xdr:from>
      <xdr:col>0</xdr:col>
      <xdr:colOff>30480</xdr:colOff>
      <xdr:row>0</xdr:row>
      <xdr:rowOff>0</xdr:rowOff>
    </xdr:from>
    <xdr:to>
      <xdr:col>20</xdr:col>
      <xdr:colOff>15239</xdr:colOff>
      <xdr:row>3</xdr:row>
      <xdr:rowOff>190500</xdr:rowOff>
    </xdr:to>
    <xdr:sp macro="" textlink="">
      <xdr:nvSpPr>
        <xdr:cNvPr id="3" name="Rectangle: Rounded Corners 2">
          <a:extLst>
            <a:ext uri="{FF2B5EF4-FFF2-40B4-BE49-F238E27FC236}">
              <a16:creationId xmlns:a16="http://schemas.microsoft.com/office/drawing/2014/main" id="{7683F920-FD78-4803-81FE-0CA9E1292442}"/>
            </a:ext>
          </a:extLst>
        </xdr:cNvPr>
        <xdr:cNvSpPr/>
      </xdr:nvSpPr>
      <xdr:spPr>
        <a:xfrm>
          <a:off x="30480" y="0"/>
          <a:ext cx="13395959" cy="784860"/>
        </a:xfrm>
        <a:prstGeom prst="roundRect">
          <a:avLst>
            <a:gd name="adj" fmla="val 3878"/>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gradFill flip="none" rotWithShape="1">
              <a:gsLst>
                <a:gs pos="63000">
                  <a:schemeClr val="accent1">
                    <a:lumMod val="89000"/>
                  </a:schemeClr>
                </a:gs>
                <a:gs pos="41000">
                  <a:srgbClr val="92D050"/>
                </a:gs>
                <a:gs pos="18865">
                  <a:srgbClr val="579761"/>
                </a:gs>
                <a:gs pos="49000">
                  <a:schemeClr val="accent1">
                    <a:lumMod val="75000"/>
                  </a:schemeClr>
                </a:gs>
                <a:gs pos="97000">
                  <a:schemeClr val="accent1">
                    <a:lumMod val="70000"/>
                  </a:schemeClr>
                </a:gs>
              </a:gsLst>
              <a:lin ang="2700000" scaled="1"/>
              <a:tileRect/>
            </a:gradFill>
          </a:endParaRPr>
        </a:p>
      </xdr:txBody>
    </xdr:sp>
    <xdr:clientData/>
  </xdr:twoCellAnchor>
  <xdr:twoCellAnchor>
    <xdr:from>
      <xdr:col>8</xdr:col>
      <xdr:colOff>640080</xdr:colOff>
      <xdr:row>4</xdr:row>
      <xdr:rowOff>45720</xdr:rowOff>
    </xdr:from>
    <xdr:to>
      <xdr:col>14</xdr:col>
      <xdr:colOff>335280</xdr:colOff>
      <xdr:row>20</xdr:row>
      <xdr:rowOff>7620</xdr:rowOff>
    </xdr:to>
    <xdr:graphicFrame macro="">
      <xdr:nvGraphicFramePr>
        <xdr:cNvPr id="117" name="Chart 116">
          <a:extLst>
            <a:ext uri="{FF2B5EF4-FFF2-40B4-BE49-F238E27FC236}">
              <a16:creationId xmlns:a16="http://schemas.microsoft.com/office/drawing/2014/main" id="{F4367AF4-2A6D-4DF6-9442-078EAE25D1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137160</xdr:colOff>
      <xdr:row>4</xdr:row>
      <xdr:rowOff>53340</xdr:rowOff>
    </xdr:from>
    <xdr:to>
      <xdr:col>8</xdr:col>
      <xdr:colOff>609600</xdr:colOff>
      <xdr:row>20</xdr:row>
      <xdr:rowOff>30480</xdr:rowOff>
    </xdr:to>
    <xdr:graphicFrame macro="">
      <xdr:nvGraphicFramePr>
        <xdr:cNvPr id="119" name="Chart 118">
          <a:extLst>
            <a:ext uri="{FF2B5EF4-FFF2-40B4-BE49-F238E27FC236}">
              <a16:creationId xmlns:a16="http://schemas.microsoft.com/office/drawing/2014/main" id="{5533A413-A4AB-4561-8D23-F5ACCAEAFD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647700</xdr:colOff>
      <xdr:row>0</xdr:row>
      <xdr:rowOff>15240</xdr:rowOff>
    </xdr:from>
    <xdr:to>
      <xdr:col>7</xdr:col>
      <xdr:colOff>83820</xdr:colOff>
      <xdr:row>3</xdr:row>
      <xdr:rowOff>129540</xdr:rowOff>
    </xdr:to>
    <xdr:pic>
      <xdr:nvPicPr>
        <xdr:cNvPr id="93" name="Picture 92">
          <a:extLst>
            <a:ext uri="{FF2B5EF4-FFF2-40B4-BE49-F238E27FC236}">
              <a16:creationId xmlns:a16="http://schemas.microsoft.com/office/drawing/2014/main" id="{52172F66-43BF-4CCC-9AD1-0CBE5934B47D}"/>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50000"/>
                  </a14:imgEffect>
                </a14:imgLayer>
              </a14:imgProps>
            </a:ext>
          </a:extLst>
        </a:blip>
        <a:stretch>
          <a:fillRect/>
        </a:stretch>
      </xdr:blipFill>
      <xdr:spPr>
        <a:xfrm>
          <a:off x="2659380" y="15240"/>
          <a:ext cx="2118360" cy="708660"/>
        </a:xfrm>
        <a:prstGeom prst="rect">
          <a:avLst/>
        </a:prstGeom>
        <a:ln>
          <a:noFill/>
        </a:ln>
      </xdr:spPr>
    </xdr:pic>
    <xdr:clientData/>
  </xdr:twoCellAnchor>
  <xdr:twoCellAnchor editAs="oneCell">
    <xdr:from>
      <xdr:col>0</xdr:col>
      <xdr:colOff>38100</xdr:colOff>
      <xdr:row>4</xdr:row>
      <xdr:rowOff>38100</xdr:rowOff>
    </xdr:from>
    <xdr:to>
      <xdr:col>3</xdr:col>
      <xdr:colOff>68580</xdr:colOff>
      <xdr:row>20</xdr:row>
      <xdr:rowOff>38100</xdr:rowOff>
    </xdr:to>
    <mc:AlternateContent xmlns:mc="http://schemas.openxmlformats.org/markup-compatibility/2006">
      <mc:Choice xmlns:a14="http://schemas.microsoft.com/office/drawing/2010/main" Requires="a14">
        <xdr:graphicFrame macro="">
          <xdr:nvGraphicFramePr>
            <xdr:cNvPr id="13" name="Main Category">
              <a:extLst>
                <a:ext uri="{FF2B5EF4-FFF2-40B4-BE49-F238E27FC236}">
                  <a16:creationId xmlns:a16="http://schemas.microsoft.com/office/drawing/2014/main" id="{382F08A2-87C1-4380-80AF-A82E10E3CACB}"/>
                </a:ext>
              </a:extLst>
            </xdr:cNvPr>
            <xdr:cNvGraphicFramePr/>
          </xdr:nvGraphicFramePr>
          <xdr:xfrm>
            <a:off x="0" y="0"/>
            <a:ext cx="0" cy="0"/>
          </xdr:xfrm>
          <a:graphic>
            <a:graphicData uri="http://schemas.microsoft.com/office/drawing/2010/slicer">
              <sle:slicer xmlns:sle="http://schemas.microsoft.com/office/drawing/2010/slicer" name="Main Category"/>
            </a:graphicData>
          </a:graphic>
        </xdr:graphicFrame>
      </mc:Choice>
      <mc:Fallback>
        <xdr:sp macro="" textlink="">
          <xdr:nvSpPr>
            <xdr:cNvPr id="0" name=""/>
            <xdr:cNvSpPr>
              <a:spLocks noTextEdit="1"/>
            </xdr:cNvSpPr>
          </xdr:nvSpPr>
          <xdr:spPr>
            <a:xfrm>
              <a:off x="38100" y="830580"/>
              <a:ext cx="2042160" cy="316992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8</xdr:col>
      <xdr:colOff>182217</xdr:colOff>
      <xdr:row>0</xdr:row>
      <xdr:rowOff>121703</xdr:rowOff>
    </xdr:from>
    <xdr:ext cx="5647765" cy="468013"/>
    <xdr:sp macro="" textlink="">
      <xdr:nvSpPr>
        <xdr:cNvPr id="14" name="Rectangle 13">
          <a:extLst>
            <a:ext uri="{FF2B5EF4-FFF2-40B4-BE49-F238E27FC236}">
              <a16:creationId xmlns:a16="http://schemas.microsoft.com/office/drawing/2014/main" id="{3F788D1C-6FD3-DD50-07EC-69D520560A0F}"/>
            </a:ext>
          </a:extLst>
        </xdr:cNvPr>
        <xdr:cNvSpPr/>
      </xdr:nvSpPr>
      <xdr:spPr>
        <a:xfrm>
          <a:off x="5546697" y="121703"/>
          <a:ext cx="5647765" cy="468013"/>
        </a:xfrm>
        <a:prstGeom prst="rect">
          <a:avLst/>
        </a:prstGeom>
        <a:noFill/>
      </xdr:spPr>
      <xdr:txBody>
        <a:bodyPr wrap="none" lIns="91440" tIns="45720" rIns="91440" bIns="45720">
          <a:spAutoFit/>
        </a:bodyPr>
        <a:lstStyle/>
        <a:p>
          <a:pPr algn="ctr"/>
          <a:r>
            <a:rPr lang="en-US" sz="2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PRODUCT RATINGS</a:t>
          </a:r>
          <a:r>
            <a:rPr lang="en-US" sz="2400" b="1"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rPr>
            <a:t> ANALYSIS </a:t>
          </a:r>
          <a:r>
            <a:rPr lang="en-US" sz="2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DASHBOARD</a:t>
          </a:r>
        </a:p>
      </xdr:txBody>
    </xdr:sp>
    <xdr:clientData/>
  </xdr:oneCellAnchor>
  <xdr:twoCellAnchor>
    <xdr:from>
      <xdr:col>15</xdr:col>
      <xdr:colOff>0</xdr:colOff>
      <xdr:row>5</xdr:row>
      <xdr:rowOff>38100</xdr:rowOff>
    </xdr:from>
    <xdr:to>
      <xdr:col>19</xdr:col>
      <xdr:colOff>647700</xdr:colOff>
      <xdr:row>19</xdr:row>
      <xdr:rowOff>167640</xdr:rowOff>
    </xdr:to>
    <xdr:graphicFrame macro="">
      <xdr:nvGraphicFramePr>
        <xdr:cNvPr id="15" name="Chart 14">
          <a:extLst>
            <a:ext uri="{FF2B5EF4-FFF2-40B4-BE49-F238E27FC236}">
              <a16:creationId xmlns:a16="http://schemas.microsoft.com/office/drawing/2014/main" id="{5D5A2507-E4A5-4841-8E9A-49D60A61BE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akunle Emmanuel Phillips" refreshedDate="45844.664462962966" createdVersion="8" refreshedVersion="8" minRefreshableVersion="3" recordCount="1351" xr:uid="{C2C247DE-BBBF-4B78-9975-865D00BD75F8}">
  <cacheSource type="worksheet">
    <worksheetSource name="Table1"/>
  </cacheSource>
  <cacheFields count="25">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 v="B08L12N5H1"/>
        <s v="B0B94JPY2N"/>
        <s v="B0BQRJ3C47"/>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 v="Eureka Forbes car Vac 100 Watts Powerful Suction Vacuum Cleaner with Washable HEPA Filter, 3 Accessories,Compact,Light Weight &amp; Easy to use (Black and Red)"/>
        <s v="Amazon Brand - Solimo 65W Fast Charging Braided Type C to C Data Cable | Suitable For All Supported Mobile Phones (1 Meter, Black)"/>
        <s v="REDTECH USB-C to Lightning Cable 3.3FT, [Apple MFi Certified] Lightning to Type C Fast Charging Cord Compatible with iPhone 14/13/13 pro/Max/12/11/X/XS/XR/8, Supports Power Delivery - White"/>
      </sharedItems>
    </cacheField>
    <cacheField name="category_strings" numFmtId="0">
      <sharedItems/>
    </cacheField>
    <cacheField name="Main Category" numFmtId="0">
      <sharedItems count="9">
        <s v="Computers&amp;Accessories"/>
        <s v="Electronics"/>
        <s v="MusicalInstruments"/>
        <s v="OfficeProducts"/>
        <s v="Home&amp;Kitchen"/>
        <s v="HomeImprovement"/>
        <s v="Toys&amp;Games"/>
        <s v="Car&amp;Motorbike"/>
        <s v="Health&amp;PersonalCare"/>
      </sharedItems>
    </cacheField>
    <cacheField name="Level 2 Category" numFmtId="0">
      <sharedItems/>
    </cacheField>
    <cacheField name="Level 3 Category" numFmtId="0">
      <sharedItems containsBlank="1"/>
    </cacheField>
    <cacheField name="Level 4 Category" numFmtId="0">
      <sharedItems containsBlank="1"/>
    </cacheField>
    <cacheField name="discounted_price" numFmtId="168">
      <sharedItems containsSemiMixedTypes="0" containsString="0" containsNumber="1" minValue="39" maxValue="77990"/>
    </cacheField>
    <cacheField name="Price Range Bucket" numFmtId="168">
      <sharedItems count="3">
        <s v="₹200 - ₹500"/>
        <s v="&lt;₹200"/>
        <s v="&gt;₹500"/>
      </sharedItems>
    </cacheField>
    <cacheField name="actual_price" numFmtId="168">
      <sharedItems containsSemiMixedTypes="0" containsString="0" containsNumber="1" minValue="39" maxValue="139900"/>
    </cacheField>
    <cacheField name="discount_percentage" numFmtId="9">
      <sharedItems containsSemiMixedTypes="0" containsString="0" containsNumber="1" minValue="0" maxValue="0.94"/>
    </cacheField>
    <cacheField name="Discount Buckets" numFmtId="9">
      <sharedItems count="10">
        <s v="61-70%"/>
        <s v="41-50%"/>
        <s v="81-90%"/>
        <s v="51-60%"/>
        <s v="21-30%"/>
        <s v="31-40%"/>
        <s v="11-20%"/>
        <s v="71-80%"/>
        <s v="0-10%"/>
        <s v="91-100%"/>
      </sharedItems>
    </cacheField>
    <cacheField name="&gt;=50% Discount" numFmtId="9">
      <sharedItems count="2">
        <s v="Yes"/>
        <s v="No"/>
      </sharedItems>
    </cacheField>
    <cacheField name="rating" numFmtId="0">
      <sharedItems containsSemiMixedTypes="0" containsString="0" containsNumber="1" minValue="0" maxValue="5" count="26">
        <n v="4.2"/>
        <n v="4"/>
        <n v="3.9"/>
        <n v="4.0999999999999996"/>
        <n v="4.3"/>
        <n v="4.4000000000000004"/>
        <n v="4.5"/>
        <n v="3.7"/>
        <n v="3.3"/>
        <n v="3.6"/>
        <n v="3.4"/>
        <n v="3.8"/>
        <n v="3.5"/>
        <n v="4.5999999999999996"/>
        <n v="3.2"/>
        <n v="5"/>
        <n v="4.7"/>
        <n v="3"/>
        <n v="2.8"/>
        <n v="3.1"/>
        <n v="4.8"/>
        <n v="2.2999999999999998"/>
        <n v="2"/>
        <n v="2.6"/>
        <n v="2.9"/>
        <n v="0"/>
      </sharedItems>
    </cacheField>
    <cacheField name="rating_count" numFmtId="165">
      <sharedItems containsSemiMixedTypes="0" containsString="0" containsNumber="1" containsInteger="1" minValue="0" maxValue="426973"/>
    </cacheField>
    <cacheField name="Score" numFmtId="165">
      <sharedItems containsSemiMixedTypes="0" containsString="0" containsNumber="1" minValue="0.99199999999999999" maxValue="431.37299999999999"/>
    </cacheField>
    <cacheField name="Total Potential Revenue" numFmtId="168">
      <sharedItems containsSemiMixedTypes="0" containsString="0" containsNumber="1" minValue="0"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11557411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x v="0"/>
    <x v="0"/>
    <s v="Computers&amp;Accessories|Accessories&amp;Peripherals|Cables&amp;Accessories|Cables|USBCables"/>
    <x v="0"/>
    <s v="Accessories&amp;Peripherals"/>
    <s v="Cables&amp;Accessories"/>
    <s v="Cables"/>
    <n v="399"/>
    <x v="0"/>
    <n v="1099"/>
    <n v="0.64"/>
    <x v="0"/>
    <x v="0"/>
    <x v="0"/>
    <n v="24269"/>
    <n v="28.468999999999998"/>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x v="1"/>
    <s v="Computers&amp;Accessories|Accessories&amp;Peripherals|Cables&amp;Accessories|Cables|USBCables"/>
    <x v="0"/>
    <s v="Accessories&amp;Peripherals"/>
    <s v="Cables&amp;Accessories"/>
    <s v="Cables"/>
    <n v="199"/>
    <x v="1"/>
    <n v="349"/>
    <n v="0.43"/>
    <x v="1"/>
    <x v="1"/>
    <x v="1"/>
    <n v="43994"/>
    <n v="47.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x v="2"/>
    <s v="Computers&amp;Accessories|Accessories&amp;Peripherals|Cables&amp;Accessories|Cables|USBCables"/>
    <x v="0"/>
    <s v="Accessories&amp;Peripherals"/>
    <s v="Cables&amp;Accessories"/>
    <s v="Cables"/>
    <n v="199"/>
    <x v="1"/>
    <n v="1899"/>
    <n v="0.9"/>
    <x v="2"/>
    <x v="0"/>
    <x v="2"/>
    <n v="7928"/>
    <n v="11.827999999999999"/>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x v="3"/>
    <s v="Computers&amp;Accessories|Accessories&amp;Peripherals|Cables&amp;Accessories|Cables|USBCables"/>
    <x v="0"/>
    <s v="Accessories&amp;Peripherals"/>
    <s v="Cables&amp;Accessories"/>
    <s v="Cables"/>
    <n v="329"/>
    <x v="0"/>
    <n v="699"/>
    <n v="0.53"/>
    <x v="3"/>
    <x v="0"/>
    <x v="0"/>
    <n v="94363"/>
    <n v="98.563000000000002"/>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x v="4"/>
    <s v="Computers&amp;Accessories|Accessories&amp;Peripherals|Cables&amp;Accessories|Cables|USBCables"/>
    <x v="0"/>
    <s v="Accessories&amp;Peripherals"/>
    <s v="Cables&amp;Accessories"/>
    <s v="Cables"/>
    <n v="154"/>
    <x v="1"/>
    <n v="399"/>
    <n v="0.61"/>
    <x v="0"/>
    <x v="0"/>
    <x v="0"/>
    <n v="16905"/>
    <n v="21.1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x v="5"/>
    <s v="Computers&amp;Accessories|Accessories&amp;Peripherals|Cables&amp;Accessories|Cables|USBCables"/>
    <x v="0"/>
    <s v="Accessories&amp;Peripherals"/>
    <s v="Cables&amp;Accessories"/>
    <s v="Cables"/>
    <n v="149"/>
    <x v="1"/>
    <n v="1000"/>
    <n v="0.85"/>
    <x v="2"/>
    <x v="0"/>
    <x v="2"/>
    <n v="24871"/>
    <n v="28.770999999999997"/>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x v="6"/>
    <s v="Computers&amp;Accessories|Accessories&amp;Peripherals|Cables&amp;Accessories|Cables|USBCables"/>
    <x v="0"/>
    <s v="Accessories&amp;Peripherals"/>
    <s v="Cables&amp;Accessories"/>
    <s v="Cables"/>
    <n v="176.63"/>
    <x v="1"/>
    <n v="499"/>
    <n v="0.65"/>
    <x v="0"/>
    <x v="0"/>
    <x v="3"/>
    <n v="15188"/>
    <n v="19.2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x v="7"/>
    <s v="Computers&amp;Accessories|Accessories&amp;Peripherals|Cables&amp;Accessories|Cables|USBCables"/>
    <x v="0"/>
    <s v="Accessories&amp;Peripherals"/>
    <s v="Cables&amp;Accessories"/>
    <s v="Cables"/>
    <n v="229"/>
    <x v="0"/>
    <n v="299"/>
    <n v="0.23"/>
    <x v="4"/>
    <x v="1"/>
    <x v="4"/>
    <n v="30411"/>
    <n v="34.710999999999999"/>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x v="8"/>
    <s v="Computers&amp;Accessories|NetworkingDevices|NetworkAdapters|WirelessUSBAdapters"/>
    <x v="0"/>
    <s v="NetworkingDevices"/>
    <s v="NetworkAdapters"/>
    <s v="WirelessUSBAdapters"/>
    <n v="499"/>
    <x v="0"/>
    <n v="999"/>
    <n v="0.5"/>
    <x v="1"/>
    <x v="0"/>
    <x v="0"/>
    <n v="179691"/>
    <n v="183.89099999999999"/>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x v="9"/>
    <s v="Computers&amp;Accessories|Accessories&amp;Peripherals|Cables&amp;Accessories|Cables|USBCables"/>
    <x v="0"/>
    <s v="Accessories&amp;Peripherals"/>
    <s v="Cables&amp;Accessories"/>
    <s v="Cables"/>
    <n v="199"/>
    <x v="1"/>
    <n v="299"/>
    <n v="0.33"/>
    <x v="5"/>
    <x v="1"/>
    <x v="1"/>
    <n v="43994"/>
    <n v="47.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x v="10"/>
    <s v="Computers&amp;Accessories|Accessories&amp;Peripherals|Cables&amp;Accessories|Cables|USBCables"/>
    <x v="0"/>
    <s v="Accessories&amp;Peripherals"/>
    <s v="Cables&amp;Accessories"/>
    <s v="Cables"/>
    <n v="154"/>
    <x v="1"/>
    <n v="339"/>
    <n v="0.55000000000000004"/>
    <x v="3"/>
    <x v="0"/>
    <x v="4"/>
    <n v="13391"/>
    <n v="17.690999999999999"/>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x v="11"/>
    <s v="Computers&amp;Accessories|Accessories&amp;Peripherals|Cables&amp;Accessories|Cables|USBCables"/>
    <x v="0"/>
    <s v="Accessories&amp;Peripherals"/>
    <s v="Cables&amp;Accessories"/>
    <s v="Cables"/>
    <n v="299"/>
    <x v="0"/>
    <n v="799"/>
    <n v="0.63"/>
    <x v="0"/>
    <x v="0"/>
    <x v="0"/>
    <n v="94363"/>
    <n v="98.563000000000002"/>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x v="12"/>
    <s v="Electronics|HomeTheater,TV&amp;Video|Accessories|Cables|HDMICables"/>
    <x v="1"/>
    <s v="HomeTheater,TV&amp;Video"/>
    <s v="Accessories"/>
    <s v="Cables"/>
    <n v="219"/>
    <x v="0"/>
    <n v="700"/>
    <n v="0.69"/>
    <x v="0"/>
    <x v="0"/>
    <x v="5"/>
    <n v="426973"/>
    <n v="431.37299999999999"/>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x v="13"/>
    <s v="Computers&amp;Accessories|Accessories&amp;Peripherals|Cables&amp;Accessories|Cables|USBCables"/>
    <x v="0"/>
    <s v="Accessories&amp;Peripherals"/>
    <s v="Cables&amp;Accessories"/>
    <s v="Cables"/>
    <n v="350"/>
    <x v="0"/>
    <n v="899"/>
    <n v="0.61"/>
    <x v="0"/>
    <x v="0"/>
    <x v="0"/>
    <n v="2262"/>
    <n v="6.4619999999999997"/>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x v="14"/>
    <s v="Computers&amp;Accessories|Accessories&amp;Peripherals|Cables&amp;Accessories|Cables|USBCables"/>
    <x v="0"/>
    <s v="Accessories&amp;Peripherals"/>
    <s v="Cables&amp;Accessories"/>
    <s v="Cables"/>
    <n v="159"/>
    <x v="1"/>
    <n v="399"/>
    <n v="0.6"/>
    <x v="3"/>
    <x v="0"/>
    <x v="3"/>
    <n v="4768"/>
    <n v="8.8679999999999986"/>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x v="15"/>
    <s v="Computers&amp;Accessories|Accessories&amp;Peripherals|Cables&amp;Accessories|Cables|USBCables"/>
    <x v="0"/>
    <s v="Accessories&amp;Peripherals"/>
    <s v="Cables&amp;Accessories"/>
    <s v="Cables"/>
    <n v="349"/>
    <x v="0"/>
    <n v="399"/>
    <n v="0.13"/>
    <x v="6"/>
    <x v="1"/>
    <x v="5"/>
    <n v="18757"/>
    <n v="23.157000000000004"/>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x v="16"/>
    <s v="Electronics|HomeTheater,TV&amp;Video|Televisions|SmartTelevisions"/>
    <x v="1"/>
    <s v="HomeTheater,TV&amp;Video"/>
    <s v="Televisions"/>
    <s v="SmartTelevisions"/>
    <n v="13999"/>
    <x v="2"/>
    <n v="24999"/>
    <n v="0.44"/>
    <x v="1"/>
    <x v="1"/>
    <x v="0"/>
    <n v="32840"/>
    <n v="37.040000000000006"/>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x v="17"/>
    <s v="Computers&amp;Accessories|Accessories&amp;Peripherals|Cables&amp;Accessories|Cables|USBCables"/>
    <x v="0"/>
    <s v="Accessories&amp;Peripherals"/>
    <s v="Cables&amp;Accessories"/>
    <s v="Cables"/>
    <n v="249"/>
    <x v="0"/>
    <n v="399"/>
    <n v="0.38"/>
    <x v="5"/>
    <x v="1"/>
    <x v="1"/>
    <n v="43994"/>
    <n v="47.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x v="18"/>
    <s v="Computers&amp;Accessories|Accessories&amp;Peripherals|Cables&amp;Accessories|Cables|USBCables"/>
    <x v="0"/>
    <s v="Accessories&amp;Peripherals"/>
    <s v="Cables&amp;Accessories"/>
    <s v="Cables"/>
    <n v="199"/>
    <x v="1"/>
    <n v="499"/>
    <n v="0.6"/>
    <x v="3"/>
    <x v="0"/>
    <x v="3"/>
    <n v="13045"/>
    <n v="17.1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x v="19"/>
    <s v="Electronics|HomeTheater,TV&amp;Video|Televisions|SmartTelevisions"/>
    <x v="1"/>
    <s v="HomeTheater,TV&amp;Video"/>
    <s v="Televisions"/>
    <s v="SmartTelevisions"/>
    <n v="13490"/>
    <x v="2"/>
    <n v="21990"/>
    <n v="0.39"/>
    <x v="5"/>
    <x v="1"/>
    <x v="4"/>
    <n v="11976"/>
    <n v="16.2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x v="20"/>
    <s v="Computers&amp;Accessories|Accessories&amp;Peripherals|Cables&amp;Accessories|Cables|USBCables"/>
    <x v="0"/>
    <s v="Accessories&amp;Peripherals"/>
    <s v="Cables&amp;Accessories"/>
    <s v="Cables"/>
    <n v="970"/>
    <x v="2"/>
    <n v="1799"/>
    <n v="0.46"/>
    <x v="1"/>
    <x v="1"/>
    <x v="6"/>
    <n v="815"/>
    <n v="5.314999999999999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x v="21"/>
    <s v="Electronics|HomeTheater,TV&amp;Video|Accessories|Cables|HDMICables"/>
    <x v="1"/>
    <s v="HomeTheater,TV&amp;Video"/>
    <s v="Accessories"/>
    <s v="Cables"/>
    <n v="279"/>
    <x v="0"/>
    <n v="499"/>
    <n v="0.44"/>
    <x v="1"/>
    <x v="1"/>
    <x v="7"/>
    <n v="10962"/>
    <n v="14.661999999999999"/>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x v="22"/>
    <s v="Electronics|HomeTheater,TV&amp;Video|Televisions|SmartTelevisions"/>
    <x v="1"/>
    <s v="HomeTheater,TV&amp;Video"/>
    <s v="Televisions"/>
    <s v="SmartTelevisions"/>
    <n v="13490"/>
    <x v="2"/>
    <n v="22900"/>
    <n v="0.41"/>
    <x v="1"/>
    <x v="1"/>
    <x v="4"/>
    <n v="16299"/>
    <n v="20.5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x v="23"/>
    <s v="Computers&amp;Accessories|Accessories&amp;Peripherals|Cables&amp;Accessories|Cables|USBCables"/>
    <x v="0"/>
    <s v="Accessories&amp;Peripherals"/>
    <s v="Cables&amp;Accessories"/>
    <s v="Cables"/>
    <n v="59"/>
    <x v="1"/>
    <n v="199"/>
    <n v="0.7"/>
    <x v="0"/>
    <x v="0"/>
    <x v="1"/>
    <n v="9378"/>
    <n v="13.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x v="24"/>
    <s v="Electronics|HomeTheater,TV&amp;Video|Televisions|SmartTelevisions"/>
    <x v="1"/>
    <s v="HomeTheater,TV&amp;Video"/>
    <s v="Televisions"/>
    <s v="SmartTelevisions"/>
    <n v="11499"/>
    <x v="2"/>
    <n v="19990"/>
    <n v="0.42"/>
    <x v="1"/>
    <x v="1"/>
    <x v="4"/>
    <n v="4703"/>
    <n v="9.0030000000000001"/>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x v="25"/>
    <s v="Electronics|HomeTheater,TV&amp;Video|Accessories|Cables|HDMICables"/>
    <x v="1"/>
    <s v="HomeTheater,TV&amp;Video"/>
    <s v="Accessories"/>
    <s v="Cables"/>
    <n v="199"/>
    <x v="1"/>
    <n v="699"/>
    <n v="0.72"/>
    <x v="7"/>
    <x v="0"/>
    <x v="0"/>
    <n v="12153"/>
    <n v="16.353000000000002"/>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x v="26"/>
    <s v="Electronics|HomeTheater,TV&amp;Video|Televisions|SmartTelevisions"/>
    <x v="1"/>
    <s v="HomeTheater,TV&amp;Video"/>
    <s v="Televisions"/>
    <s v="SmartTelevisions"/>
    <n v="14999"/>
    <x v="2"/>
    <n v="19999"/>
    <n v="0.25"/>
    <x v="4"/>
    <x v="1"/>
    <x v="0"/>
    <n v="34899"/>
    <n v="39.099000000000004"/>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x v="27"/>
    <s v="Computers&amp;Accessories|Accessories&amp;Peripherals|Cables&amp;Accessories|Cables|USBCables"/>
    <x v="0"/>
    <s v="Accessories&amp;Peripherals"/>
    <s v="Cables&amp;Accessories"/>
    <s v="Cables"/>
    <n v="299"/>
    <x v="0"/>
    <n v="399"/>
    <n v="0.25"/>
    <x v="4"/>
    <x v="1"/>
    <x v="1"/>
    <n v="2766"/>
    <n v="6.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x v="28"/>
    <s v="Computers&amp;Accessories|Accessories&amp;Peripherals|Cables&amp;Accessories|Cables|USBCables"/>
    <x v="0"/>
    <s v="Accessories&amp;Peripherals"/>
    <s v="Cables&amp;Accessories"/>
    <s v="Cables"/>
    <n v="970"/>
    <x v="2"/>
    <n v="1999"/>
    <n v="0.51"/>
    <x v="3"/>
    <x v="0"/>
    <x v="5"/>
    <n v="184"/>
    <n v="4.5840000000000005"/>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x v="29"/>
    <s v="Computers&amp;Accessories|Accessories&amp;Peripherals|Cables&amp;Accessories|Cables|USBCables"/>
    <x v="0"/>
    <s v="Accessories&amp;Peripherals"/>
    <s v="Cables&amp;Accessories"/>
    <s v="Cables"/>
    <n v="299"/>
    <x v="0"/>
    <n v="999"/>
    <n v="0.7"/>
    <x v="0"/>
    <x v="0"/>
    <x v="4"/>
    <n v="20850"/>
    <n v="25.150000000000002"/>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x v="30"/>
    <s v="Computers&amp;Accessories|Accessories&amp;Peripherals|Cables&amp;Accessories|Cables|USBCables"/>
    <x v="0"/>
    <s v="Accessories&amp;Peripherals"/>
    <s v="Cables&amp;Accessories"/>
    <s v="Cables"/>
    <n v="199"/>
    <x v="1"/>
    <n v="750"/>
    <n v="0.73"/>
    <x v="7"/>
    <x v="0"/>
    <x v="6"/>
    <n v="74976"/>
    <n v="79.475999999999999"/>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x v="31"/>
    <s v="Computers&amp;Accessories|Accessories&amp;Peripherals|Cables&amp;Accessories|Cables|USBCables"/>
    <x v="0"/>
    <s v="Accessories&amp;Peripherals"/>
    <s v="Cables&amp;Accessories"/>
    <s v="Cables"/>
    <n v="179"/>
    <x v="1"/>
    <n v="499"/>
    <n v="0.64"/>
    <x v="0"/>
    <x v="0"/>
    <x v="1"/>
    <n v="1934"/>
    <n v="5.9340000000000002"/>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x v="32"/>
    <s v="Computers&amp;Accessories|Accessories&amp;Peripherals|Cables&amp;Accessories|Cables|USBCables"/>
    <x v="0"/>
    <s v="Accessories&amp;Peripherals"/>
    <s v="Cables&amp;Accessories"/>
    <s v="Cables"/>
    <n v="389"/>
    <x v="0"/>
    <n v="1099"/>
    <n v="0.65"/>
    <x v="0"/>
    <x v="0"/>
    <x v="4"/>
    <n v="974"/>
    <n v="5.2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x v="33"/>
    <s v="Computers&amp;Accessories|Accessories&amp;Peripherals|Cables&amp;Accessories|Cables|USBCables"/>
    <x v="0"/>
    <s v="Accessories&amp;Peripherals"/>
    <s v="Cables&amp;Accessories"/>
    <s v="Cables"/>
    <n v="599"/>
    <x v="2"/>
    <n v="599"/>
    <n v="0"/>
    <x v="8"/>
    <x v="1"/>
    <x v="4"/>
    <n v="355"/>
    <n v="4.6549999999999994"/>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x v="34"/>
    <s v="Computers&amp;Accessories|Accessories&amp;Peripherals|Cables&amp;Accessories|Cables|USBCables"/>
    <x v="0"/>
    <s v="Accessories&amp;Peripherals"/>
    <s v="Cables&amp;Accessories"/>
    <s v="Cables"/>
    <n v="199"/>
    <x v="1"/>
    <n v="999"/>
    <n v="0.8"/>
    <x v="7"/>
    <x v="0"/>
    <x v="2"/>
    <n v="1075"/>
    <n v="4.9749999999999996"/>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x v="35"/>
    <s v="Computers&amp;Accessories|Accessories&amp;Peripherals|Cables&amp;Accessories|Cables|USBCables"/>
    <x v="0"/>
    <s v="Accessories&amp;Peripherals"/>
    <s v="Cables&amp;Accessories"/>
    <s v="Cables"/>
    <n v="99"/>
    <x v="1"/>
    <n v="666.66"/>
    <n v="0.85"/>
    <x v="2"/>
    <x v="0"/>
    <x v="2"/>
    <n v="24871"/>
    <n v="28.770999999999997"/>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x v="36"/>
    <s v="Computers&amp;Accessories|Accessories&amp;Peripherals|Cables&amp;Accessories|Cables|USBCables"/>
    <x v="0"/>
    <s v="Accessories&amp;Peripherals"/>
    <s v="Cables&amp;Accessories"/>
    <s v="Cables"/>
    <n v="899"/>
    <x v="2"/>
    <n v="1900"/>
    <n v="0.53"/>
    <x v="3"/>
    <x v="0"/>
    <x v="5"/>
    <n v="13552"/>
    <n v="17.951999999999998"/>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x v="37"/>
    <s v="Computers&amp;Accessories|Accessories&amp;Peripherals|Cables&amp;Accessories|Cables|USBCables"/>
    <x v="0"/>
    <s v="Accessories&amp;Peripherals"/>
    <s v="Cables&amp;Accessories"/>
    <s v="Cables"/>
    <n v="199"/>
    <x v="1"/>
    <n v="999"/>
    <n v="0.8"/>
    <x v="7"/>
    <x v="0"/>
    <x v="1"/>
    <n v="576"/>
    <n v="4.575999999999999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x v="38"/>
    <s v="Electronics|HomeTheater,TV&amp;Video|Televisions|SmartTelevisions"/>
    <x v="1"/>
    <s v="HomeTheater,TV&amp;Video"/>
    <s v="Televisions"/>
    <s v="SmartTelevisions"/>
    <n v="32999"/>
    <x v="2"/>
    <n v="45999"/>
    <n v="0.28000000000000003"/>
    <x v="4"/>
    <x v="1"/>
    <x v="0"/>
    <n v="7298"/>
    <n v="11.498000000000001"/>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x v="39"/>
    <s v="Computers&amp;Accessories|Accessories&amp;Peripherals|Cables&amp;Accessories|Cables|USBCables"/>
    <x v="0"/>
    <s v="Accessories&amp;Peripherals"/>
    <s v="Cables&amp;Accessories"/>
    <s v="Cables"/>
    <n v="970"/>
    <x v="2"/>
    <n v="1999"/>
    <n v="0.51"/>
    <x v="3"/>
    <x v="0"/>
    <x v="0"/>
    <n v="462"/>
    <n v="4.6619999999999999"/>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x v="40"/>
    <s v="Computers&amp;Accessories|Accessories&amp;Peripherals|Cables&amp;Accessories|Cables|USBCables"/>
    <x v="0"/>
    <s v="Accessories&amp;Peripherals"/>
    <s v="Cables&amp;Accessories"/>
    <s v="Cables"/>
    <n v="209"/>
    <x v="0"/>
    <n v="695"/>
    <n v="0.7"/>
    <x v="0"/>
    <x v="0"/>
    <x v="6"/>
    <n v="107687"/>
    <n v="112.1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x v="41"/>
    <s v="Electronics|HomeTheater,TV&amp;Video|Televisions|SmartTelevisions"/>
    <x v="1"/>
    <s v="HomeTheater,TV&amp;Video"/>
    <s v="Televisions"/>
    <s v="SmartTelevisions"/>
    <n v="19999"/>
    <x v="2"/>
    <n v="34999"/>
    <n v="0.43"/>
    <x v="1"/>
    <x v="1"/>
    <x v="4"/>
    <n v="27151"/>
    <n v="31.45100000000000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x v="42"/>
    <s v="Computers&amp;Accessories|Accessories&amp;Peripherals|Cables&amp;Accessories|Cables|USBCables"/>
    <x v="0"/>
    <s v="Accessories&amp;Peripherals"/>
    <s v="Cables&amp;Accessories"/>
    <s v="Cables"/>
    <n v="399"/>
    <x v="0"/>
    <n v="1099"/>
    <n v="0.64"/>
    <x v="0"/>
    <x v="0"/>
    <x v="0"/>
    <n v="24269"/>
    <n v="28.468999999999998"/>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x v="43"/>
    <s v="Computers&amp;Accessories|NetworkingDevices|NetworkAdapters|WirelessUSBAdapters"/>
    <x v="0"/>
    <s v="NetworkingDevices"/>
    <s v="NetworkAdapters"/>
    <s v="WirelessUSBAdapters"/>
    <n v="999"/>
    <x v="2"/>
    <n v="1599"/>
    <n v="0.38"/>
    <x v="5"/>
    <x v="1"/>
    <x v="4"/>
    <n v="12093"/>
    <n v="16.393000000000001"/>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x v="44"/>
    <s v="Computers&amp;Accessories|Accessories&amp;Peripherals|Cables&amp;Accessories|Cables|USBCables"/>
    <x v="0"/>
    <s v="Accessories&amp;Peripherals"/>
    <s v="Cables&amp;Accessories"/>
    <s v="Cables"/>
    <n v="59"/>
    <x v="1"/>
    <n v="199"/>
    <n v="0.7"/>
    <x v="0"/>
    <x v="0"/>
    <x v="1"/>
    <n v="9378"/>
    <n v="13.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x v="45"/>
    <s v="Computers&amp;Accessories|Accessories&amp;Peripherals|Cables&amp;Accessories|Cables|USBCables"/>
    <x v="0"/>
    <s v="Accessories&amp;Peripherals"/>
    <s v="Cables&amp;Accessories"/>
    <s v="Cables"/>
    <n v="333"/>
    <x v="0"/>
    <n v="999"/>
    <n v="0.67"/>
    <x v="0"/>
    <x v="0"/>
    <x v="8"/>
    <n v="9792"/>
    <n v="13.091999999999999"/>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x v="46"/>
    <s v="Computers&amp;Accessories|NetworkingDevices|NetworkAdapters|WirelessUSBAdapters"/>
    <x v="0"/>
    <s v="NetworkingDevices"/>
    <s v="NetworkAdapters"/>
    <s v="WirelessUSBAdapters"/>
    <n v="507"/>
    <x v="2"/>
    <n v="1208"/>
    <n v="0.57999999999999996"/>
    <x v="3"/>
    <x v="0"/>
    <x v="3"/>
    <n v="8131"/>
    <n v="12.2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x v="47"/>
    <s v="Electronics|HomeTheater,TV&amp;Video|Accessories|Cables|HDMICables"/>
    <x v="1"/>
    <s v="HomeTheater,TV&amp;Video"/>
    <s v="Accessories"/>
    <s v="Cables"/>
    <n v="309"/>
    <x v="0"/>
    <n v="475"/>
    <n v="0.35"/>
    <x v="5"/>
    <x v="1"/>
    <x v="5"/>
    <n v="426973"/>
    <n v="431.37299999999999"/>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x v="48"/>
    <s v="Electronics|HomeTheater,TV&amp;Video|Accessories|RemoteControls"/>
    <x v="1"/>
    <s v="HomeTheater,TV&amp;Video"/>
    <s v="Accessories"/>
    <s v="RemoteControls"/>
    <n v="399"/>
    <x v="0"/>
    <n v="999"/>
    <n v="0.6"/>
    <x v="3"/>
    <x v="0"/>
    <x v="9"/>
    <n v="493"/>
    <n v="4.0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x v="49"/>
    <s v="Computers&amp;Accessories|Accessories&amp;Peripherals|Cables&amp;Accessories|Cables|USBCables"/>
    <x v="0"/>
    <s v="Accessories&amp;Peripherals"/>
    <s v="Cables&amp;Accessories"/>
    <s v="Cables"/>
    <n v="199"/>
    <x v="1"/>
    <n v="395"/>
    <n v="0.5"/>
    <x v="1"/>
    <x v="0"/>
    <x v="0"/>
    <n v="92595"/>
    <n v="96.795000000000002"/>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x v="50"/>
    <s v="Computers&amp;Accessories|NetworkingDevices|NetworkAdapters|WirelessUSBAdapters"/>
    <x v="0"/>
    <s v="NetworkingDevices"/>
    <s v="NetworkAdapters"/>
    <s v="WirelessUSBAdapters"/>
    <n v="1199"/>
    <x v="2"/>
    <n v="2199"/>
    <n v="0.45"/>
    <x v="1"/>
    <x v="1"/>
    <x v="5"/>
    <n v="24780"/>
    <n v="29.18"/>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x v="51"/>
    <s v="Computers&amp;Accessories|Accessories&amp;Peripherals|Cables&amp;Accessories|Cables|USBCables"/>
    <x v="0"/>
    <s v="Accessories&amp;Peripherals"/>
    <s v="Cables&amp;Accessories"/>
    <s v="Cables"/>
    <n v="179"/>
    <x v="1"/>
    <n v="500"/>
    <n v="0.64"/>
    <x v="0"/>
    <x v="0"/>
    <x v="0"/>
    <n v="92595"/>
    <n v="96.795000000000002"/>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x v="52"/>
    <s v="Computers&amp;Accessories|Accessories&amp;Peripherals|Cables&amp;Accessories|Cables|USBCables"/>
    <x v="0"/>
    <s v="Accessories&amp;Peripherals"/>
    <s v="Cables&amp;Accessories"/>
    <s v="Cables"/>
    <n v="799"/>
    <x v="2"/>
    <n v="2100"/>
    <n v="0.62"/>
    <x v="0"/>
    <x v="0"/>
    <x v="4"/>
    <n v="8188"/>
    <n v="12.4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x v="53"/>
    <s v="Electronics|HomeTheater,TV&amp;Video|Televisions|StandardTelevisions"/>
    <x v="1"/>
    <s v="HomeTheater,TV&amp;Video"/>
    <s v="Televisions"/>
    <s v="StandardTelevisions"/>
    <n v="6999"/>
    <x v="2"/>
    <n v="12999"/>
    <n v="0.46"/>
    <x v="1"/>
    <x v="1"/>
    <x v="0"/>
    <n v="4003"/>
    <n v="8.2029999999999994"/>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x v="54"/>
    <s v="Computers&amp;Accessories|Accessories&amp;Peripherals|Cables&amp;Accessories|Cables|USBCables"/>
    <x v="0"/>
    <s v="Accessories&amp;Peripherals"/>
    <s v="Cables&amp;Accessories"/>
    <s v="Cables"/>
    <n v="199"/>
    <x v="1"/>
    <n v="349"/>
    <n v="0.43"/>
    <x v="1"/>
    <x v="1"/>
    <x v="3"/>
    <n v="314"/>
    <n v="4.4139999999999997"/>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x v="55"/>
    <s v="Electronics|HomeTheater,TV&amp;Video|Accessories|RemoteControls"/>
    <x v="1"/>
    <s v="HomeTheater,TV&amp;Video"/>
    <s v="Accessories"/>
    <s v="RemoteControls"/>
    <n v="230"/>
    <x v="0"/>
    <n v="499"/>
    <n v="0.54"/>
    <x v="3"/>
    <x v="0"/>
    <x v="7"/>
    <n v="2960"/>
    <n v="6.66"/>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x v="56"/>
    <s v="Computers&amp;Accessories|NetworkingDevices|NetworkAdapters|WirelessUSBAdapters"/>
    <x v="0"/>
    <s v="NetworkingDevices"/>
    <s v="NetworkAdapters"/>
    <s v="WirelessUSBAdapters"/>
    <n v="649"/>
    <x v="2"/>
    <n v="1399"/>
    <n v="0.54"/>
    <x v="3"/>
    <x v="0"/>
    <x v="0"/>
    <n v="179691"/>
    <n v="183.89099999999999"/>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x v="57"/>
    <s v="Electronics|HomeTheater,TV&amp;Video|Televisions|SmartTelevisions"/>
    <x v="1"/>
    <s v="HomeTheater,TV&amp;Video"/>
    <s v="Televisions"/>
    <s v="SmartTelevisions"/>
    <n v="15999"/>
    <x v="2"/>
    <n v="21999"/>
    <n v="0.27"/>
    <x v="4"/>
    <x v="1"/>
    <x v="0"/>
    <n v="34899"/>
    <n v="39.099000000000004"/>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x v="58"/>
    <s v="Computers&amp;Accessories|Accessories&amp;Peripherals|Cables&amp;Accessories|Cables|USBCables"/>
    <x v="0"/>
    <s v="Accessories&amp;Peripherals"/>
    <s v="Cables&amp;Accessories"/>
    <s v="Cables"/>
    <n v="348"/>
    <x v="0"/>
    <n v="1499"/>
    <n v="0.77"/>
    <x v="7"/>
    <x v="0"/>
    <x v="0"/>
    <n v="656"/>
    <n v="4.8559999999999999"/>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x v="59"/>
    <s v="Computers&amp;Accessories|Accessories&amp;Peripherals|Cables&amp;Accessories|Cables|USBCables"/>
    <x v="0"/>
    <s v="Accessories&amp;Peripherals"/>
    <s v="Cables&amp;Accessories"/>
    <s v="Cables"/>
    <n v="154"/>
    <x v="1"/>
    <n v="349"/>
    <n v="0.56000000000000005"/>
    <x v="3"/>
    <x v="0"/>
    <x v="4"/>
    <n v="7064"/>
    <n v="11.364000000000001"/>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x v="60"/>
    <s v="Electronics|HomeTheater,TV&amp;Video|Accessories|RemoteControls"/>
    <x v="1"/>
    <s v="HomeTheater,TV&amp;Video"/>
    <s v="Accessories"/>
    <s v="RemoteControls"/>
    <n v="179"/>
    <x v="1"/>
    <n v="799"/>
    <n v="0.78"/>
    <x v="7"/>
    <x v="0"/>
    <x v="7"/>
    <n v="2201"/>
    <n v="5.9009999999999998"/>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x v="61"/>
    <s v="Electronics|HomeTheater,TV&amp;Video|Televisions|SmartTelevisions"/>
    <x v="1"/>
    <s v="HomeTheater,TV&amp;Video"/>
    <s v="Televisions"/>
    <s v="SmartTelevisions"/>
    <n v="32990"/>
    <x v="2"/>
    <n v="47900"/>
    <n v="0.31"/>
    <x v="5"/>
    <x v="1"/>
    <x v="4"/>
    <n v="7109"/>
    <n v="11.40899999999999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x v="62"/>
    <s v="Computers&amp;Accessories|Accessories&amp;Peripherals|Cables&amp;Accessories|Cables|USBCables"/>
    <x v="0"/>
    <s v="Accessories&amp;Peripherals"/>
    <s v="Cables&amp;Accessories"/>
    <s v="Cables"/>
    <n v="139"/>
    <x v="1"/>
    <n v="999"/>
    <n v="0.86"/>
    <x v="2"/>
    <x v="0"/>
    <x v="1"/>
    <n v="1313"/>
    <n v="5.3129999999999997"/>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x v="63"/>
    <s v="Computers&amp;Accessories|Accessories&amp;Peripherals|Cables&amp;Accessories|Cables|USBCables"/>
    <x v="0"/>
    <s v="Accessories&amp;Peripherals"/>
    <s v="Cables&amp;Accessories"/>
    <s v="Cables"/>
    <n v="329"/>
    <x v="0"/>
    <n v="845"/>
    <n v="0.61"/>
    <x v="0"/>
    <x v="0"/>
    <x v="0"/>
    <n v="29746"/>
    <n v="33.945999999999998"/>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x v="64"/>
    <s v="Electronics|HomeTheater,TV&amp;Video|Televisions|SmartTelevisions"/>
    <x v="1"/>
    <s v="HomeTheater,TV&amp;Video"/>
    <s v="Televisions"/>
    <s v="SmartTelevisions"/>
    <n v="13999"/>
    <x v="2"/>
    <n v="24999"/>
    <n v="0.44"/>
    <x v="1"/>
    <x v="1"/>
    <x v="0"/>
    <n v="45238"/>
    <n v="49.438000000000002"/>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x v="65"/>
    <s v="Electronics|HomeTheater,TV&amp;Video|Accessories|Cables|HDMICables"/>
    <x v="1"/>
    <s v="HomeTheater,TV&amp;Video"/>
    <s v="Accessories"/>
    <s v="Cables"/>
    <n v="309"/>
    <x v="0"/>
    <n v="1400"/>
    <n v="0.78"/>
    <x v="7"/>
    <x v="0"/>
    <x v="5"/>
    <n v="426973"/>
    <n v="431.37299999999999"/>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x v="66"/>
    <s v="Computers&amp;Accessories|Accessories&amp;Peripherals|Cables&amp;Accessories|Cables|USBCables"/>
    <x v="0"/>
    <s v="Accessories&amp;Peripherals"/>
    <s v="Cables&amp;Accessories"/>
    <s v="Cables"/>
    <n v="263"/>
    <x v="0"/>
    <n v="699"/>
    <n v="0.62"/>
    <x v="0"/>
    <x v="0"/>
    <x v="3"/>
    <n v="450"/>
    <n v="4.55"/>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x v="67"/>
    <s v="Electronics|HomeTheater,TV&amp;Video|Televisions|StandardTelevisions"/>
    <x v="1"/>
    <s v="HomeTheater,TV&amp;Video"/>
    <s v="Televisions"/>
    <s v="StandardTelevisions"/>
    <n v="7999"/>
    <x v="2"/>
    <n v="14990"/>
    <n v="0.47"/>
    <x v="1"/>
    <x v="1"/>
    <x v="4"/>
    <n v="457"/>
    <n v="4.756999999999999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x v="68"/>
    <s v="Electronics|HomeTheater,TV&amp;Video|Accessories|TVMounts,Stands&amp;Turntables|TVWall&amp;CeilingMounts"/>
    <x v="1"/>
    <s v="HomeTheater,TV&amp;Video"/>
    <s v="Accessories"/>
    <s v="TVMounts,Stands&amp;Turntables"/>
    <n v="1599"/>
    <x v="2"/>
    <n v="2999"/>
    <n v="0.47"/>
    <x v="1"/>
    <x v="1"/>
    <x v="0"/>
    <n v="2727"/>
    <n v="6.9269999999999996"/>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x v="69"/>
    <s v="Computers&amp;Accessories|Accessories&amp;Peripherals|Cables&amp;Accessories|Cables|USBCables"/>
    <x v="0"/>
    <s v="Accessories&amp;Peripherals"/>
    <s v="Cables&amp;Accessories"/>
    <s v="Cables"/>
    <n v="219"/>
    <x v="0"/>
    <n v="700"/>
    <n v="0.69"/>
    <x v="0"/>
    <x v="0"/>
    <x v="4"/>
    <n v="20053"/>
    <n v="24.353000000000002"/>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x v="70"/>
    <s v="Computers&amp;Accessories|Accessories&amp;Peripherals|Cables&amp;Accessories|Cables|USBCables"/>
    <x v="0"/>
    <s v="Accessories&amp;Peripherals"/>
    <s v="Cables&amp;Accessories"/>
    <s v="Cables"/>
    <n v="349"/>
    <x v="0"/>
    <n v="899"/>
    <n v="0.61"/>
    <x v="0"/>
    <x v="0"/>
    <x v="6"/>
    <n v="149"/>
    <n v="4.6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x v="71"/>
    <s v="Computers&amp;Accessories|Accessories&amp;Peripherals|Cables&amp;Accessories|Cables|USBCables"/>
    <x v="0"/>
    <s v="Accessories&amp;Peripherals"/>
    <s v="Cables&amp;Accessories"/>
    <s v="Cables"/>
    <n v="349"/>
    <x v="0"/>
    <n v="599"/>
    <n v="0.42"/>
    <x v="1"/>
    <x v="1"/>
    <x v="3"/>
    <n v="210"/>
    <n v="4.3099999999999996"/>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x v="72"/>
    <s v="Electronics|HomeTheater,TV&amp;Video|Televisions|SmartTelevisions"/>
    <x v="1"/>
    <s v="HomeTheater,TV&amp;Video"/>
    <s v="Televisions"/>
    <s v="SmartTelevisions"/>
    <n v="26999"/>
    <x v="2"/>
    <n v="42999"/>
    <n v="0.37"/>
    <x v="5"/>
    <x v="1"/>
    <x v="0"/>
    <n v="45238"/>
    <n v="49.438000000000002"/>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x v="73"/>
    <s v="Computers&amp;Accessories|Accessories&amp;Peripherals|Cables&amp;Accessories|Cables|USBCables"/>
    <x v="0"/>
    <s v="Accessories&amp;Peripherals"/>
    <s v="Cables&amp;Accessories"/>
    <s v="Cables"/>
    <n v="115"/>
    <x v="1"/>
    <n v="499"/>
    <n v="0.77"/>
    <x v="7"/>
    <x v="0"/>
    <x v="1"/>
    <n v="7732"/>
    <n v="11.731999999999999"/>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x v="74"/>
    <s v="Computers&amp;Accessories|Accessories&amp;Peripherals|Cables&amp;Accessories|Cables|USBCables"/>
    <x v="0"/>
    <s v="Accessories&amp;Peripherals"/>
    <s v="Cables&amp;Accessories"/>
    <s v="Cables"/>
    <n v="399"/>
    <x v="0"/>
    <n v="999"/>
    <n v="0.6"/>
    <x v="3"/>
    <x v="0"/>
    <x v="3"/>
    <n v="1780"/>
    <n v="5.88"/>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x v="75"/>
    <s v="Computers&amp;Accessories|Accessories&amp;Peripherals|Cables&amp;Accessories|Cables|USBCables"/>
    <x v="0"/>
    <s v="Accessories&amp;Peripherals"/>
    <s v="Cables&amp;Accessories"/>
    <s v="Cables"/>
    <n v="199"/>
    <x v="1"/>
    <n v="499"/>
    <n v="0.6"/>
    <x v="3"/>
    <x v="0"/>
    <x v="3"/>
    <n v="602"/>
    <n v="4.7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x v="76"/>
    <s v="Computers&amp;Accessories|Accessories&amp;Peripherals|Cables&amp;Accessories|Cables|USBCables"/>
    <x v="0"/>
    <s v="Accessories&amp;Peripherals"/>
    <s v="Cables&amp;Accessories"/>
    <s v="Cables"/>
    <n v="179"/>
    <x v="1"/>
    <n v="399"/>
    <n v="0.55000000000000004"/>
    <x v="3"/>
    <x v="0"/>
    <x v="1"/>
    <n v="1423"/>
    <n v="5.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x v="77"/>
    <s v="Electronics|HomeTheater,TV&amp;Video|Televisions|SmartTelevisions"/>
    <x v="1"/>
    <s v="HomeTheater,TV&amp;Video"/>
    <s v="Televisions"/>
    <s v="SmartTelevisions"/>
    <n v="10901"/>
    <x v="2"/>
    <n v="30990"/>
    <n v="0.65"/>
    <x v="0"/>
    <x v="0"/>
    <x v="3"/>
    <n v="398"/>
    <n v="4.4979999999999993"/>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x v="78"/>
    <s v="Computers&amp;Accessories|Accessories&amp;Peripherals|Cables&amp;Accessories|Cables|USBCables"/>
    <x v="0"/>
    <s v="Accessories&amp;Peripherals"/>
    <s v="Cables&amp;Accessories"/>
    <s v="Cables"/>
    <n v="209"/>
    <x v="0"/>
    <n v="499"/>
    <n v="0.57999999999999996"/>
    <x v="3"/>
    <x v="0"/>
    <x v="2"/>
    <n v="536"/>
    <n v="4.4359999999999999"/>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x v="79"/>
    <s v="Electronics|HomeTheater,TV&amp;Video|Accessories|RemoteControls"/>
    <x v="1"/>
    <s v="HomeTheater,TV&amp;Video"/>
    <s v="Accessories"/>
    <s v="RemoteControls"/>
    <n v="1434"/>
    <x v="2"/>
    <n v="3999"/>
    <n v="0.64"/>
    <x v="0"/>
    <x v="0"/>
    <x v="1"/>
    <n v="32"/>
    <n v="4.0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x v="80"/>
    <s v="Computers&amp;Accessories|Accessories&amp;Peripherals|Cables&amp;Accessories|Cables|USBCables"/>
    <x v="0"/>
    <s v="Accessories&amp;Peripherals"/>
    <s v="Cables&amp;Accessories"/>
    <s v="Cables"/>
    <n v="399"/>
    <x v="0"/>
    <n v="1099"/>
    <n v="0.64"/>
    <x v="0"/>
    <x v="0"/>
    <x v="0"/>
    <n v="24269"/>
    <n v="28.468999999999998"/>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x v="81"/>
    <s v="Computers&amp;Accessories|Accessories&amp;Peripherals|Cables&amp;Accessories|Cables|USBCables"/>
    <x v="0"/>
    <s v="Accessories&amp;Peripherals"/>
    <s v="Cables&amp;Accessories"/>
    <s v="Cables"/>
    <n v="139"/>
    <x v="1"/>
    <n v="249"/>
    <n v="0.44"/>
    <x v="1"/>
    <x v="1"/>
    <x v="1"/>
    <n v="9378"/>
    <n v="13.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x v="82"/>
    <s v="Electronics|HomeTheater,TV&amp;Video|Televisions|SmartTelevisions"/>
    <x v="1"/>
    <s v="HomeTheater,TV&amp;Video"/>
    <s v="Televisions"/>
    <s v="SmartTelevisions"/>
    <n v="7299"/>
    <x v="2"/>
    <n v="19125"/>
    <n v="0.62"/>
    <x v="0"/>
    <x v="0"/>
    <x v="10"/>
    <n v="902"/>
    <n v="4.3019999999999996"/>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x v="83"/>
    <s v="Computers&amp;Accessories|Accessories&amp;Peripherals|Cables&amp;Accessories|Cables|USBCables"/>
    <x v="0"/>
    <s v="Accessories&amp;Peripherals"/>
    <s v="Cables&amp;Accessories"/>
    <s v="Cables"/>
    <n v="299"/>
    <x v="0"/>
    <n v="799"/>
    <n v="0.63"/>
    <x v="0"/>
    <x v="0"/>
    <x v="5"/>
    <n v="28791"/>
    <n v="33.191000000000003"/>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x v="84"/>
    <s v="Computers&amp;Accessories|Accessories&amp;Peripherals|Cables&amp;Accessories|Cables|USBCables"/>
    <x v="0"/>
    <s v="Accessories&amp;Peripherals"/>
    <s v="Cables&amp;Accessories"/>
    <s v="Cables"/>
    <n v="325"/>
    <x v="0"/>
    <n v="1299"/>
    <n v="0.75"/>
    <x v="7"/>
    <x v="0"/>
    <x v="0"/>
    <n v="10576"/>
    <n v="14.7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x v="85"/>
    <s v="Electronics|HomeTheater,TV&amp;Video|Televisions|SmartTelevisions"/>
    <x v="1"/>
    <s v="HomeTheater,TV&amp;Video"/>
    <s v="Televisions"/>
    <s v="SmartTelevisions"/>
    <n v="29999"/>
    <x v="2"/>
    <n v="39999"/>
    <n v="0.25"/>
    <x v="4"/>
    <x v="1"/>
    <x v="0"/>
    <n v="7298"/>
    <n v="11.498000000000001"/>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x v="86"/>
    <s v="Electronics|HomeTheater,TV&amp;Video|Televisions|SmartTelevisions"/>
    <x v="1"/>
    <s v="HomeTheater,TV&amp;Video"/>
    <s v="Televisions"/>
    <s v="SmartTelevisions"/>
    <n v="27999"/>
    <x v="2"/>
    <n v="40990"/>
    <n v="0.32"/>
    <x v="5"/>
    <x v="1"/>
    <x v="4"/>
    <n v="4703"/>
    <n v="9.0030000000000001"/>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x v="87"/>
    <s v="Electronics|HomeTheater,TV&amp;Video|Televisions|SmartTelevisions"/>
    <x v="1"/>
    <s v="HomeTheater,TV&amp;Video"/>
    <s v="Televisions"/>
    <s v="SmartTelevisions"/>
    <n v="30990"/>
    <x v="2"/>
    <n v="52900"/>
    <n v="0.41"/>
    <x v="1"/>
    <x v="1"/>
    <x v="4"/>
    <n v="7109"/>
    <n v="11.40899999999999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x v="88"/>
    <s v="Computers&amp;Accessories|Accessories&amp;Peripherals|Cables&amp;Accessories|Cables|USBCables"/>
    <x v="0"/>
    <s v="Accessories&amp;Peripherals"/>
    <s v="Cables&amp;Accessories"/>
    <s v="Cables"/>
    <n v="199"/>
    <x v="1"/>
    <n v="999"/>
    <n v="0.8"/>
    <x v="7"/>
    <x v="0"/>
    <x v="6"/>
    <n v="127"/>
    <n v="4.6269999999999998"/>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x v="89"/>
    <s v="Computers&amp;Accessories|Accessories&amp;Peripherals|Cables&amp;Accessories|Cables|USBCables"/>
    <x v="0"/>
    <s v="Accessories&amp;Peripherals"/>
    <s v="Cables&amp;Accessories"/>
    <s v="Cables"/>
    <n v="649"/>
    <x v="2"/>
    <n v="1999"/>
    <n v="0.68"/>
    <x v="0"/>
    <x v="0"/>
    <x v="0"/>
    <n v="24269"/>
    <n v="28.468999999999998"/>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x v="90"/>
    <s v="Computers&amp;Accessories|NetworkingDevices|NetworkAdapters|WirelessUSBAdapters"/>
    <x v="0"/>
    <s v="NetworkingDevices"/>
    <s v="NetworkAdapters"/>
    <s v="WirelessUSBAdapters"/>
    <n v="269"/>
    <x v="0"/>
    <n v="800"/>
    <n v="0.66"/>
    <x v="0"/>
    <x v="0"/>
    <x v="9"/>
    <n v="10134"/>
    <n v="13.7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x v="91"/>
    <s v="Electronics|HomeTheater,TV&amp;Video|Televisions|SmartTelevisions"/>
    <x v="1"/>
    <s v="HomeTheater,TV&amp;Video"/>
    <s v="Televisions"/>
    <s v="SmartTelevisions"/>
    <n v="24999"/>
    <x v="2"/>
    <n v="31999"/>
    <n v="0.22"/>
    <x v="4"/>
    <x v="1"/>
    <x v="0"/>
    <n v="34899"/>
    <n v="39.099000000000004"/>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x v="92"/>
    <s v="Computers&amp;Accessories|Accessories&amp;Peripherals|Cables&amp;Accessories|Cables|USBCables"/>
    <x v="0"/>
    <s v="Accessories&amp;Peripherals"/>
    <s v="Cables&amp;Accessories"/>
    <s v="Cables"/>
    <n v="299"/>
    <x v="0"/>
    <n v="699"/>
    <n v="0.56999999999999995"/>
    <x v="3"/>
    <x v="0"/>
    <x v="0"/>
    <n v="94363"/>
    <n v="98.563000000000002"/>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x v="93"/>
    <s v="Computers&amp;Accessories|Accessories&amp;Peripherals|Cables&amp;Accessories|Cables|USBCables"/>
    <x v="0"/>
    <s v="Accessories&amp;Peripherals"/>
    <s v="Cables&amp;Accessories"/>
    <s v="Cables"/>
    <n v="199"/>
    <x v="1"/>
    <n v="999"/>
    <n v="0.8"/>
    <x v="7"/>
    <x v="0"/>
    <x v="3"/>
    <n v="425"/>
    <n v="4.524999999999999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x v="94"/>
    <s v="Electronics|HomeTheater,TV&amp;Video|Televisions|SmartTelevisions"/>
    <x v="1"/>
    <s v="HomeTheater,TV&amp;Video"/>
    <s v="Televisions"/>
    <s v="SmartTelevisions"/>
    <n v="18990"/>
    <x v="2"/>
    <n v="40990"/>
    <n v="0.54"/>
    <x v="3"/>
    <x v="0"/>
    <x v="0"/>
    <n v="6659"/>
    <n v="10.8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x v="95"/>
    <s v="Computers&amp;Accessories|NetworkingDevices|NetworkAdapters|WirelessUSBAdapters"/>
    <x v="0"/>
    <s v="NetworkingDevices"/>
    <s v="NetworkAdapters"/>
    <s v="WirelessUSBAdapters"/>
    <n v="290"/>
    <x v="0"/>
    <n v="349"/>
    <n v="0.17"/>
    <x v="6"/>
    <x v="1"/>
    <x v="7"/>
    <n v="1977"/>
    <n v="5.6770000000000005"/>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x v="96"/>
    <s v="Electronics|HomeTheater,TV&amp;Video|Accessories|RemoteControls"/>
    <x v="1"/>
    <s v="HomeTheater,TV&amp;Video"/>
    <s v="Accessories"/>
    <s v="RemoteControls"/>
    <n v="249"/>
    <x v="0"/>
    <n v="799"/>
    <n v="0.69"/>
    <x v="0"/>
    <x v="0"/>
    <x v="11"/>
    <n v="1079"/>
    <n v="4.8789999999999996"/>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x v="97"/>
    <s v="Computers&amp;Accessories|Accessories&amp;Peripherals|Cables&amp;Accessories|Cables|USBCables"/>
    <x v="0"/>
    <s v="Accessories&amp;Peripherals"/>
    <s v="Cables&amp;Accessories"/>
    <s v="Cables"/>
    <n v="345"/>
    <x v="0"/>
    <n v="999"/>
    <n v="0.65"/>
    <x v="0"/>
    <x v="0"/>
    <x v="7"/>
    <n v="1097"/>
    <n v="4.7970000000000006"/>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x v="98"/>
    <s v="Computers&amp;Accessories|NetworkingDevices|NetworkAdapters|WirelessUSBAdapters"/>
    <x v="0"/>
    <s v="NetworkingDevices"/>
    <s v="NetworkAdapters"/>
    <s v="WirelessUSBAdapters"/>
    <n v="1099"/>
    <x v="2"/>
    <n v="1899"/>
    <n v="0.42"/>
    <x v="1"/>
    <x v="1"/>
    <x v="6"/>
    <n v="22420"/>
    <n v="26.92"/>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x v="99"/>
    <s v="Computers&amp;Accessories|Accessories&amp;Peripherals|Cables&amp;Accessories|Cables|USBCables"/>
    <x v="0"/>
    <s v="Accessories&amp;Peripherals"/>
    <s v="Cables&amp;Accessories"/>
    <s v="Cables"/>
    <n v="719"/>
    <x v="2"/>
    <n v="1499"/>
    <n v="0.52"/>
    <x v="3"/>
    <x v="0"/>
    <x v="3"/>
    <n v="1045"/>
    <n v="5.1449999999999996"/>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x v="100"/>
    <s v="Electronics|HomeTheater,TV&amp;Video|Accessories|RemoteControls"/>
    <x v="1"/>
    <s v="HomeTheater,TV&amp;Video"/>
    <s v="Accessories"/>
    <s v="RemoteControls"/>
    <n v="349"/>
    <x v="0"/>
    <n v="1499"/>
    <n v="0.77"/>
    <x v="7"/>
    <x v="0"/>
    <x v="4"/>
    <n v="4145"/>
    <n v="8.4450000000000003"/>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x v="101"/>
    <s v="Computers&amp;Accessories|Accessories&amp;Peripherals|Cables&amp;Accessories|Cables|USBCables"/>
    <x v="0"/>
    <s v="Accessories&amp;Peripherals"/>
    <s v="Cables&amp;Accessories"/>
    <s v="Cables"/>
    <n v="849"/>
    <x v="2"/>
    <n v="1809"/>
    <n v="0.53"/>
    <x v="3"/>
    <x v="0"/>
    <x v="4"/>
    <n v="6547"/>
    <n v="10.8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x v="102"/>
    <s v="Electronics|HomeTheater,TV&amp;Video|Accessories|RemoteControls"/>
    <x v="1"/>
    <s v="HomeTheater,TV&amp;Video"/>
    <s v="Accessories"/>
    <s v="RemoteControls"/>
    <n v="299"/>
    <x v="0"/>
    <n v="899"/>
    <n v="0.67"/>
    <x v="0"/>
    <x v="0"/>
    <x v="1"/>
    <n v="1588"/>
    <n v="5.5880000000000001"/>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x v="103"/>
    <s v="Electronics|HomeTheater,TV&amp;Video|Televisions|SmartTelevisions"/>
    <x v="1"/>
    <s v="HomeTheater,TV&amp;Video"/>
    <s v="Televisions"/>
    <s v="SmartTelevisions"/>
    <n v="21999"/>
    <x v="2"/>
    <n v="29999"/>
    <n v="0.27"/>
    <x v="4"/>
    <x v="1"/>
    <x v="0"/>
    <n v="32840"/>
    <n v="37.040000000000006"/>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x v="104"/>
    <s v="Computers&amp;Accessories|Accessories&amp;Peripherals|Cables&amp;Accessories|Cables|USBCables"/>
    <x v="0"/>
    <s v="Accessories&amp;Peripherals"/>
    <s v="Cables&amp;Accessories"/>
    <s v="Cables"/>
    <n v="349"/>
    <x v="0"/>
    <n v="999"/>
    <n v="0.65"/>
    <x v="0"/>
    <x v="0"/>
    <x v="0"/>
    <n v="13120"/>
    <n v="17.32"/>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x v="105"/>
    <s v="Computers&amp;Accessories|Accessories&amp;Peripherals|Cables&amp;Accessories|Cables|USBCables"/>
    <x v="0"/>
    <s v="Accessories&amp;Peripherals"/>
    <s v="Cables&amp;Accessories"/>
    <s v="Cables"/>
    <n v="399"/>
    <x v="0"/>
    <n v="999"/>
    <n v="0.6"/>
    <x v="3"/>
    <x v="0"/>
    <x v="4"/>
    <n v="2806"/>
    <n v="7.1059999999999999"/>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x v="106"/>
    <s v="Computers&amp;Accessories|Accessories&amp;Peripherals|Cables&amp;Accessories|Cables|USBCables"/>
    <x v="0"/>
    <s v="Accessories&amp;Peripherals"/>
    <s v="Cables&amp;Accessories"/>
    <s v="Cables"/>
    <n v="449"/>
    <x v="0"/>
    <n v="1299"/>
    <n v="0.65"/>
    <x v="0"/>
    <x v="0"/>
    <x v="0"/>
    <n v="24269"/>
    <n v="28.468999999999998"/>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x v="107"/>
    <s v="Computers&amp;Accessories|Accessories&amp;Peripherals|Cables&amp;Accessories|Cables|USBCables"/>
    <x v="0"/>
    <s v="Accessories&amp;Peripherals"/>
    <s v="Cables&amp;Accessories"/>
    <s v="Cables"/>
    <n v="299"/>
    <x v="0"/>
    <n v="999"/>
    <n v="0.7"/>
    <x v="0"/>
    <x v="0"/>
    <x v="4"/>
    <n v="766"/>
    <n v="5.0659999999999998"/>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x v="108"/>
    <s v="Electronics|HomeTheater,TV&amp;Video|Televisions|SmartTelevisions"/>
    <x v="1"/>
    <s v="HomeTheater,TV&amp;Video"/>
    <s v="Televisions"/>
    <s v="SmartTelevisions"/>
    <n v="37999"/>
    <x v="2"/>
    <n v="65000"/>
    <n v="0.42"/>
    <x v="1"/>
    <x v="1"/>
    <x v="4"/>
    <n v="3587"/>
    <n v="7.8870000000000005"/>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x v="109"/>
    <s v="Computers&amp;Accessories|Accessories&amp;Peripherals|Cables&amp;Accessories|Cables|USBCables"/>
    <x v="0"/>
    <s v="Accessories&amp;Peripherals"/>
    <s v="Cables&amp;Accessories"/>
    <s v="Cables"/>
    <n v="99"/>
    <x v="1"/>
    <n v="800"/>
    <n v="0.88"/>
    <x v="2"/>
    <x v="0"/>
    <x v="2"/>
    <n v="24871"/>
    <n v="28.770999999999997"/>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x v="110"/>
    <s v="Electronics|HomeTheater,TV&amp;Video|Televisions|StandardTelevisions"/>
    <x v="1"/>
    <s v="HomeTheater,TV&amp;Video"/>
    <s v="Televisions"/>
    <s v="StandardTelevisions"/>
    <n v="7390"/>
    <x v="2"/>
    <n v="20000"/>
    <n v="0.63"/>
    <x v="0"/>
    <x v="0"/>
    <x v="3"/>
    <n v="2581"/>
    <n v="6.6809999999999992"/>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x v="111"/>
    <s v="Computers&amp;Accessories|Accessories&amp;Peripherals|Cables&amp;Accessories|Cables|USBCables"/>
    <x v="0"/>
    <s v="Accessories&amp;Peripherals"/>
    <s v="Cables&amp;Accessories"/>
    <s v="Cables"/>
    <n v="273.10000000000002"/>
    <x v="0"/>
    <n v="999"/>
    <n v="0.73"/>
    <x v="7"/>
    <x v="0"/>
    <x v="4"/>
    <n v="20850"/>
    <n v="25.150000000000002"/>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x v="112"/>
    <s v="Electronics|HomeTheater,TV&amp;Video|Televisions|SmartTelevisions"/>
    <x v="1"/>
    <s v="HomeTheater,TV&amp;Video"/>
    <s v="Televisions"/>
    <s v="SmartTelevisions"/>
    <n v="15990"/>
    <x v="2"/>
    <n v="23990"/>
    <n v="0.33"/>
    <x v="5"/>
    <x v="1"/>
    <x v="4"/>
    <n v="1035"/>
    <n v="5.3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x v="113"/>
    <s v="Computers&amp;Accessories|Accessories&amp;Peripherals|Cables&amp;Accessories|Cables|USBCables"/>
    <x v="0"/>
    <s v="Accessories&amp;Peripherals"/>
    <s v="Cables&amp;Accessories"/>
    <s v="Cables"/>
    <n v="399"/>
    <x v="0"/>
    <n v="999"/>
    <n v="0.6"/>
    <x v="3"/>
    <x v="0"/>
    <x v="3"/>
    <n v="1780"/>
    <n v="5.88"/>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x v="114"/>
    <s v="Electronics|HomeTheater,TV&amp;Video|Accessories|RemoteControls"/>
    <x v="1"/>
    <s v="HomeTheater,TV&amp;Video"/>
    <s v="Accessories"/>
    <s v="RemoteControls"/>
    <n v="399"/>
    <x v="0"/>
    <n v="1999"/>
    <n v="0.8"/>
    <x v="7"/>
    <x v="0"/>
    <x v="6"/>
    <n v="505"/>
    <n v="5.0049999999999999"/>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x v="115"/>
    <s v="Computers&amp;Accessories|Accessories&amp;Peripherals|Cables&amp;Accessories|Cables|USBCables"/>
    <x v="0"/>
    <s v="Accessories&amp;Peripherals"/>
    <s v="Cables&amp;Accessories"/>
    <s v="Cables"/>
    <n v="210"/>
    <x v="0"/>
    <n v="399"/>
    <n v="0.47"/>
    <x v="1"/>
    <x v="1"/>
    <x v="3"/>
    <n v="1717"/>
    <n v="5.8170000000000002"/>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x v="116"/>
    <s v="Electronics|HomeTheater,TV&amp;Video|Accessories|RemoteControls"/>
    <x v="1"/>
    <s v="HomeTheater,TV&amp;Video"/>
    <s v="Accessories"/>
    <s v="RemoteControls"/>
    <n v="1299"/>
    <x v="2"/>
    <n v="1999"/>
    <n v="0.35"/>
    <x v="5"/>
    <x v="1"/>
    <x v="9"/>
    <n v="590"/>
    <n v="4.1900000000000004"/>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x v="117"/>
    <s v="Computers&amp;Accessories|Accessories&amp;Peripherals|Cables&amp;Accessories|Cables|USBCables"/>
    <x v="0"/>
    <s v="Accessories&amp;Peripherals"/>
    <s v="Cables&amp;Accessories"/>
    <s v="Cables"/>
    <n v="347"/>
    <x v="0"/>
    <n v="999"/>
    <n v="0.65"/>
    <x v="0"/>
    <x v="0"/>
    <x v="12"/>
    <n v="1121"/>
    <n v="4.6210000000000004"/>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x v="118"/>
    <s v="Computers&amp;Accessories|Accessories&amp;Peripherals|Cables&amp;Accessories|Cables|USBCables"/>
    <x v="0"/>
    <s v="Accessories&amp;Peripherals"/>
    <s v="Cables&amp;Accessories"/>
    <s v="Cables"/>
    <n v="149"/>
    <x v="1"/>
    <n v="999"/>
    <n v="0.85"/>
    <x v="2"/>
    <x v="0"/>
    <x v="1"/>
    <n v="1313"/>
    <n v="5.3129999999999997"/>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x v="119"/>
    <s v="Computers&amp;Accessories|Accessories&amp;Peripherals|Cables&amp;Accessories|Cables|USBCables"/>
    <x v="0"/>
    <s v="Accessories&amp;Peripherals"/>
    <s v="Cables&amp;Accessories"/>
    <s v="Cables"/>
    <n v="228"/>
    <x v="0"/>
    <n v="899"/>
    <n v="0.75"/>
    <x v="7"/>
    <x v="0"/>
    <x v="11"/>
    <n v="132"/>
    <n v="3.9319999999999999"/>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x v="120"/>
    <s v="Computers&amp;Accessories|Accessories&amp;Peripherals|Cables&amp;Accessories|Cables|USBCables"/>
    <x v="0"/>
    <s v="Accessories&amp;Peripherals"/>
    <s v="Cables&amp;Accessories"/>
    <s v="Cables"/>
    <n v="1599"/>
    <x v="2"/>
    <n v="1999"/>
    <n v="0.2"/>
    <x v="6"/>
    <x v="1"/>
    <x v="5"/>
    <n v="1951"/>
    <n v="6.3510000000000009"/>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x v="121"/>
    <s v="Electronics|HomeTheater,TV&amp;Video|Accessories|RemoteControls"/>
    <x v="1"/>
    <s v="HomeTheater,TV&amp;Video"/>
    <s v="Accessories"/>
    <s v="RemoteControls"/>
    <n v="1499"/>
    <x v="2"/>
    <n v="3999"/>
    <n v="0.63"/>
    <x v="0"/>
    <x v="0"/>
    <x v="7"/>
    <n v="37"/>
    <n v="3.7370000000000001"/>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x v="122"/>
    <s v="Electronics|HomeTheater,TV&amp;Video|Televisions|SmartTelevisions"/>
    <x v="1"/>
    <s v="HomeTheater,TV&amp;Video"/>
    <s v="Televisions"/>
    <s v="SmartTelevisions"/>
    <n v="8499"/>
    <x v="2"/>
    <n v="15999"/>
    <n v="0.47"/>
    <x v="1"/>
    <x v="1"/>
    <x v="4"/>
    <n v="592"/>
    <n v="4.8919999999999995"/>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x v="123"/>
    <s v="Electronics|HomeTheater,TV&amp;Video|Televisions|SmartTelevisions"/>
    <x v="1"/>
    <s v="HomeTheater,TV&amp;Video"/>
    <s v="Televisions"/>
    <s v="SmartTelevisions"/>
    <n v="20990"/>
    <x v="2"/>
    <n v="44990"/>
    <n v="0.53"/>
    <x v="3"/>
    <x v="0"/>
    <x v="3"/>
    <n v="1259"/>
    <n v="5.3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x v="124"/>
    <s v="Electronics|HomeTheater,TV&amp;Video|Televisions|SmartTelevisions"/>
    <x v="1"/>
    <s v="HomeTheater,TV&amp;Video"/>
    <s v="Televisions"/>
    <s v="SmartTelevisions"/>
    <n v="32999"/>
    <x v="2"/>
    <n v="44999"/>
    <n v="0.27"/>
    <x v="4"/>
    <x v="1"/>
    <x v="0"/>
    <n v="45238"/>
    <n v="49.438000000000002"/>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x v="125"/>
    <s v="Electronics|HomeTheater,TV&amp;Video|Accessories|Cables|HDMICables"/>
    <x v="1"/>
    <s v="HomeTheater,TV&amp;Video"/>
    <s v="Accessories"/>
    <s v="Cables"/>
    <n v="799"/>
    <x v="2"/>
    <n v="1700"/>
    <n v="0.53"/>
    <x v="3"/>
    <x v="0"/>
    <x v="3"/>
    <n v="28638"/>
    <n v="32.7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x v="126"/>
    <s v="Electronics|HomeTheater,TV&amp;Video|Accessories|Cables|HDMICables"/>
    <x v="1"/>
    <s v="HomeTheater,TV&amp;Video"/>
    <s v="Accessories"/>
    <s v="Cables"/>
    <n v="229"/>
    <x v="0"/>
    <n v="595"/>
    <n v="0.62"/>
    <x v="0"/>
    <x v="0"/>
    <x v="4"/>
    <n v="12835"/>
    <n v="17.135000000000002"/>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x v="127"/>
    <s v="Electronics|HomeTheater,TV&amp;Video|Televisions|SmartTelevisions"/>
    <x v="1"/>
    <s v="HomeTheater,TV&amp;Video"/>
    <s v="Televisions"/>
    <s v="SmartTelevisions"/>
    <n v="9999"/>
    <x v="2"/>
    <n v="27990"/>
    <n v="0.64"/>
    <x v="0"/>
    <x v="0"/>
    <x v="0"/>
    <n v="1269"/>
    <n v="5.4690000000000003"/>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x v="128"/>
    <s v="Electronics|HomeTheater,TV&amp;Video|Accessories|RemoteControls"/>
    <x v="1"/>
    <s v="HomeTheater,TV&amp;Video"/>
    <s v="Accessories"/>
    <s v="RemoteControls"/>
    <n v="349"/>
    <x v="0"/>
    <n v="599"/>
    <n v="0.42"/>
    <x v="1"/>
    <x v="1"/>
    <x v="0"/>
    <n v="284"/>
    <n v="4.4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x v="129"/>
    <s v="Electronics|HomeTheater,TV&amp;Video|Accessories|Cables|RCACables"/>
    <x v="1"/>
    <s v="HomeTheater,TV&amp;Video"/>
    <s v="Accessories"/>
    <s v="Cables"/>
    <n v="489"/>
    <x v="0"/>
    <n v="1200"/>
    <n v="0.59"/>
    <x v="3"/>
    <x v="0"/>
    <x v="5"/>
    <n v="69538"/>
    <n v="73.938000000000002"/>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x v="130"/>
    <s v="Electronics|HomeTheater,TV&amp;Video|Televisions|SmartTelevisions"/>
    <x v="1"/>
    <s v="HomeTheater,TV&amp;Video"/>
    <s v="Televisions"/>
    <s v="SmartTelevisions"/>
    <n v="23999"/>
    <x v="2"/>
    <n v="34990"/>
    <n v="0.31"/>
    <x v="5"/>
    <x v="1"/>
    <x v="4"/>
    <n v="4703"/>
    <n v="9.0030000000000001"/>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x v="131"/>
    <s v="Computers&amp;Accessories|Accessories&amp;Peripherals|Cables&amp;Accessories|Cables|USBCables"/>
    <x v="0"/>
    <s v="Accessories&amp;Peripherals"/>
    <s v="Cables&amp;Accessories"/>
    <s v="Cables"/>
    <n v="399"/>
    <x v="0"/>
    <n v="999"/>
    <n v="0.6"/>
    <x v="3"/>
    <x v="0"/>
    <x v="4"/>
    <n v="2806"/>
    <n v="7.1059999999999999"/>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x v="132"/>
    <s v="Electronics|HomeAudio|Accessories|SpeakerAccessories|Mounts"/>
    <x v="1"/>
    <s v="HomeAudio"/>
    <s v="Accessories"/>
    <s v="SpeakerAccessories"/>
    <n v="349"/>
    <x v="0"/>
    <n v="1299"/>
    <n v="0.73"/>
    <x v="7"/>
    <x v="0"/>
    <x v="1"/>
    <n v="3295"/>
    <n v="7.2949999999999999"/>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x v="133"/>
    <s v="Computers&amp;Accessories|Accessories&amp;Peripherals|Cables&amp;Accessories|Cables|USBCables"/>
    <x v="0"/>
    <s v="Accessories&amp;Peripherals"/>
    <s v="Cables&amp;Accessories"/>
    <s v="Cables"/>
    <n v="179"/>
    <x v="1"/>
    <n v="299"/>
    <n v="0.4"/>
    <x v="5"/>
    <x v="1"/>
    <x v="2"/>
    <n v="81"/>
    <n v="3.9809999999999999"/>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x v="134"/>
    <s v="Computers&amp;Accessories|Accessories&amp;Peripherals|Cables&amp;Accessories|Cables|USBCables"/>
    <x v="0"/>
    <s v="Accessories&amp;Peripherals"/>
    <s v="Cables&amp;Accessories"/>
    <s v="Cables"/>
    <n v="689"/>
    <x v="2"/>
    <n v="1500"/>
    <n v="0.54"/>
    <x v="3"/>
    <x v="0"/>
    <x v="0"/>
    <n v="42301"/>
    <n v="46.501000000000005"/>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x v="135"/>
    <s v="Electronics|HomeTheater,TV&amp;Video|Televisions|SmartTelevisions"/>
    <x v="1"/>
    <s v="HomeTheater,TV&amp;Video"/>
    <s v="Televisions"/>
    <s v="SmartTelevisions"/>
    <n v="30990"/>
    <x v="2"/>
    <n v="49990"/>
    <n v="0.38"/>
    <x v="5"/>
    <x v="1"/>
    <x v="4"/>
    <n v="1376"/>
    <n v="5.6760000000000002"/>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x v="136"/>
    <s v="Computers&amp;Accessories|Accessories&amp;Peripherals|Cables&amp;Accessories|Cables|USBCables"/>
    <x v="0"/>
    <s v="Accessories&amp;Peripherals"/>
    <s v="Cables&amp;Accessories"/>
    <s v="Cables"/>
    <n v="249"/>
    <x v="0"/>
    <n v="931"/>
    <n v="0.73"/>
    <x v="7"/>
    <x v="0"/>
    <x v="2"/>
    <n v="1075"/>
    <n v="4.9749999999999996"/>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x v="137"/>
    <s v="Electronics|HomeTheater,TV&amp;Video|Accessories|Cables|HDMICables"/>
    <x v="1"/>
    <s v="HomeTheater,TV&amp;Video"/>
    <s v="Accessories"/>
    <s v="Cables"/>
    <n v="999"/>
    <x v="2"/>
    <n v="2399"/>
    <n v="0.57999999999999996"/>
    <x v="3"/>
    <x v="0"/>
    <x v="13"/>
    <n v="3664"/>
    <n v="8.2639999999999993"/>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x v="138"/>
    <s v="Electronics|HomeTheater,TV&amp;Video|Accessories|RemoteControls"/>
    <x v="1"/>
    <s v="HomeTheater,TV&amp;Video"/>
    <s v="Accessories"/>
    <s v="RemoteControls"/>
    <n v="399"/>
    <x v="0"/>
    <n v="399"/>
    <n v="0"/>
    <x v="8"/>
    <x v="1"/>
    <x v="2"/>
    <n v="1951"/>
    <n v="5.8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x v="139"/>
    <s v="Computers&amp;Accessories|Accessories&amp;Peripherals|Cables&amp;Accessories|Cables|USBCables"/>
    <x v="0"/>
    <s v="Accessories&amp;Peripherals"/>
    <s v="Cables&amp;Accessories"/>
    <s v="Cables"/>
    <n v="349"/>
    <x v="0"/>
    <n v="699"/>
    <n v="0.5"/>
    <x v="1"/>
    <x v="0"/>
    <x v="4"/>
    <n v="20850"/>
    <n v="25.150000000000002"/>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x v="140"/>
    <s v="Computers&amp;Accessories|Accessories&amp;Peripherals|Cables&amp;Accessories|Cables|USBCables"/>
    <x v="0"/>
    <s v="Accessories&amp;Peripherals"/>
    <s v="Cables&amp;Accessories"/>
    <s v="Cables"/>
    <n v="399"/>
    <x v="0"/>
    <n v="1099"/>
    <n v="0.64"/>
    <x v="0"/>
    <x v="0"/>
    <x v="3"/>
    <n v="2685"/>
    <n v="6.7850000000000001"/>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x v="141"/>
    <s v="Computers&amp;Accessories|NetworkingDevices|NetworkAdapters|WirelessUSBAdapters"/>
    <x v="0"/>
    <s v="NetworkingDevices"/>
    <s v="NetworkAdapters"/>
    <s v="WirelessUSBAdapters"/>
    <n v="1699"/>
    <x v="2"/>
    <n v="2999"/>
    <n v="0.43"/>
    <x v="1"/>
    <x v="1"/>
    <x v="5"/>
    <n v="24780"/>
    <n v="29.18"/>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x v="142"/>
    <s v="Electronics|HomeTheater,TV&amp;Video|Accessories|RemoteControls"/>
    <x v="1"/>
    <s v="HomeTheater,TV&amp;Video"/>
    <s v="Accessories"/>
    <s v="RemoteControls"/>
    <n v="655"/>
    <x v="2"/>
    <n v="1099"/>
    <n v="0.4"/>
    <x v="5"/>
    <x v="1"/>
    <x v="14"/>
    <n v="285"/>
    <n v="3.4850000000000003"/>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x v="143"/>
    <s v="Computers&amp;Accessories|NetworkingDevices|NetworkAdapters|WirelessUSBAdapters"/>
    <x v="0"/>
    <s v="NetworkingDevices"/>
    <s v="NetworkAdapters"/>
    <s v="WirelessUSBAdapters"/>
    <n v="749"/>
    <x v="2"/>
    <n v="1339"/>
    <n v="0.44"/>
    <x v="1"/>
    <x v="1"/>
    <x v="0"/>
    <n v="179692"/>
    <n v="183.8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x v="144"/>
    <s v="Electronics|HomeTheater,TV&amp;Video|Televisions|SmartTelevisions"/>
    <x v="1"/>
    <s v="HomeTheater,TV&amp;Video"/>
    <s v="Televisions"/>
    <s v="SmartTelevisions"/>
    <n v="9999"/>
    <x v="2"/>
    <n v="12999"/>
    <n v="0.23"/>
    <x v="4"/>
    <x v="1"/>
    <x v="0"/>
    <n v="6088"/>
    <n v="10.2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x v="145"/>
    <s v="Electronics|HomeTheater,TV&amp;Video|Accessories|RemoteControls"/>
    <x v="1"/>
    <s v="HomeTheater,TV&amp;Video"/>
    <s v="Accessories"/>
    <s v="RemoteControls"/>
    <n v="195"/>
    <x v="1"/>
    <n v="499"/>
    <n v="0.61"/>
    <x v="0"/>
    <x v="0"/>
    <x v="7"/>
    <n v="1383"/>
    <n v="5.0830000000000002"/>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x v="146"/>
    <s v="Computers&amp;Accessories|Accessories&amp;Peripherals|Cables&amp;Accessories|Cables|USBCables"/>
    <x v="0"/>
    <s v="Accessories&amp;Peripherals"/>
    <s v="Cables&amp;Accessories"/>
    <s v="Cables"/>
    <n v="999"/>
    <x v="2"/>
    <n v="2100"/>
    <n v="0.52"/>
    <x v="3"/>
    <x v="0"/>
    <x v="6"/>
    <n v="5492"/>
    <n v="9.9920000000000009"/>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x v="147"/>
    <s v="Computers&amp;Accessories|Accessories&amp;Peripherals|Cables&amp;Accessories|Cables|USBCables"/>
    <x v="0"/>
    <s v="Accessories&amp;Peripherals"/>
    <s v="Cables&amp;Accessories"/>
    <s v="Cables"/>
    <n v="499"/>
    <x v="0"/>
    <n v="899"/>
    <n v="0.44"/>
    <x v="1"/>
    <x v="1"/>
    <x v="0"/>
    <n v="919"/>
    <n v="5.1189999999999998"/>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x v="148"/>
    <s v="Electronics|HomeTheater,TV&amp;Video|Accessories|Cables|OpticalCables"/>
    <x v="1"/>
    <s v="HomeTheater,TV&amp;Video"/>
    <s v="Accessories"/>
    <s v="Cables"/>
    <n v="416"/>
    <x v="0"/>
    <n v="599"/>
    <n v="0.31"/>
    <x v="5"/>
    <x v="1"/>
    <x v="0"/>
    <n v="30023"/>
    <n v="34.222999999999999"/>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x v="149"/>
    <s v="Computers&amp;Accessories|Accessories&amp;Peripherals|Cables&amp;Accessories|Cables|USBCables"/>
    <x v="0"/>
    <s v="Accessories&amp;Peripherals"/>
    <s v="Cables&amp;Accessories"/>
    <s v="Cables"/>
    <n v="368"/>
    <x v="0"/>
    <n v="699"/>
    <n v="0.47"/>
    <x v="1"/>
    <x v="1"/>
    <x v="0"/>
    <n v="387"/>
    <n v="4.586999999999999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x v="150"/>
    <s v="Electronics|HomeTheater,TV&amp;Video|Televisions|SmartTelevisions"/>
    <x v="1"/>
    <s v="HomeTheater,TV&amp;Video"/>
    <s v="Televisions"/>
    <s v="SmartTelevisions"/>
    <n v="29990"/>
    <x v="2"/>
    <n v="65000"/>
    <n v="0.54"/>
    <x v="3"/>
    <x v="0"/>
    <x v="3"/>
    <n v="211"/>
    <n v="4.3109999999999999"/>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x v="151"/>
    <s v="Computers&amp;Accessories|Accessories&amp;Peripherals|Cables&amp;Accessories|Cables|USBCables"/>
    <x v="0"/>
    <s v="Accessories&amp;Peripherals"/>
    <s v="Cables&amp;Accessories"/>
    <s v="Cables"/>
    <n v="339"/>
    <x v="0"/>
    <n v="1099"/>
    <n v="0.69"/>
    <x v="0"/>
    <x v="0"/>
    <x v="4"/>
    <n v="974"/>
    <n v="5.2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x v="152"/>
    <s v="Electronics|HomeTheater,TV&amp;Video|Televisions|SmartTelevisions"/>
    <x v="1"/>
    <s v="HomeTheater,TV&amp;Video"/>
    <s v="Televisions"/>
    <s v="SmartTelevisions"/>
    <n v="15490"/>
    <x v="2"/>
    <n v="20900"/>
    <n v="0.26"/>
    <x v="4"/>
    <x v="1"/>
    <x v="4"/>
    <n v="16299"/>
    <n v="20.5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x v="153"/>
    <s v="Computers&amp;Accessories|Accessories&amp;Peripherals|Cables&amp;Accessories|Cables|USBCables"/>
    <x v="0"/>
    <s v="Accessories&amp;Peripherals"/>
    <s v="Cables&amp;Accessories"/>
    <s v="Cables"/>
    <n v="499"/>
    <x v="0"/>
    <n v="1299"/>
    <n v="0.62"/>
    <x v="0"/>
    <x v="0"/>
    <x v="4"/>
    <n v="30411"/>
    <n v="34.710999999999999"/>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x v="154"/>
    <s v="Computers&amp;Accessories|NetworkingDevices|NetworkAdapters|WirelessUSBAdapters"/>
    <x v="0"/>
    <s v="NetworkingDevices"/>
    <s v="NetworkAdapters"/>
    <s v="WirelessUSBAdapters"/>
    <n v="249"/>
    <x v="0"/>
    <n v="399"/>
    <n v="0.38"/>
    <x v="5"/>
    <x v="1"/>
    <x v="10"/>
    <n v="4642"/>
    <n v="8.0419999999999998"/>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x v="155"/>
    <s v="Electronics|HomeTheater,TV&amp;Video|Accessories|RemoteControls"/>
    <x v="1"/>
    <s v="HomeTheater,TV&amp;Video"/>
    <s v="Accessories"/>
    <s v="RemoteControls"/>
    <n v="399"/>
    <x v="0"/>
    <n v="799"/>
    <n v="0.5"/>
    <x v="1"/>
    <x v="0"/>
    <x v="4"/>
    <n v="12"/>
    <n v="4.3119999999999994"/>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x v="156"/>
    <s v="Computers&amp;Accessories|Accessories&amp;Peripherals|Cables&amp;Accessories|Cables|USBCables"/>
    <x v="0"/>
    <s v="Accessories&amp;Peripherals"/>
    <s v="Cables&amp;Accessories"/>
    <s v="Cables"/>
    <n v="1499"/>
    <x v="2"/>
    <n v="1999"/>
    <n v="0.25"/>
    <x v="4"/>
    <x v="1"/>
    <x v="5"/>
    <n v="1951"/>
    <n v="6.3510000000000009"/>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x v="157"/>
    <s v="Electronics|HomeTheater,TV&amp;Video|Projectors"/>
    <x v="1"/>
    <s v="HomeTheater,TV&amp;Video"/>
    <s v="Projectors"/>
    <m/>
    <n v="9490"/>
    <x v="2"/>
    <n v="15990"/>
    <n v="0.41"/>
    <x v="1"/>
    <x v="1"/>
    <x v="2"/>
    <n v="10480"/>
    <n v="14.38"/>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x v="158"/>
    <s v="Electronics|HomeTheater,TV&amp;Video|Accessories|Cables|HDMICables"/>
    <x v="1"/>
    <s v="HomeTheater,TV&amp;Video"/>
    <s v="Accessories"/>
    <s v="Cables"/>
    <n v="637"/>
    <x v="2"/>
    <n v="1499"/>
    <n v="0.57999999999999996"/>
    <x v="3"/>
    <x v="0"/>
    <x v="3"/>
    <n v="24"/>
    <n v="4.1239999999999997"/>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x v="159"/>
    <s v="Electronics|HomeTheater,TV&amp;Video|Accessories|RemoteControls"/>
    <x v="1"/>
    <s v="HomeTheater,TV&amp;Video"/>
    <s v="Accessories"/>
    <s v="RemoteControls"/>
    <n v="399"/>
    <x v="0"/>
    <n v="899"/>
    <n v="0.56000000000000005"/>
    <x v="3"/>
    <x v="0"/>
    <x v="2"/>
    <n v="254"/>
    <n v="4.1539999999999999"/>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x v="160"/>
    <s v="Electronics|HomeTheater,TV&amp;Video|Accessories|Cables|OpticalCables"/>
    <x v="1"/>
    <s v="HomeTheater,TV&amp;Video"/>
    <s v="Accessories"/>
    <s v="Cables"/>
    <n v="1089"/>
    <x v="2"/>
    <n v="1600"/>
    <n v="0.32"/>
    <x v="5"/>
    <x v="1"/>
    <x v="1"/>
    <n v="3565"/>
    <n v="7.564999999999999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x v="161"/>
    <s v="Computers&amp;Accessories|Accessories&amp;Peripherals|Cables&amp;Accessories|Cables|USBCables"/>
    <x v="0"/>
    <s v="Accessories&amp;Peripherals"/>
    <s v="Cables&amp;Accessories"/>
    <s v="Cables"/>
    <n v="339"/>
    <x v="0"/>
    <n v="999"/>
    <n v="0.66"/>
    <x v="0"/>
    <x v="0"/>
    <x v="4"/>
    <n v="6255"/>
    <n v="10.5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x v="162"/>
    <s v="Computers&amp;Accessories|Accessories&amp;Peripherals|Cables&amp;Accessories|Cables|USBCables"/>
    <x v="0"/>
    <s v="Accessories&amp;Peripherals"/>
    <s v="Cables&amp;Accessories"/>
    <s v="Cables"/>
    <n v="149"/>
    <x v="1"/>
    <n v="499"/>
    <n v="0.7"/>
    <x v="0"/>
    <x v="0"/>
    <x v="1"/>
    <n v="7732"/>
    <n v="11.731999999999999"/>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x v="163"/>
    <s v="Computers&amp;Accessories|Accessories&amp;Peripherals|Cables&amp;Accessories|Cables|USBCables"/>
    <x v="0"/>
    <s v="Accessories&amp;Peripherals"/>
    <s v="Cables&amp;Accessories"/>
    <s v="Cables"/>
    <n v="149"/>
    <x v="1"/>
    <n v="399"/>
    <n v="0.63"/>
    <x v="0"/>
    <x v="0"/>
    <x v="2"/>
    <n v="57"/>
    <n v="3.9569999999999999"/>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x v="164"/>
    <s v="Computers&amp;Accessories|Accessories&amp;Peripherals|Cables&amp;Accessories|Cables|USBCables"/>
    <x v="0"/>
    <s v="Accessories&amp;Peripherals"/>
    <s v="Cables&amp;Accessories"/>
    <s v="Cables"/>
    <n v="599"/>
    <x v="2"/>
    <n v="849"/>
    <n v="0.28999999999999998"/>
    <x v="4"/>
    <x v="1"/>
    <x v="6"/>
    <n v="577"/>
    <n v="5.0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x v="165"/>
    <s v="Electronics|HomeTheater,TV&amp;Video|Accessories|RemoteControls"/>
    <x v="1"/>
    <s v="HomeTheater,TV&amp;Video"/>
    <s v="Accessories"/>
    <s v="RemoteControls"/>
    <n v="299"/>
    <x v="0"/>
    <n v="1199"/>
    <n v="0.75"/>
    <x v="7"/>
    <x v="0"/>
    <x v="2"/>
    <n v="1193"/>
    <n v="5.0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x v="166"/>
    <s v="Computers&amp;Accessories|Accessories&amp;Peripherals|Cables&amp;Accessories|Cables|USBCables"/>
    <x v="0"/>
    <s v="Accessories&amp;Peripherals"/>
    <s v="Cables&amp;Accessories"/>
    <s v="Cables"/>
    <n v="399"/>
    <x v="0"/>
    <n v="1299"/>
    <n v="0.69"/>
    <x v="0"/>
    <x v="0"/>
    <x v="0"/>
    <n v="13120"/>
    <n v="17.32"/>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x v="167"/>
    <s v="Electronics|HomeTheater,TV&amp;Video|Accessories|RemoteControls"/>
    <x v="1"/>
    <s v="HomeTheater,TV&amp;Video"/>
    <s v="Accessories"/>
    <s v="RemoteControls"/>
    <n v="339"/>
    <x v="0"/>
    <n v="1999"/>
    <n v="0.83"/>
    <x v="2"/>
    <x v="0"/>
    <x v="1"/>
    <n v="343"/>
    <n v="4.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x v="168"/>
    <s v="Electronics|HomeTheater,TV&amp;Video|Televisions|SmartTelevisions"/>
    <x v="1"/>
    <s v="HomeTheater,TV&amp;Video"/>
    <s v="Televisions"/>
    <s v="SmartTelevisions"/>
    <n v="12499"/>
    <x v="2"/>
    <n v="22990"/>
    <n v="0.46"/>
    <x v="1"/>
    <x v="1"/>
    <x v="4"/>
    <n v="1611"/>
    <n v="5.9109999999999996"/>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x v="169"/>
    <s v="Computers&amp;Accessories|Accessories&amp;Peripherals|Cables&amp;Accessories|Cables|USBCables"/>
    <x v="0"/>
    <s v="Accessories&amp;Peripherals"/>
    <s v="Cables&amp;Accessories"/>
    <s v="Cables"/>
    <n v="249"/>
    <x v="0"/>
    <n v="399"/>
    <n v="0.38"/>
    <x v="5"/>
    <x v="1"/>
    <x v="1"/>
    <n v="6558"/>
    <n v="10.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x v="170"/>
    <s v="Computers&amp;Accessories|NetworkingDevices|NetworkAdapters|WirelessUSBAdapters"/>
    <x v="0"/>
    <s v="NetworkingDevices"/>
    <s v="NetworkAdapters"/>
    <s v="WirelessUSBAdapters"/>
    <n v="1399"/>
    <x v="2"/>
    <n v="2499"/>
    <n v="0.44"/>
    <x v="1"/>
    <x v="1"/>
    <x v="5"/>
    <n v="23169"/>
    <n v="27.569000000000003"/>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x v="171"/>
    <s v="Electronics|HomeTheater,TV&amp;Video|Televisions|SmartTelevisions"/>
    <x v="1"/>
    <s v="HomeTheater,TV&amp;Video"/>
    <s v="Televisions"/>
    <s v="SmartTelevisions"/>
    <n v="32999"/>
    <x v="2"/>
    <n v="47990"/>
    <n v="0.31"/>
    <x v="5"/>
    <x v="1"/>
    <x v="4"/>
    <n v="4703"/>
    <n v="9.0030000000000001"/>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x v="172"/>
    <s v="Computers&amp;Accessories|Accessories&amp;Peripherals|Cables&amp;Accessories|Cables|USBCables"/>
    <x v="0"/>
    <s v="Accessories&amp;Peripherals"/>
    <s v="Cables&amp;Accessories"/>
    <s v="Cables"/>
    <n v="149"/>
    <x v="1"/>
    <n v="399"/>
    <n v="0.63"/>
    <x v="0"/>
    <x v="0"/>
    <x v="1"/>
    <n v="1423"/>
    <n v="5.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x v="173"/>
    <s v="Computers&amp;Accessories|Accessories&amp;Peripherals|Cables&amp;Accessories|Cables|USBCables"/>
    <x v="0"/>
    <s v="Accessories&amp;Peripherals"/>
    <s v="Cables&amp;Accessories"/>
    <s v="Cables"/>
    <n v="325"/>
    <x v="0"/>
    <n v="999"/>
    <n v="0.67"/>
    <x v="0"/>
    <x v="0"/>
    <x v="4"/>
    <n v="2651"/>
    <n v="6.9509999999999996"/>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x v="174"/>
    <s v="Computers&amp;Accessories|Accessories&amp;Peripherals|Cables&amp;Accessories|Cables|USBCables"/>
    <x v="0"/>
    <s v="Accessories&amp;Peripherals"/>
    <s v="Cables&amp;Accessories"/>
    <s v="Cables"/>
    <n v="399"/>
    <x v="0"/>
    <n v="1999"/>
    <n v="0.8"/>
    <x v="7"/>
    <x v="0"/>
    <x v="15"/>
    <n v="5"/>
    <n v="5.0049999999999999"/>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x v="175"/>
    <s v="Computers&amp;Accessories|NetworkingDevices|NetworkAdapters|WirelessUSBAdapters"/>
    <x v="0"/>
    <s v="NetworkingDevices"/>
    <s v="NetworkAdapters"/>
    <s v="WirelessUSBAdapters"/>
    <n v="199"/>
    <x v="1"/>
    <n v="499"/>
    <n v="0.6"/>
    <x v="3"/>
    <x v="0"/>
    <x v="7"/>
    <n v="612"/>
    <n v="4.3120000000000003"/>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x v="176"/>
    <s v="Computers&amp;Accessories|Accessories&amp;Peripherals|Cables&amp;Accessories|Cables|USBCables"/>
    <x v="0"/>
    <s v="Accessories&amp;Peripherals"/>
    <s v="Cables&amp;Accessories"/>
    <s v="Cables"/>
    <n v="88"/>
    <x v="1"/>
    <n v="299"/>
    <n v="0.71"/>
    <x v="7"/>
    <x v="0"/>
    <x v="1"/>
    <n v="9378"/>
    <n v="13.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x v="177"/>
    <s v="Computers&amp;Accessories|Accessories&amp;Peripherals|Cables&amp;Accessories|Cables|USBCables"/>
    <x v="0"/>
    <s v="Accessories&amp;Peripherals"/>
    <s v="Cables&amp;Accessories"/>
    <s v="Cables"/>
    <n v="399"/>
    <x v="0"/>
    <n v="1099"/>
    <n v="0.64"/>
    <x v="0"/>
    <x v="0"/>
    <x v="3"/>
    <n v="2685"/>
    <n v="6.7850000000000001"/>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x v="178"/>
    <s v="Computers&amp;Accessories|Accessories&amp;Peripherals|Cables&amp;Accessories|Cables|USBCables"/>
    <x v="0"/>
    <s v="Accessories&amp;Peripherals"/>
    <s v="Cables&amp;Accessories"/>
    <s v="Cables"/>
    <n v="57.89"/>
    <x v="1"/>
    <n v="199"/>
    <n v="0.71"/>
    <x v="7"/>
    <x v="0"/>
    <x v="1"/>
    <n v="9378"/>
    <n v="13.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x v="179"/>
    <s v="Electronics|HomeTheater,TV&amp;Video|Accessories|RemoteControls"/>
    <x v="1"/>
    <s v="HomeTheater,TV&amp;Video"/>
    <s v="Accessories"/>
    <s v="RemoteControls"/>
    <n v="799"/>
    <x v="2"/>
    <n v="1999"/>
    <n v="0.6"/>
    <x v="3"/>
    <x v="0"/>
    <x v="8"/>
    <n v="576"/>
    <n v="3.8759999999999999"/>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x v="180"/>
    <s v="Electronics|HomeTheater,TV&amp;Video|Accessories|RemoteControls"/>
    <x v="1"/>
    <s v="HomeTheater,TV&amp;Video"/>
    <s v="Accessories"/>
    <s v="RemoteControls"/>
    <n v="205"/>
    <x v="0"/>
    <n v="499"/>
    <n v="0.59"/>
    <x v="3"/>
    <x v="0"/>
    <x v="11"/>
    <n v="313"/>
    <n v="4.1129999999999995"/>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x v="181"/>
    <s v="Computers&amp;Accessories|Accessories&amp;Peripherals|Cables&amp;Accessories|Cables|USBCables"/>
    <x v="0"/>
    <s v="Accessories&amp;Peripherals"/>
    <s v="Cables&amp;Accessories"/>
    <s v="Cables"/>
    <n v="299"/>
    <x v="0"/>
    <n v="699"/>
    <n v="0.56999999999999995"/>
    <x v="3"/>
    <x v="0"/>
    <x v="3"/>
    <n v="2957"/>
    <n v="7.0569999999999995"/>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x v="182"/>
    <s v="Computers&amp;Accessories|Accessories&amp;Peripherals|Cables&amp;Accessories|Cables|USBCables"/>
    <x v="0"/>
    <s v="Accessories&amp;Peripherals"/>
    <s v="Cables&amp;Accessories"/>
    <s v="Cables"/>
    <n v="849"/>
    <x v="2"/>
    <n v="999"/>
    <n v="0.15"/>
    <x v="6"/>
    <x v="1"/>
    <x v="3"/>
    <n v="6736"/>
    <n v="10.835999999999999"/>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x v="183"/>
    <s v="Computers&amp;Accessories|Accessories&amp;Peripherals|Cables&amp;Accessories|Cables|USBCables"/>
    <x v="0"/>
    <s v="Accessories&amp;Peripherals"/>
    <s v="Cables&amp;Accessories"/>
    <s v="Cables"/>
    <n v="949"/>
    <x v="2"/>
    <n v="1999"/>
    <n v="0.53"/>
    <x v="3"/>
    <x v="0"/>
    <x v="5"/>
    <n v="13552"/>
    <n v="17.951999999999998"/>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x v="184"/>
    <s v="Computers&amp;Accessories|Accessories&amp;Peripherals|Cables&amp;Accessories|Cables|USBCables"/>
    <x v="0"/>
    <s v="Accessories&amp;Peripherals"/>
    <s v="Cables&amp;Accessories"/>
    <s v="Cables"/>
    <n v="499"/>
    <x v="0"/>
    <n v="1200"/>
    <n v="0.57999999999999996"/>
    <x v="3"/>
    <x v="0"/>
    <x v="4"/>
    <n v="5451"/>
    <n v="9.7509999999999994"/>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x v="185"/>
    <s v="Computers&amp;Accessories|Accessories&amp;Peripherals|Cables&amp;Accessories|Cables|USBCables"/>
    <x v="0"/>
    <s v="Accessories&amp;Peripherals"/>
    <s v="Cables&amp;Accessories"/>
    <s v="Cables"/>
    <n v="299"/>
    <x v="0"/>
    <n v="485"/>
    <n v="0.38"/>
    <x v="5"/>
    <x v="1"/>
    <x v="4"/>
    <n v="10911"/>
    <n v="15.210999999999999"/>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x v="186"/>
    <s v="Computers&amp;Accessories|Accessories&amp;Peripherals|Cables&amp;Accessories|Cables|USBCables"/>
    <x v="0"/>
    <s v="Accessories&amp;Peripherals"/>
    <s v="Cables&amp;Accessories"/>
    <s v="Cables"/>
    <n v="949"/>
    <x v="2"/>
    <n v="1999"/>
    <n v="0.53"/>
    <x v="3"/>
    <x v="0"/>
    <x v="5"/>
    <n v="13552"/>
    <n v="17.951999999999998"/>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x v="187"/>
    <s v="Computers&amp;Accessories|Accessories&amp;Peripherals|Cables&amp;Accessories|Cables|USBCables"/>
    <x v="0"/>
    <s v="Accessories&amp;Peripherals"/>
    <s v="Cables&amp;Accessories"/>
    <s v="Cables"/>
    <n v="379"/>
    <x v="0"/>
    <n v="1099"/>
    <n v="0.66"/>
    <x v="0"/>
    <x v="0"/>
    <x v="4"/>
    <n v="2806"/>
    <n v="7.1059999999999999"/>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x v="188"/>
    <s v="Electronics|HomeTheater,TV&amp;Video|Televisions|SmartTelevisions"/>
    <x v="1"/>
    <s v="HomeTheater,TV&amp;Video"/>
    <s v="Televisions"/>
    <s v="SmartTelevisions"/>
    <n v="8990"/>
    <x v="2"/>
    <n v="18990"/>
    <n v="0.53"/>
    <x v="3"/>
    <x v="0"/>
    <x v="2"/>
    <n v="350"/>
    <n v="4.25"/>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x v="189"/>
    <s v="Electronics|HomeTheater,TV&amp;Video|Accessories|Cables|OpticalCables"/>
    <x v="1"/>
    <s v="HomeTheater,TV&amp;Video"/>
    <s v="Accessories"/>
    <s v="Cables"/>
    <n v="486"/>
    <x v="0"/>
    <n v="1999"/>
    <n v="0.76"/>
    <x v="7"/>
    <x v="0"/>
    <x v="0"/>
    <n v="30023"/>
    <n v="34.222999999999999"/>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x v="190"/>
    <s v="Electronics|HomeTheater,TV&amp;Video|Televisions|StandardTelevisions"/>
    <x v="1"/>
    <s v="HomeTheater,TV&amp;Video"/>
    <s v="Televisions"/>
    <s v="StandardTelevisions"/>
    <n v="5699"/>
    <x v="2"/>
    <n v="11000"/>
    <n v="0.48"/>
    <x v="1"/>
    <x v="1"/>
    <x v="0"/>
    <n v="4003"/>
    <n v="8.2029999999999994"/>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x v="191"/>
    <s v="Computers&amp;Accessories|Accessories&amp;Peripherals|Cables&amp;Accessories|Cables|USBCables"/>
    <x v="0"/>
    <s v="Accessories&amp;Peripherals"/>
    <s v="Cables&amp;Accessories"/>
    <s v="Cables"/>
    <n v="709"/>
    <x v="2"/>
    <n v="1999"/>
    <n v="0.65"/>
    <x v="0"/>
    <x v="0"/>
    <x v="3"/>
    <n v="178817"/>
    <n v="182.9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x v="192"/>
    <s v="Electronics|HomeTheater,TV&amp;Video|Televisions|SmartTelevisions"/>
    <x v="1"/>
    <s v="HomeTheater,TV&amp;Video"/>
    <s v="Televisions"/>
    <s v="SmartTelevisions"/>
    <n v="47990"/>
    <x v="2"/>
    <n v="70900"/>
    <n v="0.32"/>
    <x v="5"/>
    <x v="1"/>
    <x v="4"/>
    <n v="7109"/>
    <n v="11.40899999999999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x v="193"/>
    <s v="Electronics|HomeTheater,TV&amp;Video|Accessories|RemoteControls"/>
    <x v="1"/>
    <s v="HomeTheater,TV&amp;Video"/>
    <s v="Accessories"/>
    <s v="RemoteControls"/>
    <n v="299"/>
    <x v="0"/>
    <n v="1199"/>
    <n v="0.75"/>
    <x v="7"/>
    <x v="0"/>
    <x v="7"/>
    <n v="490"/>
    <n v="4.1900000000000004"/>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x v="194"/>
    <s v="Computers&amp;Accessories|Accessories&amp;Peripherals|Cables&amp;Accessories|Cables|USBCables"/>
    <x v="0"/>
    <s v="Accessories&amp;Peripherals"/>
    <s v="Cables&amp;Accessories"/>
    <s v="Cables"/>
    <n v="320"/>
    <x v="0"/>
    <n v="599"/>
    <n v="0.47"/>
    <x v="1"/>
    <x v="1"/>
    <x v="3"/>
    <n v="491"/>
    <n v="4.5909999999999993"/>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x v="195"/>
    <s v="Computers&amp;Accessories|Accessories&amp;Peripherals|Cables&amp;Accessories|Cables|USBCables"/>
    <x v="0"/>
    <s v="Accessories&amp;Peripherals"/>
    <s v="Cables&amp;Accessories"/>
    <s v="Cables"/>
    <n v="139"/>
    <x v="1"/>
    <n v="549"/>
    <n v="0.75"/>
    <x v="7"/>
    <x v="0"/>
    <x v="2"/>
    <n v="61"/>
    <n v="3.960999999999999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x v="196"/>
    <s v="Computers&amp;Accessories|Accessories&amp;Peripherals|Cables&amp;Accessories|Cables|USBCables"/>
    <x v="0"/>
    <s v="Accessories&amp;Peripherals"/>
    <s v="Cables&amp;Accessories"/>
    <s v="Cables"/>
    <n v="129"/>
    <x v="1"/>
    <n v="249"/>
    <n v="0.48"/>
    <x v="1"/>
    <x v="1"/>
    <x v="1"/>
    <n v="9378"/>
    <n v="13.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x v="197"/>
    <s v="Electronics|HomeTheater,TV&amp;Video|Televisions|SmartTelevisions"/>
    <x v="1"/>
    <s v="HomeTheater,TV&amp;Video"/>
    <s v="Televisions"/>
    <s v="SmartTelevisions"/>
    <n v="24999"/>
    <x v="2"/>
    <n v="35999"/>
    <n v="0.31"/>
    <x v="5"/>
    <x v="1"/>
    <x v="0"/>
    <n v="32840"/>
    <n v="37.040000000000006"/>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x v="198"/>
    <s v="Computers&amp;Accessories|Accessories&amp;Peripherals|Cables&amp;Accessories|Cables|USBCables"/>
    <x v="0"/>
    <s v="Accessories&amp;Peripherals"/>
    <s v="Cables&amp;Accessories"/>
    <s v="Cables"/>
    <n v="999"/>
    <x v="2"/>
    <n v="1699"/>
    <n v="0.41"/>
    <x v="1"/>
    <x v="1"/>
    <x v="5"/>
    <n v="7318"/>
    <n v="11.7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x v="199"/>
    <s v="Computers&amp;Accessories|Accessories&amp;Peripherals|Cables&amp;Accessories|Cables|USBCables"/>
    <x v="0"/>
    <s v="Accessories&amp;Peripherals"/>
    <s v="Cables&amp;Accessories"/>
    <s v="Cables"/>
    <n v="225"/>
    <x v="0"/>
    <n v="499"/>
    <n v="0.55000000000000004"/>
    <x v="3"/>
    <x v="0"/>
    <x v="3"/>
    <n v="789"/>
    <n v="4.8889999999999993"/>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x v="200"/>
    <s v="Electronics|HomeTheater,TV&amp;Video|Accessories|RemoteControls"/>
    <x v="1"/>
    <s v="HomeTheater,TV&amp;Video"/>
    <s v="Accessories"/>
    <s v="RemoteControls"/>
    <n v="547"/>
    <x v="2"/>
    <n v="2999"/>
    <n v="0.82"/>
    <x v="2"/>
    <x v="0"/>
    <x v="4"/>
    <n v="407"/>
    <n v="4.7069999999999999"/>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x v="201"/>
    <s v="Computers&amp;Accessories|Accessories&amp;Peripherals|Cables&amp;Accessories|Cables|USBCables"/>
    <x v="0"/>
    <s v="Accessories&amp;Peripherals"/>
    <s v="Cables&amp;Accessories"/>
    <s v="Cables"/>
    <n v="259"/>
    <x v="0"/>
    <n v="699"/>
    <n v="0.63"/>
    <x v="0"/>
    <x v="0"/>
    <x v="11"/>
    <n v="2399"/>
    <n v="6.1989999999999998"/>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x v="202"/>
    <s v="Electronics|HomeTheater,TV&amp;Video|Accessories|RemoteControls"/>
    <x v="1"/>
    <s v="HomeTheater,TV&amp;Video"/>
    <s v="Accessories"/>
    <s v="RemoteControls"/>
    <n v="239"/>
    <x v="0"/>
    <n v="699"/>
    <n v="0.66"/>
    <x v="0"/>
    <x v="0"/>
    <x v="5"/>
    <n v="2640"/>
    <n v="7.0400000000000009"/>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x v="203"/>
    <s v="Electronics|HomeTheater,TV&amp;Video|Accessories|RemoteControls"/>
    <x v="1"/>
    <s v="HomeTheater,TV&amp;Video"/>
    <s v="Accessories"/>
    <s v="RemoteControls"/>
    <n v="349"/>
    <x v="0"/>
    <n v="999"/>
    <n v="0.65"/>
    <x v="0"/>
    <x v="0"/>
    <x v="1"/>
    <n v="839"/>
    <n v="4.8390000000000004"/>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x v="204"/>
    <s v="Electronics|HomeTheater,TV&amp;Video|Accessories|Cables|HDMICables"/>
    <x v="1"/>
    <s v="HomeTheater,TV&amp;Video"/>
    <s v="Accessories"/>
    <s v="Cables"/>
    <n v="467"/>
    <x v="0"/>
    <n v="599"/>
    <n v="0.22"/>
    <x v="4"/>
    <x v="1"/>
    <x v="5"/>
    <n v="44054"/>
    <n v="48.454000000000001"/>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x v="205"/>
    <s v="Computers&amp;Accessories|Accessories&amp;Peripherals|Cables&amp;Accessories|Cables|USBCables"/>
    <x v="0"/>
    <s v="Accessories&amp;Peripherals"/>
    <s v="Cables&amp;Accessories"/>
    <s v="Cables"/>
    <n v="449"/>
    <x v="0"/>
    <n v="599"/>
    <n v="0.25"/>
    <x v="4"/>
    <x v="1"/>
    <x v="1"/>
    <n v="3231"/>
    <n v="7.2309999999999999"/>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x v="206"/>
    <s v="Electronics|HomeTheater,TV&amp;Video|Televisions|SmartTelevisions"/>
    <x v="1"/>
    <s v="HomeTheater,TV&amp;Video"/>
    <s v="Televisions"/>
    <s v="SmartTelevisions"/>
    <n v="11990"/>
    <x v="2"/>
    <n v="31990"/>
    <n v="0.63"/>
    <x v="0"/>
    <x v="0"/>
    <x v="0"/>
    <n v="64"/>
    <n v="4.2640000000000002"/>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x v="207"/>
    <s v="Computers&amp;Accessories|Accessories&amp;Peripherals|Cables&amp;Accessories|Cables|USBCables"/>
    <x v="0"/>
    <s v="Accessories&amp;Peripherals"/>
    <s v="Cables&amp;Accessories"/>
    <s v="Cables"/>
    <n v="350"/>
    <x v="0"/>
    <n v="599"/>
    <n v="0.42"/>
    <x v="1"/>
    <x v="1"/>
    <x v="2"/>
    <n v="8314"/>
    <n v="12.2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x v="208"/>
    <s v="Computers&amp;Accessories|Accessories&amp;Peripherals|Cables&amp;Accessories|Cables|USBCables"/>
    <x v="0"/>
    <s v="Accessories&amp;Peripherals"/>
    <s v="Cables&amp;Accessories"/>
    <s v="Cables"/>
    <n v="252"/>
    <x v="0"/>
    <n v="999"/>
    <n v="0.75"/>
    <x v="7"/>
    <x v="0"/>
    <x v="7"/>
    <n v="2249"/>
    <n v="5.9489999999999998"/>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x v="209"/>
    <s v="Electronics|HomeTheater,TV&amp;Video|Accessories|RemoteControls"/>
    <x v="1"/>
    <s v="HomeTheater,TV&amp;Video"/>
    <s v="Accessories"/>
    <s v="RemoteControls"/>
    <n v="204"/>
    <x v="0"/>
    <n v="599"/>
    <n v="0.66"/>
    <x v="0"/>
    <x v="0"/>
    <x v="9"/>
    <n v="339"/>
    <n v="3.9390000000000001"/>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x v="210"/>
    <s v="Electronics|HomeTheater,TV&amp;Video|Projectors"/>
    <x v="1"/>
    <s v="HomeTheater,TV&amp;Video"/>
    <s v="Projectors"/>
    <m/>
    <n v="6490"/>
    <x v="2"/>
    <n v="9990"/>
    <n v="0.35"/>
    <x v="5"/>
    <x v="1"/>
    <x v="1"/>
    <n v="27"/>
    <n v="4.0270000000000001"/>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x v="211"/>
    <s v="Electronics|HomeTheater,TV&amp;Video|Accessories|RemoteControls"/>
    <x v="1"/>
    <s v="HomeTheater,TV&amp;Video"/>
    <s v="Accessories"/>
    <s v="RemoteControls"/>
    <n v="235"/>
    <x v="0"/>
    <n v="599"/>
    <n v="0.61"/>
    <x v="0"/>
    <x v="0"/>
    <x v="12"/>
    <n v="197"/>
    <n v="3.6970000000000001"/>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x v="212"/>
    <s v="Computers&amp;Accessories|Accessories&amp;Peripherals|Cables&amp;Accessories|Cables|USBCables"/>
    <x v="0"/>
    <s v="Accessories&amp;Peripherals"/>
    <s v="Cables&amp;Accessories"/>
    <s v="Cables"/>
    <n v="299"/>
    <x v="0"/>
    <n v="800"/>
    <n v="0.63"/>
    <x v="0"/>
    <x v="0"/>
    <x v="6"/>
    <n v="74977"/>
    <n v="79.477000000000004"/>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x v="213"/>
    <s v="Computers&amp;Accessories|Accessories&amp;Peripherals|Cables&amp;Accessories|Cables|USBCables"/>
    <x v="0"/>
    <s v="Accessories&amp;Peripherals"/>
    <s v="Cables&amp;Accessories"/>
    <s v="Cables"/>
    <n v="799"/>
    <x v="2"/>
    <n v="1999"/>
    <n v="0.6"/>
    <x v="3"/>
    <x v="0"/>
    <x v="0"/>
    <n v="8583"/>
    <n v="12.783000000000001"/>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x v="214"/>
    <s v="Electronics|HomeTheater,TV&amp;Video|Accessories|RemoteControls"/>
    <x v="1"/>
    <s v="HomeTheater,TV&amp;Video"/>
    <s v="Accessories"/>
    <s v="RemoteControls"/>
    <n v="299"/>
    <x v="0"/>
    <n v="999"/>
    <n v="0.7"/>
    <x v="0"/>
    <x v="0"/>
    <x v="11"/>
    <n v="928"/>
    <n v="4.727999999999999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x v="215"/>
    <s v="Electronics|HomeTheater,TV&amp;Video|Televisions|StandardTelevisions"/>
    <x v="1"/>
    <s v="HomeTheater,TV&amp;Video"/>
    <s v="Televisions"/>
    <s v="StandardTelevisions"/>
    <n v="6999"/>
    <x v="2"/>
    <n v="16990"/>
    <n v="0.59"/>
    <x v="3"/>
    <x v="0"/>
    <x v="11"/>
    <n v="110"/>
    <n v="3.9099999999999997"/>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x v="216"/>
    <s v="Electronics|HomeTheater,TV&amp;Video|Televisions|SmartTelevisions"/>
    <x v="1"/>
    <s v="HomeTheater,TV&amp;Video"/>
    <s v="Televisions"/>
    <s v="SmartTelevisions"/>
    <n v="42999"/>
    <x v="2"/>
    <n v="59999"/>
    <n v="0.28000000000000003"/>
    <x v="4"/>
    <x v="1"/>
    <x v="3"/>
    <n v="6753"/>
    <n v="10.8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x v="217"/>
    <s v="Electronics|HomeTheater,TV&amp;Video|Accessories|Cables|HDMICables"/>
    <x v="1"/>
    <s v="HomeTheater,TV&amp;Video"/>
    <s v="Accessories"/>
    <s v="Cables"/>
    <n v="173"/>
    <x v="1"/>
    <n v="999"/>
    <n v="0.83"/>
    <x v="2"/>
    <x v="0"/>
    <x v="4"/>
    <n v="1237"/>
    <n v="5.5369999999999999"/>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x v="218"/>
    <s v="Electronics|HomeAudio|Accessories|Adapters"/>
    <x v="1"/>
    <s v="HomeAudio"/>
    <s v="Accessories"/>
    <s v="Adapters"/>
    <n v="209"/>
    <x v="0"/>
    <n v="600"/>
    <n v="0.65"/>
    <x v="0"/>
    <x v="0"/>
    <x v="5"/>
    <n v="18872"/>
    <n v="23.271999999999998"/>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x v="219"/>
    <s v="Computers&amp;Accessories|Accessories&amp;Peripherals|Cables&amp;Accessories|Cables|USBCables"/>
    <x v="0"/>
    <s v="Accessories&amp;Peripherals"/>
    <s v="Cables&amp;Accessories"/>
    <s v="Cables"/>
    <n v="848.99"/>
    <x v="2"/>
    <n v="1490"/>
    <n v="0.43"/>
    <x v="1"/>
    <x v="1"/>
    <x v="2"/>
    <n v="356"/>
    <n v="4.2560000000000002"/>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x v="220"/>
    <s v="Computers&amp;Accessories|Accessories&amp;Peripherals|Cables&amp;Accessories|Cables|USBCables"/>
    <x v="0"/>
    <s v="Accessories&amp;Peripherals"/>
    <s v="Cables&amp;Accessories"/>
    <s v="Cables"/>
    <n v="649"/>
    <x v="2"/>
    <n v="1999"/>
    <n v="0.68"/>
    <x v="0"/>
    <x v="0"/>
    <x v="0"/>
    <n v="24269"/>
    <n v="28.468999999999998"/>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x v="221"/>
    <s v="Electronics|HomeTheater,TV&amp;Video|Accessories|RemoteControls"/>
    <x v="1"/>
    <s v="HomeTheater,TV&amp;Video"/>
    <s v="Accessories"/>
    <s v="RemoteControls"/>
    <n v="299"/>
    <x v="0"/>
    <n v="899"/>
    <n v="0.67"/>
    <x v="0"/>
    <x v="0"/>
    <x v="11"/>
    <n v="425"/>
    <n v="4.2249999999999996"/>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x v="222"/>
    <s v="Electronics|HomeTheater,TV&amp;Video|Accessories|TVMounts,Stands&amp;Turntables|TVWall&amp;CeilingMounts"/>
    <x v="1"/>
    <s v="HomeTheater,TV&amp;Video"/>
    <s v="Accessories"/>
    <s v="TVMounts,Stands&amp;Turntables"/>
    <n v="399"/>
    <x v="0"/>
    <n v="799"/>
    <n v="0.5"/>
    <x v="1"/>
    <x v="0"/>
    <x v="3"/>
    <n v="1161"/>
    <n v="5.2609999999999992"/>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x v="223"/>
    <s v="Computers&amp;Accessories|Accessories&amp;Peripherals|Cables&amp;Accessories|Cables|USBCables"/>
    <x v="0"/>
    <s v="Accessories&amp;Peripherals"/>
    <s v="Cables&amp;Accessories"/>
    <s v="Cables"/>
    <n v="249"/>
    <x v="0"/>
    <n v="499"/>
    <n v="0.5"/>
    <x v="1"/>
    <x v="0"/>
    <x v="3"/>
    <n v="1508"/>
    <n v="5.6079999999999997"/>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x v="224"/>
    <s v="Electronics|HomeTheater,TV&amp;Video|SatelliteEquipment|SatelliteReceivers"/>
    <x v="1"/>
    <s v="HomeTheater,TV&amp;Video"/>
    <s v="SatelliteEquipment"/>
    <s v="SatelliteReceivers"/>
    <n v="1249"/>
    <x v="2"/>
    <n v="2299"/>
    <n v="0.46"/>
    <x v="1"/>
    <x v="1"/>
    <x v="4"/>
    <n v="7636"/>
    <n v="11.9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x v="225"/>
    <s v="Electronics|HomeTheater,TV&amp;Video|Accessories|RemoteControls"/>
    <x v="1"/>
    <s v="HomeTheater,TV&amp;Video"/>
    <s v="Accessories"/>
    <s v="RemoteControls"/>
    <n v="213"/>
    <x v="0"/>
    <n v="499"/>
    <n v="0.56999999999999995"/>
    <x v="3"/>
    <x v="0"/>
    <x v="7"/>
    <n v="246"/>
    <n v="3.9460000000000002"/>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x v="226"/>
    <s v="Electronics|HomeTheater,TV&amp;Video|Accessories|RemoteControls"/>
    <x v="1"/>
    <s v="HomeTheater,TV&amp;Video"/>
    <s v="Accessories"/>
    <s v="RemoteControls"/>
    <n v="209"/>
    <x v="0"/>
    <n v="499"/>
    <n v="0.57999999999999996"/>
    <x v="3"/>
    <x v="0"/>
    <x v="1"/>
    <n v="479"/>
    <n v="4.4790000000000001"/>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x v="227"/>
    <s v="Electronics|HomeTheater,TV&amp;Video|Accessories|Cables|HDMICables"/>
    <x v="1"/>
    <s v="HomeTheater,TV&amp;Video"/>
    <s v="Accessories"/>
    <s v="Cables"/>
    <n v="598"/>
    <x v="2"/>
    <n v="4999"/>
    <n v="0.88"/>
    <x v="2"/>
    <x v="0"/>
    <x v="0"/>
    <n v="910"/>
    <n v="5.1100000000000003"/>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x v="228"/>
    <s v="Computers&amp;Accessories|Accessories&amp;Peripherals|Cables&amp;Accessories|Cables|USBCables"/>
    <x v="0"/>
    <s v="Accessories&amp;Peripherals"/>
    <s v="Cables&amp;Accessories"/>
    <s v="Cables"/>
    <n v="799"/>
    <x v="2"/>
    <n v="1749"/>
    <n v="0.54"/>
    <x v="3"/>
    <x v="0"/>
    <x v="3"/>
    <n v="5626"/>
    <n v="9.7259999999999991"/>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x v="229"/>
    <s v="Computers&amp;Accessories|Accessories&amp;Peripherals|Cables&amp;Accessories|Cables|USBCables"/>
    <x v="0"/>
    <s v="Accessories&amp;Peripherals"/>
    <s v="Cables&amp;Accessories"/>
    <s v="Cables"/>
    <n v="159"/>
    <x v="1"/>
    <n v="595"/>
    <n v="0.73"/>
    <x v="7"/>
    <x v="0"/>
    <x v="4"/>
    <n v="14184"/>
    <n v="18.483999999999998"/>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x v="230"/>
    <s v="Computers&amp;Accessories|Accessories&amp;Peripherals|Cables&amp;Accessories|Cables|DVICables"/>
    <x v="0"/>
    <s v="Accessories&amp;Peripherals"/>
    <s v="Cables&amp;Accessories"/>
    <s v="Cables"/>
    <n v="499"/>
    <x v="0"/>
    <n v="1100"/>
    <n v="0.55000000000000004"/>
    <x v="3"/>
    <x v="0"/>
    <x v="5"/>
    <n v="25177"/>
    <n v="29.576999999999998"/>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x v="231"/>
    <s v="Electronics|HomeTheater,TV&amp;Video|Televisions|SmartTelevisions"/>
    <x v="1"/>
    <s v="HomeTheater,TV&amp;Video"/>
    <s v="Televisions"/>
    <s v="SmartTelevisions"/>
    <n v="31999"/>
    <x v="2"/>
    <n v="49999"/>
    <n v="0.36"/>
    <x v="5"/>
    <x v="1"/>
    <x v="4"/>
    <n v="21252"/>
    <n v="25.5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x v="232"/>
    <s v="Electronics|HomeTheater,TV&amp;Video|Televisions|SmartTelevisions"/>
    <x v="1"/>
    <s v="HomeTheater,TV&amp;Video"/>
    <s v="Televisions"/>
    <s v="SmartTelevisions"/>
    <n v="32990"/>
    <x v="2"/>
    <n v="56790"/>
    <n v="0.42"/>
    <x v="1"/>
    <x v="1"/>
    <x v="4"/>
    <n v="567"/>
    <n v="4.8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x v="233"/>
    <s v="Electronics|HomeTheater,TV&amp;Video|Accessories|RemoteControls"/>
    <x v="1"/>
    <s v="HomeTheater,TV&amp;Video"/>
    <s v="Accessories"/>
    <s v="RemoteControls"/>
    <n v="299"/>
    <x v="0"/>
    <n v="1199"/>
    <n v="0.75"/>
    <x v="7"/>
    <x v="0"/>
    <x v="12"/>
    <n v="466"/>
    <n v="3.9660000000000002"/>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x v="234"/>
    <s v="Computers&amp;Accessories|Accessories&amp;Peripherals|Cables&amp;Accessories|Cables|USBCables"/>
    <x v="0"/>
    <s v="Accessories&amp;Peripherals"/>
    <s v="Cables&amp;Accessories"/>
    <s v="Cables"/>
    <n v="128.31"/>
    <x v="1"/>
    <n v="549"/>
    <n v="0.77"/>
    <x v="7"/>
    <x v="0"/>
    <x v="2"/>
    <n v="61"/>
    <n v="3.960999999999999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x v="235"/>
    <s v="Computers&amp;Accessories|Accessories&amp;Peripherals|Cables&amp;Accessories|Cables|USBCables"/>
    <x v="0"/>
    <s v="Accessories&amp;Peripherals"/>
    <s v="Cables&amp;Accessories"/>
    <s v="Cables"/>
    <n v="599"/>
    <x v="2"/>
    <n v="849"/>
    <n v="0.28999999999999998"/>
    <x v="4"/>
    <x v="1"/>
    <x v="6"/>
    <n v="474"/>
    <n v="4.9740000000000002"/>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x v="236"/>
    <s v="Electronics|HomeTheater,TV&amp;Video|Accessories|RemoteControls"/>
    <x v="1"/>
    <s v="HomeTheater,TV&amp;Video"/>
    <s v="Accessories"/>
    <s v="RemoteControls"/>
    <n v="399"/>
    <x v="0"/>
    <n v="899"/>
    <n v="0.56000000000000005"/>
    <x v="3"/>
    <x v="0"/>
    <x v="10"/>
    <n v="431"/>
    <n v="3.8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x v="237"/>
    <s v="Computers&amp;Accessories|Accessories&amp;Peripherals|Cables&amp;Accessories|Cables|USBCables"/>
    <x v="0"/>
    <s v="Accessories&amp;Peripherals"/>
    <s v="Cables&amp;Accessories"/>
    <s v="Cables"/>
    <n v="449"/>
    <x v="0"/>
    <n v="1099"/>
    <n v="0.59"/>
    <x v="3"/>
    <x v="0"/>
    <x v="1"/>
    <n v="242"/>
    <n v="4.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x v="238"/>
    <s v="Computers&amp;Accessories|Accessories&amp;Peripherals|Cables&amp;Accessories|Cables|USBCables"/>
    <x v="0"/>
    <s v="Accessories&amp;Peripherals"/>
    <s v="Cables&amp;Accessories"/>
    <s v="Cables"/>
    <n v="254"/>
    <x v="0"/>
    <n v="799"/>
    <n v="0.68"/>
    <x v="0"/>
    <x v="0"/>
    <x v="1"/>
    <n v="2905"/>
    <n v="6.9049999999999994"/>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x v="239"/>
    <s v="Electronics|HomeTheater,TV&amp;Video|Accessories|Cables|SpeakerCables"/>
    <x v="1"/>
    <s v="HomeTheater,TV&amp;Video"/>
    <s v="Accessories"/>
    <s v="Cables"/>
    <n v="399"/>
    <x v="0"/>
    <n v="795"/>
    <n v="0.5"/>
    <x v="1"/>
    <x v="0"/>
    <x v="5"/>
    <n v="12091"/>
    <n v="16.4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x v="240"/>
    <s v="Computers&amp;Accessories|Accessories&amp;Peripherals|Cables&amp;Accessories|Cables|USBCables"/>
    <x v="0"/>
    <s v="Accessories&amp;Peripherals"/>
    <s v="Cables&amp;Accessories"/>
    <s v="Cables"/>
    <n v="179"/>
    <x v="1"/>
    <n v="399"/>
    <n v="0.55000000000000004"/>
    <x v="3"/>
    <x v="0"/>
    <x v="1"/>
    <n v="1423"/>
    <n v="5.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x v="241"/>
    <s v="Computers&amp;Accessories|Accessories&amp;Peripherals|Cables&amp;Accessories|Cables|USBCables"/>
    <x v="0"/>
    <s v="Accessories&amp;Peripherals"/>
    <s v="Cables&amp;Accessories"/>
    <s v="Cables"/>
    <n v="339"/>
    <x v="0"/>
    <n v="999"/>
    <n v="0.66"/>
    <x v="0"/>
    <x v="0"/>
    <x v="4"/>
    <n v="6255"/>
    <n v="10.5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x v="242"/>
    <s v="Electronics|HomeTheater,TV&amp;Video|Accessories|TVMounts,Stands&amp;Turntables|TVWall&amp;CeilingMounts"/>
    <x v="1"/>
    <s v="HomeTheater,TV&amp;Video"/>
    <s v="Accessories"/>
    <s v="TVMounts,Stands&amp;Turntables"/>
    <n v="399"/>
    <x v="0"/>
    <n v="999"/>
    <n v="0.6"/>
    <x v="3"/>
    <x v="0"/>
    <x v="1"/>
    <n v="1236"/>
    <n v="5.2359999999999998"/>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x v="243"/>
    <s v="Electronics|HomeTheater,TV&amp;Video|Accessories|RemoteControls"/>
    <x v="1"/>
    <s v="HomeTheater,TV&amp;Video"/>
    <s v="Accessories"/>
    <s v="RemoteControls"/>
    <n v="199"/>
    <x v="1"/>
    <n v="399"/>
    <n v="0.5"/>
    <x v="1"/>
    <x v="0"/>
    <x v="0"/>
    <n v="1335"/>
    <n v="5.5350000000000001"/>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x v="244"/>
    <s v="Electronics|HomeTheater,TV&amp;Video|Accessories|RemoteControls"/>
    <x v="1"/>
    <s v="HomeTheater,TV&amp;Video"/>
    <s v="Accessories"/>
    <s v="RemoteControls"/>
    <n v="349"/>
    <x v="0"/>
    <n v="1999"/>
    <n v="0.83"/>
    <x v="2"/>
    <x v="0"/>
    <x v="11"/>
    <n v="197"/>
    <n v="3.9969999999999999"/>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x v="245"/>
    <s v="Computers&amp;Accessories|Accessories&amp;Peripherals|Cables&amp;Accessories|Cables|USBCables"/>
    <x v="0"/>
    <s v="Accessories&amp;Peripherals"/>
    <s v="Cables&amp;Accessories"/>
    <s v="Cables"/>
    <n v="299"/>
    <x v="0"/>
    <n v="798"/>
    <n v="0.63"/>
    <x v="0"/>
    <x v="0"/>
    <x v="5"/>
    <n v="28791"/>
    <n v="33.191000000000003"/>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x v="246"/>
    <s v="Computers&amp;Accessories|Accessories&amp;Peripherals|Cables&amp;Accessories|Cables|USBCables"/>
    <x v="0"/>
    <s v="Accessories&amp;Peripherals"/>
    <s v="Cables&amp;Accessories"/>
    <s v="Cables"/>
    <n v="89"/>
    <x v="1"/>
    <n v="800"/>
    <n v="0.89"/>
    <x v="2"/>
    <x v="0"/>
    <x v="2"/>
    <n v="1075"/>
    <n v="4.9749999999999996"/>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x v="247"/>
    <s v="Computers&amp;Accessories|Accessories&amp;Peripherals|Cables&amp;Accessories|Cables|USBCables"/>
    <x v="0"/>
    <s v="Accessories&amp;Peripherals"/>
    <s v="Cables&amp;Accessories"/>
    <s v="Cables"/>
    <n v="549"/>
    <x v="2"/>
    <n v="995"/>
    <n v="0.45"/>
    <x v="1"/>
    <x v="1"/>
    <x v="0"/>
    <n v="29746"/>
    <n v="33.945999999999998"/>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x v="248"/>
    <s v="Computers&amp;Accessories|Accessories&amp;Peripherals|Cables&amp;Accessories|Cables|USBCables"/>
    <x v="0"/>
    <s v="Accessories&amp;Peripherals"/>
    <s v="Cables&amp;Accessories"/>
    <s v="Cables"/>
    <n v="129"/>
    <x v="1"/>
    <n v="1000"/>
    <n v="0.87"/>
    <x v="2"/>
    <x v="0"/>
    <x v="2"/>
    <n v="295"/>
    <n v="4.1950000000000003"/>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x v="249"/>
    <s v="Electronics|HomeTheater,TV&amp;Video|Televisions|SmartTelevisions"/>
    <x v="1"/>
    <s v="HomeTheater,TV&amp;Video"/>
    <s v="Televisions"/>
    <s v="SmartTelevisions"/>
    <n v="77990"/>
    <x v="2"/>
    <n v="139900"/>
    <n v="0.44"/>
    <x v="1"/>
    <x v="1"/>
    <x v="16"/>
    <n v="5935"/>
    <n v="10.6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x v="250"/>
    <s v="Electronics|HomeTheater,TV&amp;Video|Accessories|RemoteControls"/>
    <x v="1"/>
    <s v="HomeTheater,TV&amp;Video"/>
    <s v="Accessories"/>
    <s v="RemoteControls"/>
    <n v="349"/>
    <x v="0"/>
    <n v="799"/>
    <n v="0.56000000000000005"/>
    <x v="3"/>
    <x v="0"/>
    <x v="9"/>
    <n v="323"/>
    <n v="3.9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x v="251"/>
    <s v="Electronics|HomeTheater,TV&amp;Video|Accessories|RemoteControls"/>
    <x v="1"/>
    <s v="HomeTheater,TV&amp;Video"/>
    <s v="Accessories"/>
    <s v="RemoteControls"/>
    <n v="499"/>
    <x v="0"/>
    <n v="899"/>
    <n v="0.44"/>
    <x v="1"/>
    <x v="1"/>
    <x v="7"/>
    <n v="185"/>
    <n v="3.8850000000000002"/>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x v="252"/>
    <s v="Computers&amp;Accessories|Accessories&amp;Peripherals|Cables&amp;Accessories|Cables|USBCables"/>
    <x v="0"/>
    <s v="Accessories&amp;Peripherals"/>
    <s v="Cables&amp;Accessories"/>
    <s v="Cables"/>
    <n v="299"/>
    <x v="0"/>
    <n v="799"/>
    <n v="0.63"/>
    <x v="0"/>
    <x v="0"/>
    <x v="0"/>
    <n v="2117"/>
    <n v="6.3170000000000002"/>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x v="253"/>
    <s v="Computers&amp;Accessories|Accessories&amp;Peripherals|Cables&amp;Accessories|Cables|USBCables"/>
    <x v="0"/>
    <s v="Accessories&amp;Peripherals"/>
    <s v="Cables&amp;Accessories"/>
    <s v="Cables"/>
    <n v="182"/>
    <x v="1"/>
    <n v="599"/>
    <n v="0.7"/>
    <x v="0"/>
    <x v="0"/>
    <x v="1"/>
    <n v="9378"/>
    <n v="13.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x v="254"/>
    <s v="Electronics|HomeTheater,TV&amp;Video|Accessories|TVMounts,Stands&amp;Turntables|TVWall&amp;CeilingMounts"/>
    <x v="1"/>
    <s v="HomeTheater,TV&amp;Video"/>
    <s v="Accessories"/>
    <s v="TVMounts,Stands&amp;Turntables"/>
    <n v="96"/>
    <x v="1"/>
    <n v="399"/>
    <n v="0.76"/>
    <x v="7"/>
    <x v="0"/>
    <x v="9"/>
    <n v="1796"/>
    <n v="5.3959999999999999"/>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x v="255"/>
    <s v="Electronics|HomeTheater,TV&amp;Video|Televisions|SmartTelevisions"/>
    <x v="1"/>
    <s v="HomeTheater,TV&amp;Video"/>
    <s v="Televisions"/>
    <s v="SmartTelevisions"/>
    <n v="54990"/>
    <x v="2"/>
    <n v="85000"/>
    <n v="0.35"/>
    <x v="5"/>
    <x v="1"/>
    <x v="4"/>
    <n v="3587"/>
    <n v="7.8870000000000005"/>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x v="256"/>
    <s v="Electronics|HomeTheater,TV&amp;Video|Accessories|Cables|RCACables"/>
    <x v="1"/>
    <s v="HomeTheater,TV&amp;Video"/>
    <s v="Accessories"/>
    <s v="Cables"/>
    <n v="439"/>
    <x v="0"/>
    <n v="758"/>
    <n v="0.42"/>
    <x v="1"/>
    <x v="1"/>
    <x v="0"/>
    <n v="4296"/>
    <n v="8.4960000000000004"/>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x v="257"/>
    <s v="Computers&amp;Accessories|Accessories&amp;Peripherals|Cables&amp;Accessories|Cables|USBCables"/>
    <x v="0"/>
    <s v="Accessories&amp;Peripherals"/>
    <s v="Cables&amp;Accessories"/>
    <s v="Cables"/>
    <n v="299"/>
    <x v="0"/>
    <n v="999"/>
    <n v="0.7"/>
    <x v="0"/>
    <x v="0"/>
    <x v="4"/>
    <n v="2651"/>
    <n v="6.9509999999999996"/>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x v="258"/>
    <s v="Computers&amp;Accessories|Accessories&amp;Peripherals|Cables&amp;Accessories|Cables|USBCables"/>
    <x v="0"/>
    <s v="Accessories&amp;Peripherals"/>
    <s v="Cables&amp;Accessories"/>
    <s v="Cables"/>
    <n v="299"/>
    <x v="0"/>
    <n v="799"/>
    <n v="0.63"/>
    <x v="0"/>
    <x v="0"/>
    <x v="0"/>
    <n v="94363"/>
    <n v="98.563000000000002"/>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x v="259"/>
    <s v="Computers&amp;Accessories|Accessories&amp;Peripherals|Cables&amp;Accessories|Cables|USBCables"/>
    <x v="0"/>
    <s v="Accessories&amp;Peripherals"/>
    <s v="Cables&amp;Accessories"/>
    <s v="Cables"/>
    <n v="789"/>
    <x v="2"/>
    <n v="1999"/>
    <n v="0.61"/>
    <x v="0"/>
    <x v="0"/>
    <x v="0"/>
    <n v="34540"/>
    <n v="38.74"/>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x v="260"/>
    <s v="Electronics|HomeTheater,TV&amp;Video|Accessories|Cables|HDMICables"/>
    <x v="1"/>
    <s v="HomeTheater,TV&amp;Video"/>
    <s v="Accessories"/>
    <s v="Cables"/>
    <n v="299"/>
    <x v="0"/>
    <n v="700"/>
    <n v="0.56999999999999995"/>
    <x v="3"/>
    <x v="0"/>
    <x v="5"/>
    <n v="8714"/>
    <n v="13.114000000000001"/>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x v="261"/>
    <s v="Computers&amp;Accessories|Accessories&amp;Peripherals|Cables&amp;Accessories|Cables|USBCables"/>
    <x v="0"/>
    <s v="Accessories&amp;Peripherals"/>
    <s v="Cables&amp;Accessories"/>
    <s v="Cables"/>
    <n v="325"/>
    <x v="0"/>
    <n v="1099"/>
    <n v="0.7"/>
    <x v="0"/>
    <x v="0"/>
    <x v="0"/>
    <n v="10576"/>
    <n v="14.7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x v="262"/>
    <s v="Computers&amp;Accessories|Accessories&amp;Peripherals|Cables&amp;Accessories|Cables|USBCables"/>
    <x v="0"/>
    <s v="Accessories&amp;Peripherals"/>
    <s v="Cables&amp;Accessories"/>
    <s v="Cables"/>
    <n v="1299"/>
    <x v="2"/>
    <n v="1999"/>
    <n v="0.35"/>
    <x v="5"/>
    <x v="1"/>
    <x v="5"/>
    <n v="7318"/>
    <n v="11.7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x v="263"/>
    <s v="Electronics|HomeTheater,TV&amp;Video|Accessories|RemoteControls"/>
    <x v="1"/>
    <s v="HomeTheater,TV&amp;Video"/>
    <s v="Accessories"/>
    <s v="RemoteControls"/>
    <n v="790"/>
    <x v="2"/>
    <n v="1999"/>
    <n v="0.6"/>
    <x v="3"/>
    <x v="0"/>
    <x v="17"/>
    <n v="103"/>
    <n v="3.1030000000000002"/>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x v="264"/>
    <s v="Electronics|HomeAudio|MediaStreamingDevices|StreamingClients"/>
    <x v="1"/>
    <s v="HomeAudio"/>
    <s v="MediaStreamingDevices"/>
    <s v="StreamingClients"/>
    <n v="4699"/>
    <x v="2"/>
    <n v="4699"/>
    <n v="0"/>
    <x v="8"/>
    <x v="1"/>
    <x v="6"/>
    <n v="224"/>
    <n v="4.7240000000000002"/>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x v="265"/>
    <s v="Electronics|HomeTheater,TV&amp;Video|Televisions|SmartTelevisions"/>
    <x v="1"/>
    <s v="HomeTheater,TV&amp;Video"/>
    <s v="Televisions"/>
    <s v="SmartTelevisions"/>
    <n v="18999"/>
    <x v="2"/>
    <n v="24990"/>
    <n v="0.24"/>
    <x v="4"/>
    <x v="1"/>
    <x v="4"/>
    <n v="4702"/>
    <n v="9.0019999999999989"/>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x v="266"/>
    <s v="Computers&amp;Accessories|Accessories&amp;Peripherals|Cables&amp;Accessories|Cables|USBCables"/>
    <x v="0"/>
    <s v="Accessories&amp;Peripherals"/>
    <s v="Cables&amp;Accessories"/>
    <s v="Cables"/>
    <n v="199"/>
    <x v="1"/>
    <n v="999"/>
    <n v="0.8"/>
    <x v="7"/>
    <x v="0"/>
    <x v="0"/>
    <n v="85"/>
    <n v="4.2850000000000001"/>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x v="267"/>
    <s v="Electronics|HomeTheater,TV&amp;Video|Accessories|Cables|HDMICables"/>
    <x v="1"/>
    <s v="HomeTheater,TV&amp;Video"/>
    <s v="Accessories"/>
    <s v="Cables"/>
    <n v="269"/>
    <x v="0"/>
    <n v="650"/>
    <n v="0.59"/>
    <x v="3"/>
    <x v="0"/>
    <x v="5"/>
    <n v="35877"/>
    <n v="40.277000000000001"/>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x v="268"/>
    <s v="Electronics|HomeTheater,TV&amp;Video|AVReceivers&amp;Amplifiers"/>
    <x v="1"/>
    <s v="HomeTheater,TV&amp;Video"/>
    <s v="AVReceivers&amp;Amplifiers"/>
    <m/>
    <n v="1990"/>
    <x v="2"/>
    <n v="3100"/>
    <n v="0.36"/>
    <x v="5"/>
    <x v="1"/>
    <x v="1"/>
    <n v="897"/>
    <n v="4.8970000000000002"/>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x v="269"/>
    <s v="Electronics|HomeAudio|Speakers|TowerSpeakers"/>
    <x v="1"/>
    <s v="HomeAudio"/>
    <s v="Speakers"/>
    <s v="TowerSpeakers"/>
    <n v="2299"/>
    <x v="2"/>
    <n v="3999"/>
    <n v="0.43"/>
    <x v="1"/>
    <x v="1"/>
    <x v="11"/>
    <n v="282"/>
    <n v="4.0819999999999999"/>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x v="270"/>
    <s v="Electronics|HomeTheater,TV&amp;Video|Televisions|SmartTelevisions"/>
    <x v="1"/>
    <s v="HomeTheater,TV&amp;Video"/>
    <s v="Televisions"/>
    <s v="SmartTelevisions"/>
    <n v="35999"/>
    <x v="2"/>
    <n v="49990"/>
    <n v="0.28000000000000003"/>
    <x v="4"/>
    <x v="1"/>
    <x v="4"/>
    <n v="1611"/>
    <n v="5.9109999999999996"/>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x v="271"/>
    <s v="Electronics|HomeTheater,TV&amp;Video|Accessories|RemoteControls"/>
    <x v="1"/>
    <s v="HomeTheater,TV&amp;Video"/>
    <s v="Accessories"/>
    <s v="RemoteControls"/>
    <n v="349"/>
    <x v="0"/>
    <n v="999"/>
    <n v="0.65"/>
    <x v="0"/>
    <x v="0"/>
    <x v="0"/>
    <n v="513"/>
    <n v="4.7130000000000001"/>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x v="272"/>
    <s v="Computers&amp;Accessories|Accessories&amp;Peripherals|Cables&amp;Accessories|Cables|USBCables"/>
    <x v="0"/>
    <s v="Accessories&amp;Peripherals"/>
    <s v="Cables&amp;Accessories"/>
    <s v="Cables"/>
    <n v="719"/>
    <x v="2"/>
    <n v="1499"/>
    <n v="0.52"/>
    <x v="3"/>
    <x v="0"/>
    <x v="3"/>
    <n v="1045"/>
    <n v="5.1449999999999996"/>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x v="273"/>
    <s v="Electronics|HomeTheater,TV&amp;Video|Televisions|SmartTelevisions"/>
    <x v="1"/>
    <s v="HomeTheater,TV&amp;Video"/>
    <s v="Televisions"/>
    <s v="SmartTelevisions"/>
    <n v="8999"/>
    <x v="2"/>
    <n v="18999"/>
    <n v="0.53"/>
    <x v="3"/>
    <x v="0"/>
    <x v="1"/>
    <n v="6347"/>
    <n v="10.347000000000001"/>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x v="274"/>
    <s v="Electronics|HomeTheater,TV&amp;Video|SatelliteEquipment|SatelliteReceivers"/>
    <x v="1"/>
    <s v="HomeTheater,TV&amp;Video"/>
    <s v="SatelliteEquipment"/>
    <s v="SatelliteReceivers"/>
    <n v="917"/>
    <x v="2"/>
    <n v="2299"/>
    <n v="0.6"/>
    <x v="3"/>
    <x v="0"/>
    <x v="0"/>
    <n v="3300"/>
    <n v="7.5"/>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x v="275"/>
    <s v="Electronics|HomeTheater,TV&amp;Video|Accessories|RemoteControls"/>
    <x v="1"/>
    <s v="HomeTheater,TV&amp;Video"/>
    <s v="Accessories"/>
    <s v="RemoteControls"/>
    <n v="399"/>
    <x v="0"/>
    <n v="999"/>
    <n v="0.6"/>
    <x v="3"/>
    <x v="0"/>
    <x v="8"/>
    <n v="23"/>
    <n v="3.3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x v="276"/>
    <s v="Electronics|HomeTheater,TV&amp;Video|Televisions|SmartTelevisions"/>
    <x v="1"/>
    <s v="HomeTheater,TV&amp;Video"/>
    <s v="Televisions"/>
    <s v="SmartTelevisions"/>
    <n v="45999"/>
    <x v="2"/>
    <n v="69900"/>
    <n v="0.34"/>
    <x v="5"/>
    <x v="1"/>
    <x v="4"/>
    <n v="7109"/>
    <n v="11.40899999999999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x v="277"/>
    <s v="Computers&amp;Accessories|Accessories&amp;Peripherals|Cables&amp;Accessories|Cables|USBCables"/>
    <x v="0"/>
    <s v="Accessories&amp;Peripherals"/>
    <s v="Cables&amp;Accessories"/>
    <s v="Cables"/>
    <n v="119"/>
    <x v="1"/>
    <n v="299"/>
    <n v="0.6"/>
    <x v="3"/>
    <x v="0"/>
    <x v="11"/>
    <n v="51"/>
    <n v="3.8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x v="278"/>
    <s v="Electronics|HomeTheater,TV&amp;Video|Televisions|SmartTelevisions"/>
    <x v="1"/>
    <s v="HomeTheater,TV&amp;Video"/>
    <s v="Televisions"/>
    <s v="SmartTelevisions"/>
    <n v="21999"/>
    <x v="2"/>
    <n v="29999"/>
    <n v="0.27"/>
    <x v="4"/>
    <x v="1"/>
    <x v="0"/>
    <n v="32840"/>
    <n v="37.040000000000006"/>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x v="279"/>
    <s v="Electronics|HomeTheater,TV&amp;Video|Accessories|RemoteControls"/>
    <x v="1"/>
    <s v="HomeTheater,TV&amp;Video"/>
    <s v="Accessories"/>
    <s v="RemoteControls"/>
    <n v="299"/>
    <x v="0"/>
    <n v="599"/>
    <n v="0.5"/>
    <x v="1"/>
    <x v="0"/>
    <x v="7"/>
    <n v="708"/>
    <n v="4.4080000000000004"/>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x v="280"/>
    <s v="Electronics|HomeTheater,TV&amp;Video|Televisions|SmartTelevisions"/>
    <x v="1"/>
    <s v="HomeTheater,TV&amp;Video"/>
    <s v="Televisions"/>
    <s v="SmartTelevisions"/>
    <n v="21990"/>
    <x v="2"/>
    <n v="34990"/>
    <n v="0.37"/>
    <x v="5"/>
    <x v="1"/>
    <x v="4"/>
    <n v="1657"/>
    <n v="5.9569999999999999"/>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x v="281"/>
    <s v="Computers&amp;Accessories|Accessories&amp;Peripherals|Cables&amp;Accessories|Cables|USBCables"/>
    <x v="0"/>
    <s v="Accessories&amp;Peripherals"/>
    <s v="Cables&amp;Accessories"/>
    <s v="Cables"/>
    <n v="417.44"/>
    <x v="0"/>
    <n v="670"/>
    <n v="0.38"/>
    <x v="5"/>
    <x v="1"/>
    <x v="2"/>
    <n v="523"/>
    <n v="4.4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x v="282"/>
    <s v="Electronics|HomeTheater,TV&amp;Video|Televisions|SmartTelevisions"/>
    <x v="1"/>
    <s v="HomeTheater,TV&amp;Video"/>
    <s v="Televisions"/>
    <s v="SmartTelevisions"/>
    <n v="47990"/>
    <x v="2"/>
    <n v="79990"/>
    <n v="0.4"/>
    <x v="5"/>
    <x v="1"/>
    <x v="4"/>
    <n v="1376"/>
    <n v="5.6760000000000002"/>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3"/>
    <x v="283"/>
    <s v="Electronics|HomeTheater,TV&amp;Video|Accessories|RemoteControls"/>
    <x v="1"/>
    <s v="HomeTheater,TV&amp;Video"/>
    <s v="Accessories"/>
    <s v="RemoteControls"/>
    <n v="215"/>
    <x v="0"/>
    <n v="499"/>
    <n v="0.56999999999999995"/>
    <x v="3"/>
    <x v="0"/>
    <x v="12"/>
    <n v="121"/>
    <n v="3.6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4"/>
    <x v="284"/>
    <s v="Computers&amp;Accessories|Accessories&amp;Peripherals|Cables&amp;Accessories|Cables|USBCables"/>
    <x v="0"/>
    <s v="Accessories&amp;Peripherals"/>
    <s v="Cables&amp;Accessories"/>
    <s v="Cables"/>
    <n v="99"/>
    <x v="1"/>
    <n v="800"/>
    <n v="0.88"/>
    <x v="2"/>
    <x v="0"/>
    <x v="2"/>
    <n v="1075"/>
    <n v="4.9749999999999996"/>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5"/>
    <x v="285"/>
    <s v="Electronics|HomeTheater,TV&amp;Video|Televisions|SmartTelevisions"/>
    <x v="1"/>
    <s v="HomeTheater,TV&amp;Video"/>
    <s v="Televisions"/>
    <s v="SmartTelevisions"/>
    <n v="18999"/>
    <x v="2"/>
    <n v="35000"/>
    <n v="0.46"/>
    <x v="1"/>
    <x v="1"/>
    <x v="1"/>
    <n v="1001"/>
    <n v="5.0009999999999994"/>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6"/>
    <x v="286"/>
    <s v="Computers&amp;Accessories|Accessories&amp;Peripherals|Cables&amp;Accessories|Cables|USBCables"/>
    <x v="0"/>
    <s v="Accessories&amp;Peripherals"/>
    <s v="Cables&amp;Accessories"/>
    <s v="Cables"/>
    <n v="249"/>
    <x v="0"/>
    <n v="999"/>
    <n v="0.75"/>
    <x v="7"/>
    <x v="0"/>
    <x v="4"/>
    <n v="112"/>
    <n v="4.4119999999999999"/>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7"/>
    <x v="287"/>
    <s v="Electronics|HomeTheater,TV&amp;Video|Televisions|StandardTelevisions"/>
    <x v="1"/>
    <s v="HomeTheater,TV&amp;Video"/>
    <s v="Televisions"/>
    <s v="StandardTelevisions"/>
    <n v="7999"/>
    <x v="2"/>
    <n v="15999"/>
    <n v="0.5"/>
    <x v="1"/>
    <x v="0"/>
    <x v="11"/>
    <n v="3022"/>
    <n v="6.821999999999999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8"/>
    <x v="288"/>
    <s v="Computers&amp;Accessories|Accessories&amp;Peripherals|Cables&amp;Accessories|Cables|USBCables"/>
    <x v="0"/>
    <s v="Accessories&amp;Peripherals"/>
    <s v="Cables&amp;Accessories"/>
    <s v="Cables"/>
    <n v="649"/>
    <x v="2"/>
    <n v="1600"/>
    <n v="0.59"/>
    <x v="3"/>
    <x v="0"/>
    <x v="4"/>
    <n v="5451"/>
    <n v="9.7509999999999994"/>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89"/>
    <x v="79"/>
    <s v="Electronics|HomeTheater,TV&amp;Video|Accessories|RemoteControls"/>
    <x v="1"/>
    <s v="HomeTheater,TV&amp;Video"/>
    <s v="Accessories"/>
    <s v="RemoteControls"/>
    <n v="1289"/>
    <x v="2"/>
    <n v="2499"/>
    <n v="0.48"/>
    <x v="1"/>
    <x v="1"/>
    <x v="8"/>
    <n v="73"/>
    <n v="3.3729999999999998"/>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0"/>
    <x v="289"/>
    <s v="Electronics|HomeTheater,TV&amp;Video|Accessories|Cables|HDMICables"/>
    <x v="1"/>
    <s v="HomeTheater,TV&amp;Video"/>
    <s v="Accessories"/>
    <s v="Cables"/>
    <n v="609"/>
    <x v="2"/>
    <n v="1500"/>
    <n v="0.59"/>
    <x v="3"/>
    <x v="0"/>
    <x v="6"/>
    <n v="1029"/>
    <n v="5.528999999999999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1"/>
    <x v="290"/>
    <s v="Electronics|HomeTheater,TV&amp;Video|Televisions|SmartTelevisions"/>
    <x v="1"/>
    <s v="HomeTheater,TV&amp;Video"/>
    <s v="Televisions"/>
    <s v="SmartTelevisions"/>
    <n v="32990"/>
    <x v="2"/>
    <n v="54990"/>
    <n v="0.4"/>
    <x v="5"/>
    <x v="1"/>
    <x v="3"/>
    <n v="1555"/>
    <n v="5.6549999999999994"/>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2"/>
    <x v="291"/>
    <s v="Electronics|HomeTheater,TV&amp;Video|Accessories|Cables|HDMICables"/>
    <x v="1"/>
    <s v="HomeTheater,TV&amp;Video"/>
    <s v="Accessories"/>
    <s v="Cables"/>
    <n v="599"/>
    <x v="2"/>
    <n v="1999"/>
    <n v="0.7"/>
    <x v="0"/>
    <x v="0"/>
    <x v="0"/>
    <n v="47"/>
    <n v="4.2469999999999999"/>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3"/>
    <x v="292"/>
    <s v="Computers&amp;Accessories|Accessories&amp;Peripherals|Cables&amp;Accessories|Cables|USBCables"/>
    <x v="0"/>
    <s v="Accessories&amp;Peripherals"/>
    <s v="Cables&amp;Accessories"/>
    <s v="Cables"/>
    <n v="349"/>
    <x v="0"/>
    <n v="899"/>
    <n v="0.61"/>
    <x v="0"/>
    <x v="0"/>
    <x v="3"/>
    <n v="14896"/>
    <n v="18.996000000000002"/>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4"/>
    <x v="293"/>
    <s v="Electronics|HomeTheater,TV&amp;Video|Televisions|SmartTelevisions"/>
    <x v="1"/>
    <s v="HomeTheater,TV&amp;Video"/>
    <s v="Televisions"/>
    <s v="SmartTelevisions"/>
    <n v="29999"/>
    <x v="2"/>
    <n v="50999"/>
    <n v="0.41"/>
    <x v="1"/>
    <x v="1"/>
    <x v="5"/>
    <n v="1712"/>
    <n v="6.1120000000000001"/>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5"/>
    <x v="243"/>
    <s v="Electronics|HomeTheater,TV&amp;Video|Accessories|RemoteControls"/>
    <x v="1"/>
    <s v="HomeTheater,TV&amp;Video"/>
    <s v="Accessories"/>
    <s v="RemoteControls"/>
    <n v="199"/>
    <x v="1"/>
    <n v="399"/>
    <n v="0.5"/>
    <x v="1"/>
    <x v="0"/>
    <x v="0"/>
    <n v="1335"/>
    <n v="5.5350000000000001"/>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6"/>
    <x v="294"/>
    <s v="Electronics|HomeTheater,TV&amp;Video|Accessories|RemoteControls"/>
    <x v="1"/>
    <s v="HomeTheater,TV&amp;Video"/>
    <s v="Accessories"/>
    <s v="RemoteControls"/>
    <n v="349"/>
    <x v="0"/>
    <n v="699"/>
    <n v="0.5"/>
    <x v="1"/>
    <x v="0"/>
    <x v="2"/>
    <n v="214"/>
    <n v="4.1139999999999999"/>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7"/>
    <x v="295"/>
    <s v="Electronics|HomeTheater,TV&amp;Video|Accessories|TVMounts,Stands&amp;Turntables|TVWall&amp;CeilingMounts"/>
    <x v="1"/>
    <s v="HomeTheater,TV&amp;Video"/>
    <s v="Accessories"/>
    <s v="TVMounts,Stands&amp;Turntables"/>
    <n v="1850"/>
    <x v="2"/>
    <n v="4500"/>
    <n v="0.59"/>
    <x v="3"/>
    <x v="0"/>
    <x v="1"/>
    <n v="184"/>
    <n v="4.1840000000000002"/>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8"/>
    <x v="296"/>
    <s v="Electronics|HomeTheater,TV&amp;Video|Projectors"/>
    <x v="1"/>
    <s v="HomeTheater,TV&amp;Video"/>
    <s v="Projectors"/>
    <m/>
    <n v="13990"/>
    <x v="2"/>
    <n v="28900"/>
    <n v="0.52"/>
    <x v="3"/>
    <x v="0"/>
    <x v="6"/>
    <n v="7"/>
    <n v="4.506999999999999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299"/>
    <x v="297"/>
    <s v="Computers&amp;Accessories|Accessories&amp;Peripherals|Cables&amp;Accessories|Cables|USBCables"/>
    <x v="0"/>
    <s v="Accessories&amp;Peripherals"/>
    <s v="Cables&amp;Accessories"/>
    <s v="Cables"/>
    <n v="129"/>
    <x v="1"/>
    <n v="449"/>
    <n v="0.71"/>
    <x v="7"/>
    <x v="0"/>
    <x v="7"/>
    <n v="41"/>
    <n v="3.741000000000000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0"/>
    <x v="298"/>
    <s v="Electronics|HomeTheater,TV&amp;Video|Accessories|Cables|HDMICables"/>
    <x v="1"/>
    <s v="HomeTheater,TV&amp;Video"/>
    <s v="Accessories"/>
    <s v="Cables"/>
    <n v="379"/>
    <x v="0"/>
    <n v="999"/>
    <n v="0.62"/>
    <x v="0"/>
    <x v="0"/>
    <x v="0"/>
    <n v="12153"/>
    <n v="16.353000000000002"/>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1"/>
    <x v="299"/>
    <s v="Electronics|HomeTheater,TV&amp;Video|Accessories|Cables|HDMICables"/>
    <x v="1"/>
    <s v="HomeTheater,TV&amp;Video"/>
    <s v="Accessories"/>
    <s v="Cables"/>
    <n v="185"/>
    <x v="1"/>
    <n v="499"/>
    <n v="0.63"/>
    <x v="0"/>
    <x v="0"/>
    <x v="0"/>
    <n v="25"/>
    <n v="4.225000000000000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2"/>
    <x v="300"/>
    <s v="Computers&amp;Accessories|NetworkingDevices|NetworkAdapters|WirelessUSBAdapters"/>
    <x v="0"/>
    <s v="NetworkingDevices"/>
    <s v="NetworkAdapters"/>
    <s v="WirelessUSBAdapters"/>
    <n v="218"/>
    <x v="0"/>
    <n v="999"/>
    <n v="0.78"/>
    <x v="7"/>
    <x v="0"/>
    <x v="0"/>
    <n v="163"/>
    <n v="4.3630000000000004"/>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3"/>
    <x v="301"/>
    <s v="Computers&amp;Accessories|Accessories&amp;Peripherals|Cables&amp;Accessories|Cables|USBCables"/>
    <x v="0"/>
    <s v="Accessories&amp;Peripherals"/>
    <s v="Cables&amp;Accessories"/>
    <s v="Cables"/>
    <n v="199"/>
    <x v="1"/>
    <n v="999"/>
    <n v="0.8"/>
    <x v="7"/>
    <x v="0"/>
    <x v="4"/>
    <n v="87"/>
    <n v="4.3869999999999996"/>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4"/>
    <x v="302"/>
    <s v="Electronics|HomeTheater,TV&amp;Video|Accessories|Cables|HDMICables"/>
    <x v="1"/>
    <s v="HomeTheater,TV&amp;Video"/>
    <s v="Accessories"/>
    <s v="Cables"/>
    <n v="499"/>
    <x v="0"/>
    <n v="900"/>
    <n v="0.45"/>
    <x v="1"/>
    <x v="1"/>
    <x v="5"/>
    <n v="2165"/>
    <n v="6.5650000000000004"/>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5"/>
    <x v="303"/>
    <s v="Electronics|HomeTheater,TV&amp;Video|Televisions|SmartTelevisions"/>
    <x v="1"/>
    <s v="HomeTheater,TV&amp;Video"/>
    <s v="Televisions"/>
    <s v="SmartTelevisions"/>
    <n v="26999"/>
    <x v="2"/>
    <n v="42999"/>
    <n v="0.37"/>
    <x v="5"/>
    <x v="1"/>
    <x v="0"/>
    <n v="1510"/>
    <n v="5.71"/>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6"/>
    <x v="304"/>
    <s v="Electronics|HomeTheater,TV&amp;Video|Accessories|TVMounts,Stands&amp;Turntables|TVWall&amp;CeilingMounts"/>
    <x v="1"/>
    <s v="HomeTheater,TV&amp;Video"/>
    <s v="Accessories"/>
    <s v="TVMounts,Stands&amp;Turntables"/>
    <n v="893"/>
    <x v="2"/>
    <n v="1052"/>
    <n v="0.15"/>
    <x v="6"/>
    <x v="1"/>
    <x v="4"/>
    <n v="106"/>
    <n v="4.4059999999999997"/>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7"/>
    <x v="305"/>
    <s v="Electronics|HomeTheater,TV&amp;Video|Televisions|SmartTelevisions"/>
    <x v="1"/>
    <s v="HomeTheater,TV&amp;Video"/>
    <s v="Televisions"/>
    <s v="SmartTelevisions"/>
    <n v="10990"/>
    <x v="2"/>
    <n v="19990"/>
    <n v="0.45"/>
    <x v="1"/>
    <x v="1"/>
    <x v="7"/>
    <n v="129"/>
    <n v="3.8290000000000002"/>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8"/>
    <x v="306"/>
    <s v="Computers&amp;Accessories|Accessories&amp;Peripherals|Cables&amp;Accessories|Cables|USBCables"/>
    <x v="0"/>
    <s v="Accessories&amp;Peripherals"/>
    <s v="Cables&amp;Accessories"/>
    <s v="Cables"/>
    <n v="379"/>
    <x v="0"/>
    <n v="1099"/>
    <n v="0.66"/>
    <x v="0"/>
    <x v="0"/>
    <x v="4"/>
    <n v="3049"/>
    <n v="7.3490000000000002"/>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09"/>
    <x v="307"/>
    <s v="Electronics|HomeTheater,TV&amp;Video|Televisions|SmartTelevisions"/>
    <x v="1"/>
    <s v="HomeTheater,TV&amp;Video"/>
    <s v="Televisions"/>
    <s v="SmartTelevisions"/>
    <n v="16999"/>
    <x v="2"/>
    <n v="25999"/>
    <n v="0.35"/>
    <x v="5"/>
    <x v="1"/>
    <x v="0"/>
    <n v="32840"/>
    <n v="37.040000000000006"/>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0"/>
    <x v="308"/>
    <s v="Electronics|HomeTheater,TV&amp;Video|Accessories|Cables|HDMICables"/>
    <x v="1"/>
    <s v="HomeTheater,TV&amp;Video"/>
    <s v="Accessories"/>
    <s v="Cables"/>
    <n v="699"/>
    <x v="2"/>
    <n v="1899"/>
    <n v="0.63"/>
    <x v="0"/>
    <x v="0"/>
    <x v="5"/>
    <n v="390"/>
    <n v="4.79"/>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1"/>
    <x v="309"/>
    <s v="Electronics|HomeTheater,TV&amp;Video|Accessories|3DGlasses"/>
    <x v="1"/>
    <s v="HomeTheater,TV&amp;Video"/>
    <s v="Accessories"/>
    <s v="3DGlasses"/>
    <n v="2699"/>
    <x v="2"/>
    <n v="3500"/>
    <n v="0.23"/>
    <x v="4"/>
    <x v="1"/>
    <x v="12"/>
    <n v="621"/>
    <n v="4.1210000000000004"/>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2"/>
    <x v="310"/>
    <s v="Computers&amp;Accessories|Accessories&amp;Peripherals|Cables&amp;Accessories|Cables|USBCables"/>
    <x v="0"/>
    <s v="Accessories&amp;Peripherals"/>
    <s v="Cables&amp;Accessories"/>
    <s v="Cables"/>
    <n v="129"/>
    <x v="1"/>
    <n v="599"/>
    <n v="0.78"/>
    <x v="7"/>
    <x v="0"/>
    <x v="3"/>
    <n v="265"/>
    <n v="4.3649999999999993"/>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3"/>
    <x v="311"/>
    <s v="Computers&amp;Accessories|Accessories&amp;Peripherals|Cables&amp;Accessories|Cables|USBCables"/>
    <x v="0"/>
    <s v="Accessories&amp;Peripherals"/>
    <s v="Cables&amp;Accessories"/>
    <s v="Cables"/>
    <n v="389"/>
    <x v="0"/>
    <n v="999"/>
    <n v="0.61"/>
    <x v="0"/>
    <x v="0"/>
    <x v="4"/>
    <n v="838"/>
    <n v="5.1379999999999999"/>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4"/>
    <x v="312"/>
    <s v="Electronics|HomeTheater,TV&amp;Video|Accessories|RemoteControls"/>
    <x v="1"/>
    <s v="HomeTheater,TV&amp;Video"/>
    <s v="Accessories"/>
    <s v="RemoteControls"/>
    <n v="246"/>
    <x v="0"/>
    <n v="600"/>
    <n v="0.59"/>
    <x v="3"/>
    <x v="0"/>
    <x v="0"/>
    <n v="143"/>
    <n v="4.3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5"/>
    <x v="313"/>
    <s v="Computers&amp;Accessories|Accessories&amp;Peripherals|Cables&amp;Accessories|Cables|USBCables"/>
    <x v="0"/>
    <s v="Accessories&amp;Peripherals"/>
    <s v="Cables&amp;Accessories"/>
    <s v="Cables"/>
    <n v="299"/>
    <x v="0"/>
    <n v="799"/>
    <n v="0.63"/>
    <x v="0"/>
    <x v="0"/>
    <x v="1"/>
    <n v="151"/>
    <n v="4.1509999999999998"/>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6"/>
    <x v="314"/>
    <s v="Electronics|HomeTheater,TV&amp;Video|Accessories|RemoteControls"/>
    <x v="1"/>
    <s v="HomeTheater,TV&amp;Video"/>
    <s v="Accessories"/>
    <s v="RemoteControls"/>
    <n v="247"/>
    <x v="0"/>
    <n v="399"/>
    <n v="0.38"/>
    <x v="5"/>
    <x v="1"/>
    <x v="2"/>
    <n v="200"/>
    <n v="4.0999999999999996"/>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7"/>
    <x v="315"/>
    <s v="Electronics|HomeTheater,TV&amp;Video|Accessories|RemoteControls"/>
    <x v="1"/>
    <s v="HomeTheater,TV&amp;Video"/>
    <s v="Accessories"/>
    <s v="RemoteControls"/>
    <n v="1369"/>
    <x v="2"/>
    <n v="2999"/>
    <n v="0.54"/>
    <x v="3"/>
    <x v="0"/>
    <x v="8"/>
    <n v="227"/>
    <n v="3.526999999999999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8"/>
    <x v="316"/>
    <s v="Electronics|HomeTheater,TV&amp;Video|Accessories|RemoteControls"/>
    <x v="1"/>
    <s v="HomeTheater,TV&amp;Video"/>
    <s v="Accessories"/>
    <s v="RemoteControls"/>
    <n v="199"/>
    <x v="1"/>
    <n v="499"/>
    <n v="0.6"/>
    <x v="3"/>
    <x v="0"/>
    <x v="11"/>
    <n v="538"/>
    <n v="4.3380000000000001"/>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19"/>
    <x v="317"/>
    <s v="Electronics|HomeTheater,TV&amp;Video|Accessories|Cables|HDMICables"/>
    <x v="1"/>
    <s v="HomeTheater,TV&amp;Video"/>
    <s v="Accessories"/>
    <s v="Cables"/>
    <n v="299"/>
    <x v="0"/>
    <n v="599"/>
    <n v="0.5"/>
    <x v="1"/>
    <x v="0"/>
    <x v="1"/>
    <n v="171"/>
    <n v="4.1710000000000003"/>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0"/>
    <x v="318"/>
    <s v="Electronics|HomeTheater,TV&amp;Video|Televisions|SmartTelevisions"/>
    <x v="1"/>
    <s v="HomeTheater,TV&amp;Video"/>
    <s v="Televisions"/>
    <s v="SmartTelevisions"/>
    <n v="14999"/>
    <x v="2"/>
    <n v="14999"/>
    <n v="0"/>
    <x v="8"/>
    <x v="1"/>
    <x v="4"/>
    <n v="27508"/>
    <n v="31.8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1"/>
    <x v="319"/>
    <s v="Computers&amp;Accessories|Accessories&amp;Peripherals|Cables&amp;Accessories|Cables|USBCables"/>
    <x v="0"/>
    <s v="Accessories&amp;Peripherals"/>
    <s v="Cables&amp;Accessories"/>
    <s v="Cables"/>
    <n v="299"/>
    <x v="0"/>
    <n v="699"/>
    <n v="0.56999999999999995"/>
    <x v="3"/>
    <x v="0"/>
    <x v="2"/>
    <n v="1454"/>
    <n v="5.3540000000000001"/>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2"/>
    <x v="320"/>
    <s v="Electronics|HomeTheater,TV&amp;Video|Televisions|SmartTelevisions"/>
    <x v="1"/>
    <s v="HomeTheater,TV&amp;Video"/>
    <s v="Televisions"/>
    <s v="SmartTelevisions"/>
    <n v="24990"/>
    <x v="2"/>
    <n v="51990"/>
    <n v="0.52"/>
    <x v="3"/>
    <x v="0"/>
    <x v="0"/>
    <n v="2951"/>
    <n v="7.1509999999999998"/>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3"/>
    <x v="321"/>
    <s v="Electronics|HomeTheater,TV&amp;Video|Televisions|SmartTelevisions"/>
    <x v="1"/>
    <s v="HomeTheater,TV&amp;Video"/>
    <s v="Televisions"/>
    <s v="SmartTelevisions"/>
    <n v="61999"/>
    <x v="2"/>
    <n v="69999"/>
    <n v="0.11"/>
    <x v="6"/>
    <x v="1"/>
    <x v="3"/>
    <n v="6753"/>
    <n v="10.8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4"/>
    <x v="322"/>
    <s v="Electronics|HomeTheater,TV&amp;Video|Televisions|SmartTelevisions"/>
    <x v="1"/>
    <s v="HomeTheater,TV&amp;Video"/>
    <s v="Televisions"/>
    <s v="SmartTelevisions"/>
    <n v="24499"/>
    <x v="2"/>
    <n v="50000"/>
    <n v="0.51"/>
    <x v="3"/>
    <x v="0"/>
    <x v="2"/>
    <n v="3518"/>
    <n v="7.4179999999999993"/>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5"/>
    <x v="323"/>
    <s v="Electronics|HomeTheater,TV&amp;Video|Televisions|SmartTelevisions"/>
    <x v="1"/>
    <s v="HomeTheater,TV&amp;Video"/>
    <s v="Televisions"/>
    <s v="SmartTelevisions"/>
    <n v="10499"/>
    <x v="2"/>
    <n v="19499"/>
    <n v="0.46"/>
    <x v="1"/>
    <x v="1"/>
    <x v="0"/>
    <n v="1510"/>
    <n v="5.71"/>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6"/>
    <x v="324"/>
    <s v="Computers&amp;Accessories|Accessories&amp;Peripherals|Cables&amp;Accessories|Cables|USBCables"/>
    <x v="0"/>
    <s v="Accessories&amp;Peripherals"/>
    <s v="Cables&amp;Accessories"/>
    <s v="Cables"/>
    <n v="349"/>
    <x v="0"/>
    <n v="999"/>
    <n v="0.65"/>
    <x v="0"/>
    <x v="0"/>
    <x v="4"/>
    <n v="838"/>
    <n v="5.1379999999999999"/>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7"/>
    <x v="325"/>
    <s v="Electronics|HomeTheater,TV&amp;Video|Accessories|RemoteControls"/>
    <x v="1"/>
    <s v="HomeTheater,TV&amp;Video"/>
    <s v="Accessories"/>
    <s v="RemoteControls"/>
    <n v="197"/>
    <x v="1"/>
    <n v="499"/>
    <n v="0.61"/>
    <x v="0"/>
    <x v="0"/>
    <x v="11"/>
    <n v="136"/>
    <n v="3.9359999999999999"/>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28"/>
    <x v="326"/>
    <s v="Electronics|HomeTheater,TV&amp;Video|SatelliteEquipment|SatelliteReceivers"/>
    <x v="1"/>
    <s v="HomeTheater,TV&amp;Video"/>
    <s v="SatelliteEquipment"/>
    <s v="SatelliteReceivers"/>
    <n v="1299"/>
    <x v="2"/>
    <n v="2499"/>
    <n v="0.48"/>
    <x v="1"/>
    <x v="1"/>
    <x v="4"/>
    <n v="301"/>
    <n v="4.6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29"/>
    <x v="327"/>
    <s v="Computers&amp;Accessories|Accessories&amp;Peripherals|Cables&amp;Accessories|Cables|USBCables"/>
    <x v="0"/>
    <s v="Accessories&amp;Peripherals"/>
    <s v="Cables&amp;Accessories"/>
    <s v="Cables"/>
    <n v="1519"/>
    <x v="2"/>
    <n v="1899"/>
    <n v="0.2"/>
    <x v="6"/>
    <x v="1"/>
    <x v="5"/>
    <n v="19763"/>
    <n v="24.163000000000004"/>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0"/>
    <x v="328"/>
    <s v="Electronics|HomeTheater,TV&amp;Video|Televisions|SmartTelevisions"/>
    <x v="1"/>
    <s v="HomeTheater,TV&amp;Video"/>
    <s v="Televisions"/>
    <s v="SmartTelevisions"/>
    <n v="46999"/>
    <x v="2"/>
    <n v="69999"/>
    <n v="0.33"/>
    <x v="5"/>
    <x v="1"/>
    <x v="4"/>
    <n v="21252"/>
    <n v="25.5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1"/>
    <x v="329"/>
    <s v="Computers&amp;Accessories|Accessories&amp;Peripherals|Cables&amp;Accessories|Cables|USBCables"/>
    <x v="0"/>
    <s v="Accessories&amp;Peripherals"/>
    <s v="Cables&amp;Accessories"/>
    <s v="Cables"/>
    <n v="299"/>
    <x v="0"/>
    <n v="799"/>
    <n v="0.63"/>
    <x v="0"/>
    <x v="0"/>
    <x v="4"/>
    <n v="1902"/>
    <n v="6.2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2"/>
    <x v="330"/>
    <s v="Electronics|WearableTechnology|SmartWatches"/>
    <x v="1"/>
    <s v="WearableTechnology"/>
    <s v="SmartWatches"/>
    <m/>
    <n v="1799"/>
    <x v="2"/>
    <n v="19999"/>
    <n v="0.91"/>
    <x v="9"/>
    <x v="0"/>
    <x v="0"/>
    <n v="13937"/>
    <n v="18.1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3"/>
    <x v="331"/>
    <s v="Electronics|WearableTechnology|SmartWatches"/>
    <x v="1"/>
    <s v="WearableTechnology"/>
    <s v="SmartWatches"/>
    <m/>
    <n v="1998"/>
    <x v="2"/>
    <n v="9999"/>
    <n v="0.8"/>
    <x v="7"/>
    <x v="0"/>
    <x v="4"/>
    <n v="27696"/>
    <n v="31.996000000000002"/>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4"/>
    <x v="332"/>
    <s v="Electronics|WearableTechnology|SmartWatches"/>
    <x v="1"/>
    <s v="WearableTechnology"/>
    <s v="SmartWatches"/>
    <m/>
    <n v="1999"/>
    <x v="2"/>
    <n v="7990"/>
    <n v="0.75"/>
    <x v="7"/>
    <x v="0"/>
    <x v="11"/>
    <n v="17831"/>
    <n v="21.6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5"/>
    <x v="333"/>
    <s v="Electronics|Mobiles&amp;Accessories|MobileAccessories|Chargers|PowerBanks"/>
    <x v="1"/>
    <s v="Mobiles&amp;Accessories"/>
    <s v="MobileAccessories"/>
    <s v="Chargers"/>
    <n v="2049"/>
    <x v="2"/>
    <n v="2199"/>
    <n v="7.0000000000000007E-2"/>
    <x v="8"/>
    <x v="1"/>
    <x v="4"/>
    <n v="178912"/>
    <n v="183.2120000000000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6"/>
    <x v="334"/>
    <s v="Electronics|Mobiles&amp;Accessories|Smartphones&amp;BasicMobiles|Smartphones"/>
    <x v="1"/>
    <s v="Mobiles&amp;Accessories"/>
    <s v="Smartphones&amp;BasicMobiles"/>
    <s v="Smartphones"/>
    <n v="6499"/>
    <x v="2"/>
    <n v="8999"/>
    <n v="0.28000000000000003"/>
    <x v="4"/>
    <x v="1"/>
    <x v="1"/>
    <n v="7807"/>
    <n v="11.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7"/>
    <x v="335"/>
    <s v="Electronics|Mobiles&amp;Accessories|Smartphones&amp;BasicMobiles|Smartphones"/>
    <x v="1"/>
    <s v="Mobiles&amp;Accessories"/>
    <s v="Smartphones&amp;BasicMobiles"/>
    <s v="Smartphones"/>
    <n v="28999"/>
    <x v="2"/>
    <n v="28999"/>
    <n v="0"/>
    <x v="8"/>
    <x v="1"/>
    <x v="4"/>
    <n v="17415"/>
    <n v="21.7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38"/>
    <x v="336"/>
    <s v="Electronics|Mobiles&amp;Accessories|Smartphones&amp;BasicMobiles|Smartphones"/>
    <x v="1"/>
    <s v="Mobiles&amp;Accessories"/>
    <s v="Smartphones&amp;BasicMobiles"/>
    <s v="Smartphones"/>
    <n v="28999"/>
    <x v="2"/>
    <n v="28999"/>
    <n v="0"/>
    <x v="8"/>
    <x v="1"/>
    <x v="4"/>
    <n v="17415"/>
    <n v="21.7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39"/>
    <x v="337"/>
    <s v="Electronics|Mobiles&amp;Accessories|Smartphones&amp;BasicMobiles|Smartphones"/>
    <x v="1"/>
    <s v="Mobiles&amp;Accessories"/>
    <s v="Smartphones&amp;BasicMobiles"/>
    <s v="Smartphones"/>
    <n v="6499"/>
    <x v="2"/>
    <n v="8999"/>
    <n v="0.28000000000000003"/>
    <x v="4"/>
    <x v="1"/>
    <x v="1"/>
    <n v="7807"/>
    <n v="11.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0"/>
    <x v="338"/>
    <s v="Electronics|Mobiles&amp;Accessories|Smartphones&amp;BasicMobiles|Smartphones"/>
    <x v="1"/>
    <s v="Mobiles&amp;Accessories"/>
    <s v="Smartphones&amp;BasicMobiles"/>
    <s v="Smartphones"/>
    <n v="6499"/>
    <x v="2"/>
    <n v="8999"/>
    <n v="0.28000000000000003"/>
    <x v="4"/>
    <x v="1"/>
    <x v="1"/>
    <n v="7807"/>
    <n v="11.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1"/>
    <x v="339"/>
    <s v="Electronics|Accessories|MemoryCards|MicroSD"/>
    <x v="1"/>
    <s v="Accessories"/>
    <s v="MemoryCards"/>
    <s v="MicroSD"/>
    <n v="569"/>
    <x v="2"/>
    <n v="1000"/>
    <n v="0.43"/>
    <x v="1"/>
    <x v="1"/>
    <x v="5"/>
    <n v="67259"/>
    <n v="71.659000000000006"/>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2"/>
    <x v="340"/>
    <s v="Electronics|WearableTechnology|SmartWatches"/>
    <x v="1"/>
    <s v="WearableTechnology"/>
    <s v="SmartWatches"/>
    <m/>
    <n v="1898"/>
    <x v="2"/>
    <n v="4999"/>
    <n v="0.62"/>
    <x v="0"/>
    <x v="0"/>
    <x v="3"/>
    <n v="10689"/>
    <n v="14.7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3"/>
    <x v="341"/>
    <s v="Electronics|Mobiles&amp;Accessories|Smartphones&amp;BasicMobiles|BasicMobiles"/>
    <x v="1"/>
    <s v="Mobiles&amp;Accessories"/>
    <s v="Smartphones&amp;BasicMobiles"/>
    <s v="BasicMobiles"/>
    <n v="1299"/>
    <x v="2"/>
    <n v="1599"/>
    <n v="0.19"/>
    <x v="6"/>
    <x v="1"/>
    <x v="1"/>
    <n v="128311"/>
    <n v="132.3110000000000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4"/>
    <x v="342"/>
    <s v="Electronics|WearableTechnology|SmartWatches"/>
    <x v="1"/>
    <s v="WearableTechnology"/>
    <s v="SmartWatches"/>
    <m/>
    <n v="1499"/>
    <x v="2"/>
    <n v="6990"/>
    <n v="0.79"/>
    <x v="7"/>
    <x v="0"/>
    <x v="2"/>
    <n v="21796"/>
    <n v="25.695999999999998"/>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5"/>
    <x v="343"/>
    <s v="Electronics|Headphones,Earbuds&amp;Accessories|Headphones|In-Ear"/>
    <x v="1"/>
    <s v="Headphones,Earbuds&amp;Accessories"/>
    <s v="Headphones"/>
    <s v="In-Ear"/>
    <n v="599"/>
    <x v="2"/>
    <n v="999"/>
    <n v="0.4"/>
    <x v="5"/>
    <x v="1"/>
    <x v="3"/>
    <n v="192590"/>
    <n v="196.69"/>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6"/>
    <x v="344"/>
    <s v="Electronics|Mobiles&amp;Accessories|Smartphones&amp;BasicMobiles|Smartphones"/>
    <x v="1"/>
    <s v="Mobiles&amp;Accessories"/>
    <s v="Smartphones&amp;BasicMobiles"/>
    <s v="Smartphones"/>
    <n v="9499"/>
    <x v="2"/>
    <n v="11999"/>
    <n v="0.21"/>
    <x v="4"/>
    <x v="1"/>
    <x v="0"/>
    <n v="284"/>
    <n v="4.4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7"/>
    <x v="345"/>
    <s v="Electronics|Headphones,Earbuds&amp;Accessories|Headphones|In-Ear"/>
    <x v="1"/>
    <s v="Headphones,Earbuds&amp;Accessories"/>
    <s v="Headphones"/>
    <s v="In-Ear"/>
    <n v="599"/>
    <x v="2"/>
    <n v="2499"/>
    <n v="0.76"/>
    <x v="7"/>
    <x v="0"/>
    <x v="2"/>
    <n v="58162"/>
    <n v="62.061999999999998"/>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48"/>
    <x v="346"/>
    <s v="Electronics|Mobiles&amp;Accessories|Smartphones&amp;BasicMobiles|Smartphones"/>
    <x v="1"/>
    <s v="Mobiles&amp;Accessories"/>
    <s v="Smartphones&amp;BasicMobiles"/>
    <s v="Smartphones"/>
    <n v="8999"/>
    <x v="2"/>
    <n v="11999"/>
    <n v="0.25"/>
    <x v="4"/>
    <x v="1"/>
    <x v="1"/>
    <n v="12796"/>
    <n v="16.795999999999999"/>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49"/>
    <x v="347"/>
    <s v="Electronics|Mobiles&amp;Accessories|MobileAccessories|Chargers|AutomobileChargers"/>
    <x v="1"/>
    <s v="Mobiles&amp;Accessories"/>
    <s v="MobileAccessories"/>
    <s v="Chargers"/>
    <n v="349"/>
    <x v="0"/>
    <n v="1299"/>
    <n v="0.73"/>
    <x v="7"/>
    <x v="0"/>
    <x v="1"/>
    <n v="14282"/>
    <n v="18.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0"/>
    <x v="348"/>
    <s v="Electronics|Headphones,Earbuds&amp;Accessories|Headphones|In-Ear"/>
    <x v="1"/>
    <s v="Headphones,Earbuds&amp;Accessories"/>
    <s v="Headphones"/>
    <s v="In-Ear"/>
    <n v="349"/>
    <x v="0"/>
    <n v="999"/>
    <n v="0.65"/>
    <x v="0"/>
    <x v="0"/>
    <x v="3"/>
    <n v="363713"/>
    <n v="367.81300000000005"/>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1"/>
    <x v="349"/>
    <s v="Electronics|Accessories|MemoryCards|MicroSD"/>
    <x v="1"/>
    <s v="Accessories"/>
    <s v="MemoryCards"/>
    <s v="MicroSD"/>
    <n v="959"/>
    <x v="2"/>
    <n v="1800"/>
    <n v="0.47"/>
    <x v="1"/>
    <x v="1"/>
    <x v="5"/>
    <n v="67259"/>
    <n v="71.659000000000006"/>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2"/>
    <x v="350"/>
    <s v="Electronics|Mobiles&amp;Accessories|Smartphones&amp;BasicMobiles|Smartphones"/>
    <x v="1"/>
    <s v="Mobiles&amp;Accessories"/>
    <s v="Smartphones&amp;BasicMobiles"/>
    <s v="Smartphones"/>
    <n v="9499"/>
    <x v="2"/>
    <n v="11999"/>
    <n v="0.21"/>
    <x v="4"/>
    <x v="1"/>
    <x v="0"/>
    <n v="284"/>
    <n v="4.4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3"/>
    <x v="351"/>
    <s v="Electronics|Mobiles&amp;Accessories|MobileAccessories|Chargers|PowerBanks"/>
    <x v="1"/>
    <s v="Mobiles&amp;Accessories"/>
    <s v="MobileAccessories"/>
    <s v="Chargers"/>
    <n v="1499"/>
    <x v="2"/>
    <n v="2499"/>
    <n v="0.4"/>
    <x v="5"/>
    <x v="1"/>
    <x v="4"/>
    <n v="15970"/>
    <n v="20.27"/>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4"/>
    <x v="352"/>
    <s v="Electronics|Mobiles&amp;Accessories|MobileAccessories|Chargers|PowerBanks"/>
    <x v="1"/>
    <s v="Mobiles&amp;Accessories"/>
    <s v="MobileAccessories"/>
    <s v="Chargers"/>
    <n v="1149"/>
    <x v="2"/>
    <n v="2199"/>
    <n v="0.48"/>
    <x v="1"/>
    <x v="1"/>
    <x v="4"/>
    <n v="178912"/>
    <n v="183.2120000000000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5"/>
    <x v="353"/>
    <s v="Electronics|Mobiles&amp;Accessories|MobileAccessories|AutomobileAccessories|Cradles"/>
    <x v="1"/>
    <s v="Mobiles&amp;Accessories"/>
    <s v="MobileAccessories"/>
    <s v="AutomobileAccessories"/>
    <n v="349"/>
    <x v="0"/>
    <n v="999"/>
    <n v="0.65"/>
    <x v="0"/>
    <x v="0"/>
    <x v="2"/>
    <n v="46399"/>
    <n v="50.2989999999999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6"/>
    <x v="354"/>
    <s v="Electronics|Mobiles&amp;Accessories|MobileAccessories|Chargers|WallChargers"/>
    <x v="1"/>
    <s v="Mobiles&amp;Accessories"/>
    <s v="MobileAccessories"/>
    <s v="Chargers"/>
    <n v="1219"/>
    <x v="2"/>
    <n v="1699"/>
    <n v="0.28000000000000003"/>
    <x v="4"/>
    <x v="1"/>
    <x v="5"/>
    <n v="8891"/>
    <n v="13.2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7"/>
    <x v="355"/>
    <s v="Electronics|WearableTechnology|SmartWatches"/>
    <x v="1"/>
    <s v="WearableTechnology"/>
    <s v="SmartWatches"/>
    <m/>
    <n v="1599"/>
    <x v="2"/>
    <n v="3999"/>
    <n v="0.6"/>
    <x v="3"/>
    <x v="0"/>
    <x v="1"/>
    <n v="30254"/>
    <n v="34.254000000000005"/>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58"/>
    <x v="356"/>
    <s v="Electronics|WearableTechnology|SmartWatches"/>
    <x v="1"/>
    <s v="WearableTechnology"/>
    <s v="SmartWatches"/>
    <m/>
    <n v="1499"/>
    <x v="2"/>
    <n v="7999"/>
    <n v="0.81"/>
    <x v="2"/>
    <x v="0"/>
    <x v="0"/>
    <n v="22636"/>
    <n v="26.835999999999999"/>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59"/>
    <x v="357"/>
    <s v="Electronics|Mobiles&amp;Accessories|Smartphones&amp;BasicMobiles|Smartphones"/>
    <x v="1"/>
    <s v="Mobiles&amp;Accessories"/>
    <s v="Smartphones&amp;BasicMobiles"/>
    <s v="Smartphones"/>
    <n v="18499"/>
    <x v="2"/>
    <n v="25999"/>
    <n v="0.28999999999999998"/>
    <x v="4"/>
    <x v="1"/>
    <x v="3"/>
    <n v="22318"/>
    <n v="26.417999999999999"/>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0"/>
    <x v="358"/>
    <s v="Electronics|Accessories|MemoryCards|MicroSD"/>
    <x v="1"/>
    <s v="Accessories"/>
    <s v="MemoryCards"/>
    <s v="MicroSD"/>
    <n v="369"/>
    <x v="0"/>
    <n v="700"/>
    <n v="0.47"/>
    <x v="1"/>
    <x v="1"/>
    <x v="5"/>
    <n v="67259"/>
    <n v="71.659000000000006"/>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1"/>
    <x v="359"/>
    <s v="Electronics|Mobiles&amp;Accessories|Smartphones&amp;BasicMobiles|Smartphones"/>
    <x v="1"/>
    <s v="Mobiles&amp;Accessories"/>
    <s v="Smartphones&amp;BasicMobiles"/>
    <s v="Smartphones"/>
    <n v="12999"/>
    <x v="2"/>
    <n v="17999"/>
    <n v="0.28000000000000003"/>
    <x v="4"/>
    <x v="1"/>
    <x v="3"/>
    <n v="18998"/>
    <n v="23.097999999999999"/>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2"/>
    <x v="330"/>
    <s v="Electronics|WearableTechnology|SmartWatches"/>
    <x v="1"/>
    <s v="WearableTechnology"/>
    <s v="SmartWatches"/>
    <m/>
    <n v="1799"/>
    <x v="2"/>
    <n v="19999"/>
    <n v="0.91"/>
    <x v="9"/>
    <x v="0"/>
    <x v="0"/>
    <n v="13937"/>
    <n v="18.1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3"/>
    <x v="360"/>
    <s v="Electronics|WearableTechnology|SmartWatches"/>
    <x v="1"/>
    <s v="WearableTechnology"/>
    <s v="SmartWatches"/>
    <m/>
    <n v="2199"/>
    <x v="2"/>
    <n v="9999"/>
    <n v="0.78"/>
    <x v="7"/>
    <x v="0"/>
    <x v="0"/>
    <n v="29471"/>
    <n v="33.670999999999999"/>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4"/>
    <x v="361"/>
    <s v="Electronics|Mobiles&amp;Accessories|Smartphones&amp;BasicMobiles|Smartphones"/>
    <x v="1"/>
    <s v="Mobiles&amp;Accessories"/>
    <s v="Smartphones&amp;BasicMobiles"/>
    <s v="Smartphones"/>
    <n v="16999"/>
    <x v="2"/>
    <n v="24999"/>
    <n v="0.32"/>
    <x v="5"/>
    <x v="1"/>
    <x v="3"/>
    <n v="22318"/>
    <n v="26.417999999999999"/>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5"/>
    <x v="362"/>
    <s v="Electronics|Mobiles&amp;Accessories|Smartphones&amp;BasicMobiles|Smartphones"/>
    <x v="1"/>
    <s v="Mobiles&amp;Accessories"/>
    <s v="Smartphones&amp;BasicMobiles"/>
    <s v="Smartphones"/>
    <n v="16499"/>
    <x v="2"/>
    <n v="20999"/>
    <n v="0.21"/>
    <x v="4"/>
    <x v="1"/>
    <x v="1"/>
    <n v="21350"/>
    <n v="25.35"/>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6"/>
    <x v="330"/>
    <s v="Electronics|WearableTechnology|SmartWatches"/>
    <x v="1"/>
    <s v="WearableTechnology"/>
    <s v="SmartWatches"/>
    <m/>
    <n v="1799"/>
    <x v="2"/>
    <n v="19999"/>
    <n v="0.91"/>
    <x v="9"/>
    <x v="0"/>
    <x v="0"/>
    <n v="13937"/>
    <n v="18.1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367"/>
    <x v="363"/>
    <s v="Electronics|Mobiles&amp;Accessories|Smartphones&amp;BasicMobiles|Smartphones"/>
    <x v="1"/>
    <s v="Mobiles&amp;Accessories"/>
    <s v="Smartphones&amp;BasicMobiles"/>
    <s v="Smartphones"/>
    <n v="8499"/>
    <x v="2"/>
    <n v="10999"/>
    <n v="0.23"/>
    <x v="4"/>
    <x v="1"/>
    <x v="3"/>
    <n v="313836"/>
    <n v="317.93600000000004"/>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68"/>
    <x v="364"/>
    <s v="Electronics|Mobiles&amp;Accessories|Smartphones&amp;BasicMobiles|Smartphones"/>
    <x v="1"/>
    <s v="Mobiles&amp;Accessories"/>
    <s v="Smartphones&amp;BasicMobiles"/>
    <s v="Smartphones"/>
    <n v="6499"/>
    <x v="2"/>
    <n v="8499"/>
    <n v="0.24"/>
    <x v="4"/>
    <x v="1"/>
    <x v="3"/>
    <n v="313836"/>
    <n v="317.93600000000004"/>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69"/>
    <x v="330"/>
    <s v="Electronics|WearableTechnology|SmartWatches"/>
    <x v="1"/>
    <s v="WearableTechnology"/>
    <s v="SmartWatches"/>
    <m/>
    <n v="1799"/>
    <x v="2"/>
    <n v="19999"/>
    <n v="0.91"/>
    <x v="9"/>
    <x v="0"/>
    <x v="0"/>
    <n v="13937"/>
    <n v="18.1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0"/>
    <x v="365"/>
    <s v="Electronics|Mobiles&amp;Accessories|Smartphones&amp;BasicMobiles|Smartphones"/>
    <x v="1"/>
    <s v="Mobiles&amp;Accessories"/>
    <s v="Smartphones&amp;BasicMobiles"/>
    <s v="Smartphones"/>
    <n v="8999"/>
    <x v="2"/>
    <n v="11999"/>
    <n v="0.25"/>
    <x v="4"/>
    <x v="1"/>
    <x v="1"/>
    <n v="12796"/>
    <n v="16.795999999999999"/>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1"/>
    <x v="366"/>
    <s v="Electronics|Mobiles&amp;Accessories|MobileAccessories|Cables&amp;Adapters|OTGAdapters"/>
    <x v="1"/>
    <s v="Mobiles&amp;Accessories"/>
    <s v="MobileAccessories"/>
    <s v="Cables&amp;Adapters"/>
    <n v="139"/>
    <x v="1"/>
    <n v="495"/>
    <n v="0.72"/>
    <x v="7"/>
    <x v="0"/>
    <x v="4"/>
    <n v="14185"/>
    <n v="18.484999999999999"/>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2"/>
    <x v="367"/>
    <s v="Electronics|WearableTechnology|SmartWatches"/>
    <x v="1"/>
    <s v="WearableTechnology"/>
    <s v="SmartWatches"/>
    <m/>
    <n v="3999"/>
    <x v="2"/>
    <n v="16999"/>
    <n v="0.76"/>
    <x v="7"/>
    <x v="0"/>
    <x v="4"/>
    <n v="17159"/>
    <n v="21.4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3"/>
    <x v="368"/>
    <s v="Electronics|WearableTechnology|SmartWatches"/>
    <x v="1"/>
    <s v="WearableTechnology"/>
    <s v="SmartWatches"/>
    <m/>
    <n v="2998"/>
    <x v="2"/>
    <n v="5999"/>
    <n v="0.5"/>
    <x v="1"/>
    <x v="0"/>
    <x v="3"/>
    <n v="5179"/>
    <n v="9.278999999999999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374"/>
    <x v="369"/>
    <s v="Electronics|Mobiles&amp;Accessories|Smartphones&amp;BasicMobiles|Smartphones"/>
    <x v="1"/>
    <s v="Mobiles&amp;Accessories"/>
    <s v="Smartphones&amp;BasicMobiles"/>
    <s v="Smartphones"/>
    <n v="15499"/>
    <x v="2"/>
    <n v="18999"/>
    <n v="0.18"/>
    <x v="6"/>
    <x v="1"/>
    <x v="3"/>
    <n v="19252"/>
    <n v="23.351999999999997"/>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375"/>
    <x v="330"/>
    <s v="Electronics|WearableTechnology|SmartWatches"/>
    <x v="1"/>
    <s v="WearableTechnology"/>
    <s v="SmartWatches"/>
    <m/>
    <n v="1799"/>
    <x v="2"/>
    <n v="19999"/>
    <n v="0.91"/>
    <x v="9"/>
    <x v="0"/>
    <x v="0"/>
    <n v="13937"/>
    <n v="18.1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6"/>
    <x v="370"/>
    <s v="Electronics|Mobiles&amp;Accessories|Smartphones&amp;BasicMobiles|Smartphones"/>
    <x v="1"/>
    <s v="Mobiles&amp;Accessories"/>
    <s v="Smartphones&amp;BasicMobiles"/>
    <s v="Smartphones"/>
    <n v="8999"/>
    <x v="2"/>
    <n v="11999"/>
    <n v="0.25"/>
    <x v="4"/>
    <x v="1"/>
    <x v="1"/>
    <n v="12796"/>
    <n v="16.795999999999999"/>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7"/>
    <x v="371"/>
    <s v="Electronics|Mobiles&amp;Accessories|MobileAccessories|Chargers|AutomobileChargers"/>
    <x v="1"/>
    <s v="Mobiles&amp;Accessories"/>
    <s v="MobileAccessories"/>
    <s v="Chargers"/>
    <n v="873"/>
    <x v="2"/>
    <n v="1699"/>
    <n v="0.49"/>
    <x v="1"/>
    <x v="1"/>
    <x v="5"/>
    <n v="1680"/>
    <n v="6.08"/>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78"/>
    <x v="372"/>
    <s v="Electronics|Mobiles&amp;Accessories|Smartphones&amp;BasicMobiles|Smartphones"/>
    <x v="1"/>
    <s v="Mobiles&amp;Accessories"/>
    <s v="Smartphones&amp;BasicMobiles"/>
    <s v="Smartphones"/>
    <n v="12999"/>
    <x v="2"/>
    <n v="15999"/>
    <n v="0.19"/>
    <x v="6"/>
    <x v="1"/>
    <x v="0"/>
    <n v="13246"/>
    <n v="17.446000000000002"/>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79"/>
    <x v="373"/>
    <s v="Electronics|Mobiles&amp;Accessories|MobileAccessories|Photo&amp;VideoAccessories|Tripods"/>
    <x v="1"/>
    <s v="Mobiles&amp;Accessories"/>
    <s v="MobileAccessories"/>
    <s v="Photo&amp;VideoAccessories"/>
    <n v="539"/>
    <x v="2"/>
    <n v="1599"/>
    <n v="0.66"/>
    <x v="0"/>
    <x v="0"/>
    <x v="11"/>
    <n v="14648"/>
    <n v="18.4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0"/>
    <x v="331"/>
    <s v="Electronics|WearableTechnology|SmartWatches"/>
    <x v="1"/>
    <s v="WearableTechnology"/>
    <s v="SmartWatches"/>
    <m/>
    <n v="1999"/>
    <x v="2"/>
    <n v="9999"/>
    <n v="0.8"/>
    <x v="7"/>
    <x v="0"/>
    <x v="4"/>
    <n v="27696"/>
    <n v="31.996000000000002"/>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1"/>
    <x v="374"/>
    <s v="Electronics|Mobiles&amp;Accessories|Smartphones&amp;BasicMobiles|Smartphones"/>
    <x v="1"/>
    <s v="Mobiles&amp;Accessories"/>
    <s v="Smartphones&amp;BasicMobiles"/>
    <s v="Smartphones"/>
    <n v="15490"/>
    <x v="2"/>
    <n v="20990"/>
    <n v="0.26"/>
    <x v="4"/>
    <x v="1"/>
    <x v="0"/>
    <n v="32916"/>
    <n v="37.1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2"/>
    <x v="375"/>
    <s v="Electronics|Mobiles&amp;Accessories|Smartphones&amp;BasicMobiles|Smartphones"/>
    <x v="1"/>
    <s v="Mobiles&amp;Accessories"/>
    <s v="Smartphones&amp;BasicMobiles"/>
    <s v="Smartphones"/>
    <n v="19999"/>
    <x v="2"/>
    <n v="24999"/>
    <n v="0.2"/>
    <x v="6"/>
    <x v="1"/>
    <x v="2"/>
    <n v="25824"/>
    <n v="29.7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3"/>
    <x v="376"/>
    <s v="Electronics|Mobiles&amp;Accessories|MobileAccessories|Chargers|WallChargers"/>
    <x v="1"/>
    <s v="Mobiles&amp;Accessories"/>
    <s v="MobileAccessories"/>
    <s v="Chargers"/>
    <n v="1075"/>
    <x v="2"/>
    <n v="1699"/>
    <n v="0.37"/>
    <x v="5"/>
    <x v="1"/>
    <x v="5"/>
    <n v="7462"/>
    <n v="11.8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4"/>
    <x v="377"/>
    <s v="Electronics|Headphones,Earbuds&amp;Accessories|Headphones|In-Ear"/>
    <x v="1"/>
    <s v="Headphones,Earbuds&amp;Accessories"/>
    <s v="Headphones"/>
    <s v="In-Ear"/>
    <n v="399"/>
    <x v="0"/>
    <n v="699"/>
    <n v="0.43"/>
    <x v="1"/>
    <x v="1"/>
    <x v="1"/>
    <n v="37817"/>
    <n v="41.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5"/>
    <x v="378"/>
    <s v="Electronics|WearableTechnology|SmartWatches"/>
    <x v="1"/>
    <s v="WearableTechnology"/>
    <s v="SmartWatches"/>
    <m/>
    <n v="1999"/>
    <x v="2"/>
    <n v="3990"/>
    <n v="0.5"/>
    <x v="1"/>
    <x v="0"/>
    <x v="1"/>
    <n v="30254"/>
    <n v="34.254000000000005"/>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6"/>
    <x v="379"/>
    <s v="Electronics|WearableTechnology|SmartWatches"/>
    <x v="1"/>
    <s v="WearableTechnology"/>
    <s v="SmartWatches"/>
    <m/>
    <n v="1999"/>
    <x v="2"/>
    <n v="7990"/>
    <n v="0.75"/>
    <x v="7"/>
    <x v="0"/>
    <x v="11"/>
    <n v="17831"/>
    <n v="21.6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87"/>
    <x v="380"/>
    <s v="Electronics|Mobiles&amp;Accessories|Smartphones&amp;BasicMobiles|Smartphones"/>
    <x v="1"/>
    <s v="Mobiles&amp;Accessories"/>
    <s v="Smartphones&amp;BasicMobiles"/>
    <s v="Smartphones"/>
    <n v="28999"/>
    <x v="2"/>
    <n v="34999"/>
    <n v="0.17"/>
    <x v="6"/>
    <x v="1"/>
    <x v="5"/>
    <n v="20311"/>
    <n v="24.710999999999999"/>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88"/>
    <x v="381"/>
    <s v="Electronics|WearableTechnology|SmartWatches"/>
    <x v="1"/>
    <s v="WearableTechnology"/>
    <s v="SmartWatches"/>
    <m/>
    <n v="2299"/>
    <x v="2"/>
    <n v="7990"/>
    <n v="0.71"/>
    <x v="7"/>
    <x v="0"/>
    <x v="0"/>
    <n v="69622"/>
    <n v="73.822000000000003"/>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89"/>
    <x v="382"/>
    <s v="Electronics|Mobiles&amp;Accessories|MobileAccessories|Photo&amp;VideoAccessories|SelfieSticks"/>
    <x v="1"/>
    <s v="Mobiles&amp;Accessories"/>
    <s v="MobileAccessories"/>
    <s v="Photo&amp;VideoAccessories"/>
    <n v="399"/>
    <x v="0"/>
    <n v="1999"/>
    <n v="0.8"/>
    <x v="7"/>
    <x v="0"/>
    <x v="1"/>
    <n v="3382"/>
    <n v="7.3819999999999997"/>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0"/>
    <x v="383"/>
    <s v="Electronics|Accessories|MemoryCards|MicroSD"/>
    <x v="1"/>
    <s v="Accessories"/>
    <s v="MemoryCards"/>
    <s v="MicroSD"/>
    <n v="1149"/>
    <x v="2"/>
    <n v="3999"/>
    <n v="0.71"/>
    <x v="7"/>
    <x v="0"/>
    <x v="4"/>
    <n v="140036"/>
    <n v="144.33600000000001"/>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1"/>
    <x v="384"/>
    <s v="Electronics|Mobiles&amp;Accessories|MobileAccessories|Chargers|WallChargers"/>
    <x v="1"/>
    <s v="Mobiles&amp;Accessories"/>
    <s v="MobileAccessories"/>
    <s v="Chargers"/>
    <n v="529"/>
    <x v="2"/>
    <n v="1499"/>
    <n v="0.65"/>
    <x v="0"/>
    <x v="0"/>
    <x v="3"/>
    <n v="8599"/>
    <n v="12.6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2"/>
    <x v="385"/>
    <s v="Electronics|Mobiles&amp;Accessories|Smartphones&amp;BasicMobiles|Smartphones"/>
    <x v="1"/>
    <s v="Mobiles&amp;Accessories"/>
    <s v="Smartphones&amp;BasicMobiles"/>
    <s v="Smartphones"/>
    <n v="13999"/>
    <x v="2"/>
    <n v="19499"/>
    <n v="0.28000000000000003"/>
    <x v="4"/>
    <x v="1"/>
    <x v="3"/>
    <n v="18998"/>
    <n v="23.097999999999999"/>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3"/>
    <x v="386"/>
    <s v="Electronics|Headphones,Earbuds&amp;Accessories|Headphones|In-Ear"/>
    <x v="1"/>
    <s v="Headphones,Earbuds&amp;Accessories"/>
    <s v="Headphones"/>
    <s v="In-Ear"/>
    <n v="379"/>
    <x v="0"/>
    <n v="999"/>
    <n v="0.62"/>
    <x v="0"/>
    <x v="0"/>
    <x v="3"/>
    <n v="363713"/>
    <n v="367.81300000000005"/>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4"/>
    <x v="387"/>
    <s v="Electronics|Mobiles&amp;Accessories|Smartphones&amp;BasicMobiles|Smartphones"/>
    <x v="1"/>
    <s v="Mobiles&amp;Accessories"/>
    <s v="Smartphones&amp;BasicMobiles"/>
    <s v="Smartphones"/>
    <n v="13999"/>
    <x v="2"/>
    <n v="19999"/>
    <n v="0.3"/>
    <x v="4"/>
    <x v="1"/>
    <x v="3"/>
    <n v="19252"/>
    <n v="23.351999999999997"/>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5"/>
    <x v="388"/>
    <s v="Electronics|WearableTechnology|SmartWatches"/>
    <x v="1"/>
    <s v="WearableTechnology"/>
    <s v="SmartWatches"/>
    <m/>
    <n v="3999"/>
    <x v="2"/>
    <n v="9999"/>
    <n v="0.6"/>
    <x v="3"/>
    <x v="0"/>
    <x v="5"/>
    <n v="73"/>
    <n v="4.4730000000000008"/>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396"/>
    <x v="389"/>
    <s v="Electronics|Mobiles&amp;Accessories|MobileAccessories|Stands"/>
    <x v="1"/>
    <s v="Mobiles&amp;Accessories"/>
    <s v="MobileAccessories"/>
    <s v="Stands"/>
    <n v="99"/>
    <x v="1"/>
    <n v="499"/>
    <n v="0.8"/>
    <x v="7"/>
    <x v="0"/>
    <x v="4"/>
    <n v="42641"/>
    <n v="46.940999999999995"/>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7"/>
    <x v="390"/>
    <s v="Electronics|Headphones,Earbuds&amp;Accessories|Headphones|In-Ear"/>
    <x v="1"/>
    <s v="Headphones,Earbuds&amp;Accessories"/>
    <s v="Headphones"/>
    <s v="In-Ear"/>
    <n v="4790"/>
    <x v="2"/>
    <n v="15990"/>
    <n v="0.7"/>
    <x v="0"/>
    <x v="0"/>
    <x v="1"/>
    <n v="4390"/>
    <n v="8.39"/>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398"/>
    <x v="391"/>
    <s v="Electronics|Mobiles&amp;Accessories|Smartphones&amp;BasicMobiles|Smartphones"/>
    <x v="1"/>
    <s v="Mobiles&amp;Accessories"/>
    <s v="Smartphones&amp;BasicMobiles"/>
    <s v="Smartphones"/>
    <n v="33999"/>
    <x v="2"/>
    <n v="33999"/>
    <n v="0"/>
    <x v="8"/>
    <x v="1"/>
    <x v="4"/>
    <n v="17415"/>
    <n v="21.7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399"/>
    <x v="392"/>
    <s v="Computers&amp;Accessories|Accessories&amp;Peripherals|Cables&amp;Accessories|CableConnectionProtectors"/>
    <x v="0"/>
    <s v="Accessories&amp;Peripherals"/>
    <s v="Cables&amp;Accessories"/>
    <s v="CableConnectionProtectors"/>
    <n v="99"/>
    <x v="1"/>
    <n v="999"/>
    <n v="0.9"/>
    <x v="2"/>
    <x v="0"/>
    <x v="1"/>
    <n v="1396"/>
    <n v="5.3959999999999999"/>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0"/>
    <x v="393"/>
    <s v="Electronics|Headphones,Earbuds&amp;Accessories|Headphones|In-Ear"/>
    <x v="1"/>
    <s v="Headphones,Earbuds&amp;Accessories"/>
    <s v="Headphones"/>
    <s v="In-Ear"/>
    <n v="299"/>
    <x v="0"/>
    <n v="1900"/>
    <n v="0.84"/>
    <x v="2"/>
    <x v="0"/>
    <x v="9"/>
    <n v="18202"/>
    <n v="21.802000000000003"/>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1"/>
    <x v="394"/>
    <s v="Electronics|Mobiles&amp;Accessories|Smartphones&amp;BasicMobiles|Smartphones"/>
    <x v="1"/>
    <s v="Mobiles&amp;Accessories"/>
    <s v="Smartphones&amp;BasicMobiles"/>
    <s v="Smartphones"/>
    <n v="10999"/>
    <x v="2"/>
    <n v="14999"/>
    <n v="0.27"/>
    <x v="4"/>
    <x v="1"/>
    <x v="3"/>
    <n v="18998"/>
    <n v="23.097999999999999"/>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2"/>
    <x v="395"/>
    <s v="Electronics|Mobiles&amp;Accessories|Smartphones&amp;BasicMobiles|Smartphones"/>
    <x v="1"/>
    <s v="Mobiles&amp;Accessories"/>
    <s v="Smartphones&amp;BasicMobiles"/>
    <s v="Smartphones"/>
    <n v="34999"/>
    <x v="2"/>
    <n v="38999"/>
    <n v="0.1"/>
    <x v="8"/>
    <x v="1"/>
    <x v="0"/>
    <n v="11029"/>
    <n v="15.22899999999999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3"/>
    <x v="361"/>
    <s v="Electronics|Mobiles&amp;Accessories|Smartphones&amp;BasicMobiles|Smartphones"/>
    <x v="1"/>
    <s v="Mobiles&amp;Accessories"/>
    <s v="Smartphones&amp;BasicMobiles"/>
    <s v="Smartphones"/>
    <n v="16999"/>
    <x v="2"/>
    <n v="24999"/>
    <n v="0.32"/>
    <x v="5"/>
    <x v="1"/>
    <x v="3"/>
    <n v="22318"/>
    <n v="26.417999999999999"/>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4"/>
    <x v="396"/>
    <s v="Electronics|Mobiles&amp;Accessories|MobileAccessories|Stands"/>
    <x v="1"/>
    <s v="Mobiles&amp;Accessories"/>
    <s v="MobileAccessories"/>
    <s v="Stands"/>
    <n v="199"/>
    <x v="1"/>
    <n v="499"/>
    <n v="0.6"/>
    <x v="3"/>
    <x v="0"/>
    <x v="3"/>
    <n v="1786"/>
    <n v="5.8859999999999992"/>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5"/>
    <x v="397"/>
    <s v="Electronics|Mobiles&amp;Accessories|MobileAccessories|Chargers|PowerBanks"/>
    <x v="1"/>
    <s v="Mobiles&amp;Accessories"/>
    <s v="MobileAccessories"/>
    <s v="Chargers"/>
    <n v="999"/>
    <x v="2"/>
    <n v="1599"/>
    <n v="0.38"/>
    <x v="5"/>
    <x v="1"/>
    <x v="1"/>
    <n v="7222"/>
    <n v="11.222000000000001"/>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6"/>
    <x v="398"/>
    <s v="Electronics|Mobiles&amp;Accessories|Smartphones&amp;BasicMobiles|BasicMobiles"/>
    <x v="1"/>
    <s v="Mobiles&amp;Accessories"/>
    <s v="Smartphones&amp;BasicMobiles"/>
    <s v="BasicMobiles"/>
    <n v="1299"/>
    <x v="2"/>
    <n v="1599"/>
    <n v="0.19"/>
    <x v="6"/>
    <x v="1"/>
    <x v="1"/>
    <n v="128311"/>
    <n v="132.3110000000000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7"/>
    <x v="399"/>
    <s v="Electronics|Headphones,Earbuds&amp;Accessories|Headphones|In-Ear"/>
    <x v="1"/>
    <s v="Headphones,Earbuds&amp;Accessories"/>
    <s v="Headphones"/>
    <s v="In-Ear"/>
    <n v="599"/>
    <x v="2"/>
    <n v="1800"/>
    <n v="0.67"/>
    <x v="0"/>
    <x v="0"/>
    <x v="12"/>
    <n v="83996"/>
    <n v="87.495999999999995"/>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08"/>
    <x v="400"/>
    <s v="Electronics|Accessories|MemoryCards|MicroSD"/>
    <x v="1"/>
    <s v="Accessories"/>
    <s v="MemoryCards"/>
    <s v="MicroSD"/>
    <n v="599"/>
    <x v="2"/>
    <n v="1899"/>
    <n v="0.68"/>
    <x v="0"/>
    <x v="0"/>
    <x v="4"/>
    <n v="140036"/>
    <n v="144.33600000000001"/>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09"/>
    <x v="401"/>
    <s v="Electronics|Mobiles&amp;Accessories|MobileAccessories|Chargers|PowerBanks"/>
    <x v="1"/>
    <s v="Mobiles&amp;Accessories"/>
    <s v="MobileAccessories"/>
    <s v="Chargers"/>
    <n v="1799"/>
    <x v="2"/>
    <n v="2499"/>
    <n v="0.28000000000000003"/>
    <x v="4"/>
    <x v="1"/>
    <x v="3"/>
    <n v="18678"/>
    <n v="22.777999999999999"/>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410"/>
    <x v="402"/>
    <s v="Electronics|Mobiles&amp;Accessories|Smartphones&amp;BasicMobiles|Smartphones"/>
    <x v="1"/>
    <s v="Mobiles&amp;Accessories"/>
    <s v="Smartphones&amp;BasicMobiles"/>
    <s v="Smartphones"/>
    <n v="10999"/>
    <x v="2"/>
    <n v="14999"/>
    <n v="0.27"/>
    <x v="4"/>
    <x v="1"/>
    <x v="3"/>
    <n v="18998"/>
    <n v="23.097999999999999"/>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1"/>
    <x v="403"/>
    <s v="Electronics|WearableTechnology|SmartWatches"/>
    <x v="1"/>
    <s v="WearableTechnology"/>
    <s v="SmartWatches"/>
    <m/>
    <n v="2999"/>
    <x v="2"/>
    <n v="7990"/>
    <n v="0.62"/>
    <x v="0"/>
    <x v="0"/>
    <x v="3"/>
    <n v="48449"/>
    <n v="52.54899999999999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2"/>
    <x v="404"/>
    <s v="Electronics|WearableTechnology|SmartWatches"/>
    <x v="1"/>
    <s v="WearableTechnology"/>
    <s v="SmartWatches"/>
    <m/>
    <n v="1999"/>
    <x v="2"/>
    <n v="7990"/>
    <n v="0.75"/>
    <x v="7"/>
    <x v="0"/>
    <x v="11"/>
    <n v="17831"/>
    <n v="21.6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413"/>
    <x v="405"/>
    <s v="Electronics|Mobiles&amp;Accessories|MobileAccessories|Chargers|WallChargers"/>
    <x v="1"/>
    <s v="Mobiles&amp;Accessories"/>
    <s v="MobileAccessories"/>
    <s v="Chargers"/>
    <n v="649"/>
    <x v="2"/>
    <n v="999"/>
    <n v="0.35"/>
    <x v="5"/>
    <x v="1"/>
    <x v="0"/>
    <n v="1315"/>
    <n v="5.5150000000000006"/>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4"/>
    <x v="385"/>
    <s v="Electronics|Mobiles&amp;Accessories|Smartphones&amp;BasicMobiles|Smartphones"/>
    <x v="1"/>
    <s v="Mobiles&amp;Accessories"/>
    <s v="Smartphones&amp;BasicMobiles"/>
    <s v="Smartphones"/>
    <n v="13999"/>
    <x v="2"/>
    <n v="19499"/>
    <n v="0.28000000000000003"/>
    <x v="4"/>
    <x v="1"/>
    <x v="3"/>
    <n v="18998"/>
    <n v="23.097999999999999"/>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5"/>
    <x v="406"/>
    <s v="Electronics|Mobiles&amp;Accessories|MobileAccessories|D√©cor"/>
    <x v="1"/>
    <s v="Mobiles&amp;Accessories"/>
    <s v="MobileAccessories"/>
    <s v="D√©cor"/>
    <n v="119"/>
    <x v="1"/>
    <n v="299"/>
    <n v="0.6"/>
    <x v="3"/>
    <x v="0"/>
    <x v="3"/>
    <n v="5999"/>
    <n v="10.0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6"/>
    <x v="407"/>
    <s v="Electronics|Mobiles&amp;Accessories|Smartphones&amp;BasicMobiles|Smartphones"/>
    <x v="1"/>
    <s v="Mobiles&amp;Accessories"/>
    <s v="Smartphones&amp;BasicMobiles"/>
    <s v="Smartphones"/>
    <n v="12999"/>
    <x v="2"/>
    <n v="17999"/>
    <n v="0.28000000000000003"/>
    <x v="4"/>
    <x v="1"/>
    <x v="3"/>
    <n v="50772"/>
    <n v="54.8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417"/>
    <x v="408"/>
    <s v="Electronics|Mobiles&amp;Accessories|Smartphones&amp;BasicMobiles|Smartphones"/>
    <x v="1"/>
    <s v="Mobiles&amp;Accessories"/>
    <s v="Smartphones&amp;BasicMobiles"/>
    <s v="Smartphones"/>
    <n v="20999"/>
    <x v="2"/>
    <n v="26999"/>
    <n v="0.22"/>
    <x v="4"/>
    <x v="1"/>
    <x v="2"/>
    <n v="25824"/>
    <n v="29.7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18"/>
    <x v="409"/>
    <s v="Electronics|Mobiles&amp;Accessories|MobileAccessories|Chargers|WallChargers"/>
    <x v="1"/>
    <s v="Mobiles&amp;Accessories"/>
    <s v="MobileAccessories"/>
    <s v="Chargers"/>
    <n v="249"/>
    <x v="0"/>
    <n v="649"/>
    <n v="0.62"/>
    <x v="0"/>
    <x v="0"/>
    <x v="1"/>
    <n v="14404"/>
    <n v="18.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19"/>
    <x v="410"/>
    <s v="Electronics|Mobiles&amp;Accessories|MobileAccessories|Chargers|WallChargers"/>
    <x v="1"/>
    <s v="Mobiles&amp;Accessories"/>
    <s v="MobileAccessories"/>
    <s v="Chargers"/>
    <n v="99"/>
    <x v="1"/>
    <n v="171"/>
    <n v="0.42"/>
    <x v="1"/>
    <x v="1"/>
    <x v="6"/>
    <n v="11339"/>
    <n v="15.8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0"/>
    <x v="411"/>
    <s v="Electronics|Mobiles&amp;Accessories|MobileAccessories|AutomobileAccessories|Cradles"/>
    <x v="1"/>
    <s v="Mobiles&amp;Accessories"/>
    <s v="MobileAccessories"/>
    <s v="AutomobileAccessories"/>
    <n v="489"/>
    <x v="0"/>
    <n v="1999"/>
    <n v="0.76"/>
    <x v="7"/>
    <x v="0"/>
    <x v="1"/>
    <n v="3626"/>
    <n v="7.6259999999999994"/>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1"/>
    <x v="412"/>
    <s v="Electronics|Accessories|MemoryCards|MicroSD"/>
    <x v="1"/>
    <s v="Accessories"/>
    <s v="MemoryCards"/>
    <s v="MicroSD"/>
    <n v="369"/>
    <x v="0"/>
    <n v="1600"/>
    <n v="0.77"/>
    <x v="7"/>
    <x v="0"/>
    <x v="1"/>
    <n v="32625"/>
    <n v="36.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2"/>
    <x v="413"/>
    <s v="Electronics|Mobiles&amp;Accessories|Smartphones&amp;BasicMobiles|Smartphones"/>
    <x v="1"/>
    <s v="Mobiles&amp;Accessories"/>
    <s v="Smartphones&amp;BasicMobiles"/>
    <s v="Smartphones"/>
    <n v="15499"/>
    <x v="2"/>
    <n v="20999"/>
    <n v="0.26"/>
    <x v="4"/>
    <x v="1"/>
    <x v="3"/>
    <n v="19252"/>
    <n v="23.351999999999997"/>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3"/>
    <x v="414"/>
    <s v="Electronics|Mobiles&amp;Accessories|Smartphones&amp;BasicMobiles|Smartphones"/>
    <x v="1"/>
    <s v="Mobiles&amp;Accessories"/>
    <s v="Smartphones&amp;BasicMobiles"/>
    <s v="Smartphones"/>
    <n v="15499"/>
    <x v="2"/>
    <n v="18999"/>
    <n v="0.18"/>
    <x v="6"/>
    <x v="1"/>
    <x v="3"/>
    <n v="19252"/>
    <n v="23.351999999999997"/>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4"/>
    <x v="415"/>
    <s v="Electronics|Mobiles&amp;Accessories|Smartphones&amp;BasicMobiles|Smartphones"/>
    <x v="1"/>
    <s v="Mobiles&amp;Accessories"/>
    <s v="Smartphones&amp;BasicMobiles"/>
    <s v="Smartphones"/>
    <n v="22999"/>
    <x v="2"/>
    <n v="28999"/>
    <n v="0.21"/>
    <x v="4"/>
    <x v="1"/>
    <x v="2"/>
    <n v="25824"/>
    <n v="29.7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5"/>
    <x v="416"/>
    <s v="Electronics|Headphones,Earbuds&amp;Accessories|Headphones|In-Ear"/>
    <x v="1"/>
    <s v="Headphones,Earbuds&amp;Accessories"/>
    <s v="Headphones"/>
    <s v="In-Ear"/>
    <n v="599"/>
    <x v="2"/>
    <n v="1490"/>
    <n v="0.6"/>
    <x v="3"/>
    <x v="0"/>
    <x v="3"/>
    <n v="161679"/>
    <n v="165.7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6"/>
    <x v="417"/>
    <s v="Electronics|Mobiles&amp;Accessories|MobileAccessories|Stands"/>
    <x v="1"/>
    <s v="Mobiles&amp;Accessories"/>
    <s v="MobileAccessories"/>
    <s v="Stands"/>
    <n v="134"/>
    <x v="1"/>
    <n v="699"/>
    <n v="0.81"/>
    <x v="2"/>
    <x v="0"/>
    <x v="3"/>
    <n v="16685"/>
    <n v="20.784999999999997"/>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7"/>
    <x v="418"/>
    <s v="Electronics|Mobiles&amp;Accessories|Smartphones&amp;BasicMobiles|Smartphones"/>
    <x v="1"/>
    <s v="Mobiles&amp;Accessories"/>
    <s v="Smartphones&amp;BasicMobiles"/>
    <s v="Smartphones"/>
    <n v="7499"/>
    <x v="2"/>
    <n v="7999"/>
    <n v="0.06"/>
    <x v="8"/>
    <x v="1"/>
    <x v="1"/>
    <n v="30907"/>
    <n v="34.906999999999996"/>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28"/>
    <x v="419"/>
    <s v="Electronics|Mobiles&amp;Accessories|MobileAccessories|Chargers|PowerBanks"/>
    <x v="1"/>
    <s v="Mobiles&amp;Accessories"/>
    <s v="MobileAccessories"/>
    <s v="Chargers"/>
    <n v="1149"/>
    <x v="2"/>
    <n v="2199"/>
    <n v="0.48"/>
    <x v="1"/>
    <x v="1"/>
    <x v="4"/>
    <n v="178912"/>
    <n v="183.2120000000000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29"/>
    <x v="420"/>
    <s v="Electronics|Mobiles&amp;Accessories|Smartphones&amp;BasicMobiles|BasicMobiles"/>
    <x v="1"/>
    <s v="Mobiles&amp;Accessories"/>
    <s v="Smartphones&amp;BasicMobiles"/>
    <s v="BasicMobiles"/>
    <n v="1324"/>
    <x v="2"/>
    <n v="1699"/>
    <n v="0.22"/>
    <x v="4"/>
    <x v="1"/>
    <x v="1"/>
    <n v="128311"/>
    <n v="132.3110000000000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0"/>
    <x v="421"/>
    <s v="Electronics|Mobiles&amp;Accessories|Smartphones&amp;BasicMobiles|Smartphones"/>
    <x v="1"/>
    <s v="Mobiles&amp;Accessories"/>
    <s v="Smartphones&amp;BasicMobiles"/>
    <s v="Smartphones"/>
    <n v="13999"/>
    <x v="2"/>
    <n v="19999"/>
    <n v="0.3"/>
    <x v="4"/>
    <x v="1"/>
    <x v="3"/>
    <n v="19252"/>
    <n v="23.351999999999997"/>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431"/>
    <x v="422"/>
    <s v="Electronics|Mobiles&amp;Accessories|MobileAccessories|Chargers|PowerBanks"/>
    <x v="1"/>
    <s v="Mobiles&amp;Accessories"/>
    <s v="MobileAccessories"/>
    <s v="Chargers"/>
    <n v="999"/>
    <x v="2"/>
    <n v="1599"/>
    <n v="0.38"/>
    <x v="5"/>
    <x v="1"/>
    <x v="1"/>
    <n v="7222"/>
    <n v="11.222000000000001"/>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2"/>
    <x v="423"/>
    <s v="Electronics|Mobiles&amp;Accessories|Smartphones&amp;BasicMobiles|Smartphones"/>
    <x v="1"/>
    <s v="Mobiles&amp;Accessories"/>
    <s v="Smartphones&amp;BasicMobiles"/>
    <s v="Smartphones"/>
    <n v="12999"/>
    <x v="2"/>
    <n v="17999"/>
    <n v="0.28000000000000003"/>
    <x v="4"/>
    <x v="1"/>
    <x v="3"/>
    <n v="18998"/>
    <n v="23.097999999999999"/>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3"/>
    <x v="424"/>
    <s v="Electronics|Mobiles&amp;Accessories|Smartphones&amp;BasicMobiles|Smartphones"/>
    <x v="1"/>
    <s v="Mobiles&amp;Accessories"/>
    <s v="Smartphones&amp;BasicMobiles"/>
    <s v="Smartphones"/>
    <n v="15490"/>
    <x v="2"/>
    <n v="20990"/>
    <n v="0.26"/>
    <x v="4"/>
    <x v="1"/>
    <x v="0"/>
    <n v="32916"/>
    <n v="37.1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4"/>
    <x v="425"/>
    <s v="Electronics|Mobiles&amp;Accessories|MobileAccessories|Maintenance,Upkeep&amp;Repairs|ScreenProtectors"/>
    <x v="1"/>
    <s v="Mobiles&amp;Accessories"/>
    <s v="MobileAccessories"/>
    <s v="Maintenance,Upkeep&amp;Repairs"/>
    <n v="999"/>
    <x v="2"/>
    <n v="2899"/>
    <n v="0.66"/>
    <x v="0"/>
    <x v="0"/>
    <x v="13"/>
    <n v="26603"/>
    <n v="31.2030000000000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5"/>
    <x v="426"/>
    <s v="Electronics|WearableTechnology|SmartWatches"/>
    <x v="1"/>
    <s v="WearableTechnology"/>
    <s v="SmartWatches"/>
    <m/>
    <n v="1599"/>
    <x v="2"/>
    <n v="4999"/>
    <n v="0.68"/>
    <x v="0"/>
    <x v="0"/>
    <x v="1"/>
    <n v="67950"/>
    <n v="71.95"/>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6"/>
    <x v="427"/>
    <s v="Electronics|Mobiles&amp;Accessories|Smartphones&amp;BasicMobiles|BasicMobiles"/>
    <x v="1"/>
    <s v="Mobiles&amp;Accessories"/>
    <s v="Smartphones&amp;BasicMobiles"/>
    <s v="BasicMobiles"/>
    <n v="1324"/>
    <x v="2"/>
    <n v="1699"/>
    <n v="0.22"/>
    <x v="4"/>
    <x v="1"/>
    <x v="1"/>
    <n v="128311"/>
    <n v="132.3110000000000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7"/>
    <x v="428"/>
    <s v="Electronics|Mobiles&amp;Accessories|Smartphones&amp;BasicMobiles|Smartphones"/>
    <x v="1"/>
    <s v="Mobiles&amp;Accessories"/>
    <s v="Smartphones&amp;BasicMobiles"/>
    <s v="Smartphones"/>
    <n v="20999"/>
    <x v="2"/>
    <n v="29990"/>
    <n v="0.3"/>
    <x v="4"/>
    <x v="1"/>
    <x v="4"/>
    <n v="9499"/>
    <n v="13.7989999999999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38"/>
    <x v="429"/>
    <s v="Electronics|Mobiles&amp;Accessories|MobileAccessories|Chargers|WallChargers"/>
    <x v="1"/>
    <s v="Mobiles&amp;Accessories"/>
    <s v="MobileAccessories"/>
    <s v="Chargers"/>
    <n v="999"/>
    <x v="2"/>
    <n v="1999"/>
    <n v="0.5"/>
    <x v="1"/>
    <x v="0"/>
    <x v="4"/>
    <n v="1777"/>
    <n v="6.0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39"/>
    <x v="430"/>
    <s v="Electronics|Mobiles&amp;Accessories|Smartphones&amp;BasicMobiles|Smartphones"/>
    <x v="1"/>
    <s v="Mobiles&amp;Accessories"/>
    <s v="Smartphones&amp;BasicMobiles"/>
    <s v="Smartphones"/>
    <n v="12490"/>
    <x v="2"/>
    <n v="15990"/>
    <n v="0.22"/>
    <x v="4"/>
    <x v="1"/>
    <x v="0"/>
    <n v="58506"/>
    <n v="62.706000000000003"/>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0"/>
    <x v="431"/>
    <s v="Electronics|Mobiles&amp;Accessories|Smartphones&amp;BasicMobiles|Smartphones"/>
    <x v="1"/>
    <s v="Mobiles&amp;Accessories"/>
    <s v="Smartphones&amp;BasicMobiles"/>
    <s v="Smartphones"/>
    <n v="17999"/>
    <x v="2"/>
    <n v="21990"/>
    <n v="0.18"/>
    <x v="6"/>
    <x v="1"/>
    <x v="1"/>
    <n v="21350"/>
    <n v="25.35"/>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441"/>
    <x v="432"/>
    <s v="Electronics|Mobiles&amp;Accessories|Smartphones&amp;BasicMobiles|BasicMobiles"/>
    <x v="1"/>
    <s v="Mobiles&amp;Accessories"/>
    <s v="Smartphones&amp;BasicMobiles"/>
    <s v="BasicMobiles"/>
    <n v="1399"/>
    <x v="2"/>
    <n v="1630"/>
    <n v="0.14000000000000001"/>
    <x v="6"/>
    <x v="1"/>
    <x v="1"/>
    <n v="9378"/>
    <n v="13.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442"/>
    <x v="433"/>
    <s v="Electronics|WearableTechnology|SmartWatches"/>
    <x v="1"/>
    <s v="WearableTechnology"/>
    <s v="SmartWatches"/>
    <m/>
    <n v="1499"/>
    <x v="2"/>
    <n v="6990"/>
    <n v="0.79"/>
    <x v="7"/>
    <x v="0"/>
    <x v="2"/>
    <n v="21796"/>
    <n v="25.695999999999998"/>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3"/>
    <x v="434"/>
    <s v="Electronics|WearableTechnology|SmartWatches"/>
    <x v="1"/>
    <s v="WearableTechnology"/>
    <s v="SmartWatches"/>
    <m/>
    <n v="1999"/>
    <x v="2"/>
    <n v="7990"/>
    <n v="0.75"/>
    <x v="7"/>
    <x v="0"/>
    <x v="11"/>
    <n v="17833"/>
    <n v="21.632999999999999"/>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4"/>
    <x v="435"/>
    <s v="Electronics|Mobiles&amp;Accessories|MobileAccessories|Maintenance,Upkeep&amp;Repairs|ScreenProtectors"/>
    <x v="1"/>
    <s v="Mobiles&amp;Accessories"/>
    <s v="MobileAccessories"/>
    <s v="Maintenance,Upkeep&amp;Repairs"/>
    <n v="999"/>
    <x v="2"/>
    <n v="2899"/>
    <n v="0.66"/>
    <x v="0"/>
    <x v="0"/>
    <x v="16"/>
    <n v="7779"/>
    <n v="12.47899999999999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5"/>
    <x v="436"/>
    <s v="Electronics|Mobiles&amp;Accessories|MobileAccessories|StylusPens"/>
    <x v="1"/>
    <s v="Mobiles&amp;Accessories"/>
    <s v="MobileAccessories"/>
    <s v="StylusPens"/>
    <n v="2099"/>
    <x v="2"/>
    <n v="5999"/>
    <n v="0.65"/>
    <x v="0"/>
    <x v="0"/>
    <x v="4"/>
    <n v="17129"/>
    <n v="21.429000000000002"/>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6"/>
    <x v="437"/>
    <s v="Electronics|Mobiles&amp;Accessories|MobileAccessories|Chargers|AutomobileChargers"/>
    <x v="1"/>
    <s v="Mobiles&amp;Accessories"/>
    <s v="MobileAccessories"/>
    <s v="Chargers"/>
    <n v="337"/>
    <x v="0"/>
    <n v="699"/>
    <n v="0.52"/>
    <x v="3"/>
    <x v="0"/>
    <x v="0"/>
    <n v="4969"/>
    <n v="9.1690000000000005"/>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7"/>
    <x v="438"/>
    <s v="Electronics|WearableTechnology|SmartWatches"/>
    <x v="1"/>
    <s v="WearableTechnology"/>
    <s v="SmartWatches"/>
    <m/>
    <n v="2999"/>
    <x v="2"/>
    <n v="7990"/>
    <n v="0.62"/>
    <x v="0"/>
    <x v="0"/>
    <x v="3"/>
    <n v="154"/>
    <n v="4.2539999999999996"/>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48"/>
    <x v="439"/>
    <s v="Electronics|WearableTechnology|SmartWatches"/>
    <x v="1"/>
    <s v="WearableTechnology"/>
    <s v="SmartWatches"/>
    <m/>
    <n v="1299"/>
    <x v="2"/>
    <n v="5999"/>
    <n v="0.78"/>
    <x v="7"/>
    <x v="0"/>
    <x v="8"/>
    <n v="4415"/>
    <n v="7.7149999999999999"/>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449"/>
    <x v="440"/>
    <s v="Electronics|Mobiles&amp;Accessories|Smartphones&amp;BasicMobiles|Smartphones"/>
    <x v="1"/>
    <s v="Mobiles&amp;Accessories"/>
    <s v="Smartphones&amp;BasicMobiles"/>
    <s v="Smartphones"/>
    <n v="16499"/>
    <x v="2"/>
    <n v="20990"/>
    <n v="0.21"/>
    <x v="4"/>
    <x v="1"/>
    <x v="1"/>
    <n v="21350"/>
    <n v="25.35"/>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0"/>
    <x v="441"/>
    <s v="Electronics|Headphones,Earbuds&amp;Accessories|Headphones|In-Ear"/>
    <x v="1"/>
    <s v="Headphones,Earbuds&amp;Accessories"/>
    <s v="Headphones"/>
    <s v="In-Ear"/>
    <n v="499"/>
    <x v="0"/>
    <n v="499"/>
    <n v="0"/>
    <x v="8"/>
    <x v="1"/>
    <x v="0"/>
    <n v="31539"/>
    <n v="35.739000000000004"/>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451"/>
    <x v="442"/>
    <s v="Electronics|Mobiles&amp;Accessories|MobileAccessories|Maintenance,Upkeep&amp;Repairs|ScreenProtectors"/>
    <x v="1"/>
    <s v="Mobiles&amp;Accessories"/>
    <s v="MobileAccessories"/>
    <s v="Maintenance,Upkeep&amp;Repairs"/>
    <n v="999"/>
    <x v="2"/>
    <n v="2899"/>
    <n v="0.66"/>
    <x v="0"/>
    <x v="0"/>
    <x v="13"/>
    <n v="6129"/>
    <n v="10.72899999999999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2"/>
    <x v="443"/>
    <s v="Electronics|Mobiles&amp;Accessories|Smartphones&amp;BasicMobiles|Smartphones"/>
    <x v="1"/>
    <s v="Mobiles&amp;Accessories"/>
    <s v="Smartphones&amp;BasicMobiles"/>
    <s v="Smartphones"/>
    <n v="10499"/>
    <x v="2"/>
    <n v="13499"/>
    <n v="0.22"/>
    <x v="4"/>
    <x v="1"/>
    <x v="0"/>
    <n v="284"/>
    <n v="4.4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453"/>
    <x v="444"/>
    <s v="Electronics|Mobiles&amp;Accessories|MobileAccessories|Mounts|Bedstand&amp;DeskMounts"/>
    <x v="1"/>
    <s v="Mobiles&amp;Accessories"/>
    <s v="MobileAccessories"/>
    <s v="Mounts"/>
    <n v="251"/>
    <x v="0"/>
    <n v="999"/>
    <n v="0.75"/>
    <x v="7"/>
    <x v="0"/>
    <x v="7"/>
    <n v="3234"/>
    <n v="6.9340000000000002"/>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454"/>
    <x v="445"/>
    <s v="Electronics|Mobiles&amp;Accessories|Smartphones&amp;BasicMobiles|Smartphones"/>
    <x v="1"/>
    <s v="Mobiles&amp;Accessories"/>
    <s v="Smartphones&amp;BasicMobiles"/>
    <s v="Smartphones"/>
    <n v="6499"/>
    <x v="2"/>
    <n v="7999"/>
    <n v="0.19"/>
    <x v="6"/>
    <x v="1"/>
    <x v="3"/>
    <n v="313832"/>
    <n v="317.9320000000000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5"/>
    <x v="446"/>
    <s v="Electronics|WearableTechnology|SmartWatches"/>
    <x v="1"/>
    <s v="WearableTechnology"/>
    <s v="SmartWatches"/>
    <m/>
    <n v="2999"/>
    <x v="2"/>
    <n v="9999"/>
    <n v="0.7"/>
    <x v="0"/>
    <x v="0"/>
    <x v="0"/>
    <n v="20879"/>
    <n v="25.079000000000001"/>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6"/>
    <x v="447"/>
    <s v="Electronics|Mobiles&amp;Accessories|MobileAccessories|Cases&amp;Covers|BasicCases"/>
    <x v="1"/>
    <s v="Mobiles&amp;Accessories"/>
    <s v="MobileAccessories"/>
    <s v="Cases&amp;Covers"/>
    <n v="279"/>
    <x v="0"/>
    <n v="1499"/>
    <n v="0.81"/>
    <x v="2"/>
    <x v="0"/>
    <x v="0"/>
    <n v="2646"/>
    <n v="6.8460000000000001"/>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7"/>
    <x v="448"/>
    <s v="Electronics|Mobiles&amp;Accessories|MobileAccessories|Stands"/>
    <x v="1"/>
    <s v="Mobiles&amp;Accessories"/>
    <s v="MobileAccessories"/>
    <s v="Stands"/>
    <n v="269"/>
    <x v="0"/>
    <n v="1499"/>
    <n v="0.82"/>
    <x v="2"/>
    <x v="0"/>
    <x v="6"/>
    <n v="28978"/>
    <n v="33.478000000000002"/>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58"/>
    <x v="449"/>
    <s v="Electronics|Mobiles&amp;Accessories|Smartphones&amp;BasicMobiles|Smartphones"/>
    <x v="1"/>
    <s v="Mobiles&amp;Accessories"/>
    <s v="Smartphones&amp;BasicMobiles"/>
    <s v="Smartphones"/>
    <n v="8999"/>
    <x v="2"/>
    <n v="13499"/>
    <n v="0.33"/>
    <x v="5"/>
    <x v="1"/>
    <x v="11"/>
    <n v="3145"/>
    <n v="6.9450000000000003"/>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459"/>
    <x v="450"/>
    <s v="Electronics|Headphones,Earbuds&amp;Accessories|Headphones|In-Ear"/>
    <x v="1"/>
    <s v="Headphones,Earbuds&amp;Accessories"/>
    <s v="Headphones"/>
    <s v="In-Ear"/>
    <n v="599"/>
    <x v="2"/>
    <n v="1299"/>
    <n v="0.54"/>
    <x v="3"/>
    <x v="0"/>
    <x v="3"/>
    <n v="192589"/>
    <n v="196.6889999999999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0"/>
    <x v="451"/>
    <s v="Electronics|Mobiles&amp;Accessories|MobileAccessories|StylusPens"/>
    <x v="1"/>
    <s v="Mobiles&amp;Accessories"/>
    <s v="MobileAccessories"/>
    <s v="StylusPens"/>
    <n v="349"/>
    <x v="0"/>
    <n v="999"/>
    <n v="0.65"/>
    <x v="0"/>
    <x v="0"/>
    <x v="11"/>
    <n v="16557"/>
    <n v="20.356999999999999"/>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1"/>
    <x v="385"/>
    <s v="Electronics|Mobiles&amp;Accessories|Smartphones&amp;BasicMobiles|Smartphones"/>
    <x v="1"/>
    <s v="Mobiles&amp;Accessories"/>
    <s v="Smartphones&amp;BasicMobiles"/>
    <s v="Smartphones"/>
    <n v="13999"/>
    <x v="2"/>
    <n v="19499"/>
    <n v="0.28000000000000003"/>
    <x v="4"/>
    <x v="1"/>
    <x v="3"/>
    <n v="18998"/>
    <n v="23.097999999999999"/>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2"/>
    <x v="452"/>
    <s v="Electronics|Mobiles&amp;Accessories|MobileAccessories|StylusPens"/>
    <x v="1"/>
    <s v="Mobiles&amp;Accessories"/>
    <s v="MobileAccessories"/>
    <s v="StylusPens"/>
    <n v="349"/>
    <x v="0"/>
    <n v="999"/>
    <n v="0.65"/>
    <x v="0"/>
    <x v="0"/>
    <x v="11"/>
    <n v="16557"/>
    <n v="20.356999999999999"/>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3"/>
    <x v="453"/>
    <s v="Electronics|Mobiles&amp;Accessories|MobileAccessories|Chargers|WallChargers"/>
    <x v="1"/>
    <s v="Mobiles&amp;Accessories"/>
    <s v="MobileAccessories"/>
    <s v="Chargers"/>
    <n v="499"/>
    <x v="0"/>
    <n v="599"/>
    <n v="0.17"/>
    <x v="6"/>
    <x v="1"/>
    <x v="0"/>
    <n v="21916"/>
    <n v="26.1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4"/>
    <x v="360"/>
    <s v="Electronics|WearableTechnology|SmartWatches"/>
    <x v="1"/>
    <s v="WearableTechnology"/>
    <s v="SmartWatches"/>
    <m/>
    <n v="2199"/>
    <x v="2"/>
    <n v="9999"/>
    <n v="0.78"/>
    <x v="7"/>
    <x v="0"/>
    <x v="0"/>
    <n v="29472"/>
    <n v="33.672000000000004"/>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5"/>
    <x v="454"/>
    <s v="Electronics|Mobiles&amp;Accessories|MobileAccessories|D√©cor"/>
    <x v="1"/>
    <s v="Mobiles&amp;Accessories"/>
    <s v="MobileAccessories"/>
    <s v="D√©cor"/>
    <n v="95"/>
    <x v="1"/>
    <n v="499"/>
    <n v="0.81"/>
    <x v="2"/>
    <x v="0"/>
    <x v="0"/>
    <n v="1949"/>
    <n v="6.1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6"/>
    <x v="455"/>
    <s v="Computers&amp;Accessories|Accessories&amp;Peripherals|Cables&amp;Accessories|Cables|USBCables"/>
    <x v="0"/>
    <s v="Accessories&amp;Peripherals"/>
    <s v="Cables&amp;Accessories"/>
    <s v="Cables"/>
    <n v="139"/>
    <x v="1"/>
    <n v="249"/>
    <n v="0.44"/>
    <x v="1"/>
    <x v="1"/>
    <x v="1"/>
    <n v="9377"/>
    <n v="13.377000000000001"/>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7"/>
    <x v="456"/>
    <s v="Electronics|WearableTechnology|SmartWatches"/>
    <x v="1"/>
    <s v="WearableTechnology"/>
    <s v="SmartWatches"/>
    <m/>
    <n v="4499"/>
    <x v="2"/>
    <n v="7999"/>
    <n v="0.44"/>
    <x v="1"/>
    <x v="1"/>
    <x v="12"/>
    <n v="37"/>
    <n v="3.5369999999999999"/>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68"/>
    <x v="457"/>
    <s v="Electronics|Mobiles&amp;Accessories|MobileAccessories|Stands"/>
    <x v="1"/>
    <s v="Mobiles&amp;Accessories"/>
    <s v="MobileAccessories"/>
    <s v="Stands"/>
    <n v="89"/>
    <x v="1"/>
    <n v="599"/>
    <n v="0.85"/>
    <x v="2"/>
    <x v="0"/>
    <x v="4"/>
    <n v="2351"/>
    <n v="6.6509999999999998"/>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69"/>
    <x v="458"/>
    <s v="Electronics|Mobiles&amp;Accessories|Smartphones&amp;BasicMobiles|Smartphones"/>
    <x v="1"/>
    <s v="Mobiles&amp;Accessories"/>
    <s v="Smartphones&amp;BasicMobiles"/>
    <s v="Smartphones"/>
    <n v="15499"/>
    <x v="2"/>
    <n v="20999"/>
    <n v="0.26"/>
    <x v="4"/>
    <x v="1"/>
    <x v="3"/>
    <n v="19253"/>
    <n v="23.353000000000002"/>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0"/>
    <x v="459"/>
    <s v="Electronics|Mobiles&amp;Accessories|Smartphones&amp;BasicMobiles|Smartphones"/>
    <x v="1"/>
    <s v="Mobiles&amp;Accessories"/>
    <s v="Smartphones&amp;BasicMobiles"/>
    <s v="Smartphones"/>
    <n v="13999"/>
    <x v="2"/>
    <n v="15999"/>
    <n v="0.13"/>
    <x v="6"/>
    <x v="1"/>
    <x v="2"/>
    <n v="2180"/>
    <n v="6.08"/>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1"/>
    <x v="460"/>
    <s v="Electronics|WearableTechnology|SmartWatches"/>
    <x v="1"/>
    <s v="WearableTechnology"/>
    <s v="SmartWatches"/>
    <m/>
    <n v="1999"/>
    <x v="2"/>
    <n v="4999"/>
    <n v="0.6"/>
    <x v="3"/>
    <x v="0"/>
    <x v="2"/>
    <n v="7571"/>
    <n v="11.4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2"/>
    <x v="461"/>
    <s v="Electronics|WearableTechnology|SmartWatches"/>
    <x v="1"/>
    <s v="WearableTechnology"/>
    <s v="SmartWatches"/>
    <m/>
    <n v="1399"/>
    <x v="2"/>
    <n v="5999"/>
    <n v="0.77"/>
    <x v="7"/>
    <x v="0"/>
    <x v="8"/>
    <n v="4415"/>
    <n v="7.7149999999999999"/>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3"/>
    <x v="462"/>
    <s v="Electronics|Mobiles&amp;Accessories|MobileAccessories|AutomobileAccessories|Cradles"/>
    <x v="1"/>
    <s v="Mobiles&amp;Accessories"/>
    <s v="MobileAccessories"/>
    <s v="AutomobileAccessories"/>
    <n v="599"/>
    <x v="2"/>
    <n v="999"/>
    <n v="0.4"/>
    <x v="5"/>
    <x v="1"/>
    <x v="1"/>
    <n v="18654"/>
    <n v="22.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4"/>
    <x v="463"/>
    <s v="Electronics|Mobiles&amp;Accessories|MobileAccessories|Chargers|WallChargers"/>
    <x v="1"/>
    <s v="Mobiles&amp;Accessories"/>
    <s v="MobileAccessories"/>
    <s v="Chargers"/>
    <n v="199"/>
    <x v="1"/>
    <n v="1099"/>
    <n v="0.82"/>
    <x v="2"/>
    <x v="0"/>
    <x v="1"/>
    <n v="3197"/>
    <n v="7.1970000000000001"/>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5"/>
    <x v="464"/>
    <s v="Electronics|WearableTechnology|SmartWatches"/>
    <x v="1"/>
    <s v="WearableTechnology"/>
    <s v="SmartWatches"/>
    <m/>
    <n v="1799"/>
    <x v="2"/>
    <n v="6990"/>
    <n v="0.74"/>
    <x v="7"/>
    <x v="0"/>
    <x v="1"/>
    <n v="26880"/>
    <n v="30.88"/>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6"/>
    <x v="465"/>
    <s v="Electronics|WearableTechnology|SmartWatches"/>
    <x v="1"/>
    <s v="WearableTechnology"/>
    <s v="SmartWatches"/>
    <m/>
    <n v="1499"/>
    <x v="2"/>
    <n v="6990"/>
    <n v="0.79"/>
    <x v="7"/>
    <x v="0"/>
    <x v="2"/>
    <n v="21796"/>
    <n v="25.695999999999998"/>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7"/>
    <x v="466"/>
    <s v="Electronics|Mobiles&amp;Accessories|Smartphones&amp;BasicMobiles|Smartphones"/>
    <x v="1"/>
    <s v="Mobiles&amp;Accessories"/>
    <s v="Smartphones&amp;BasicMobiles"/>
    <s v="Smartphones"/>
    <n v="20999"/>
    <x v="2"/>
    <n v="29990"/>
    <n v="0.3"/>
    <x v="4"/>
    <x v="1"/>
    <x v="4"/>
    <n v="9499"/>
    <n v="13.7989999999999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78"/>
    <x v="467"/>
    <s v="Electronics|Mobiles&amp;Accessories|Smartphones&amp;BasicMobiles|Smartphones"/>
    <x v="1"/>
    <s v="Mobiles&amp;Accessories"/>
    <s v="Smartphones&amp;BasicMobiles"/>
    <s v="Smartphones"/>
    <n v="12999"/>
    <x v="2"/>
    <n v="13499"/>
    <n v="0.04"/>
    <x v="8"/>
    <x v="1"/>
    <x v="3"/>
    <n v="56098"/>
    <n v="60.1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79"/>
    <x v="468"/>
    <s v="Electronics|Mobiles&amp;Accessories|Smartphones&amp;BasicMobiles|Smartphones"/>
    <x v="1"/>
    <s v="Mobiles&amp;Accessories"/>
    <s v="Smartphones&amp;BasicMobiles"/>
    <s v="Smartphones"/>
    <n v="16999"/>
    <x v="2"/>
    <n v="20999"/>
    <n v="0.19"/>
    <x v="6"/>
    <x v="1"/>
    <x v="3"/>
    <n v="31822"/>
    <n v="35.921999999999997"/>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0"/>
    <x v="469"/>
    <s v="Electronics|Mobiles&amp;Accessories|Smartphones&amp;BasicMobiles|Smartphones"/>
    <x v="1"/>
    <s v="Mobiles&amp;Accessories"/>
    <s v="Smartphones&amp;BasicMobiles"/>
    <s v="Smartphones"/>
    <n v="19999"/>
    <x v="2"/>
    <n v="27990"/>
    <n v="0.28999999999999998"/>
    <x v="4"/>
    <x v="1"/>
    <x v="4"/>
    <n v="9499"/>
    <n v="13.7989999999999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1"/>
    <x v="470"/>
    <s v="Electronics|Mobiles&amp;Accessories|Smartphones&amp;BasicMobiles|Smartphones"/>
    <x v="1"/>
    <s v="Mobiles&amp;Accessories"/>
    <s v="Smartphones&amp;BasicMobiles"/>
    <s v="Smartphones"/>
    <n v="12999"/>
    <x v="2"/>
    <n v="18999"/>
    <n v="0.32"/>
    <x v="5"/>
    <x v="1"/>
    <x v="3"/>
    <n v="50772"/>
    <n v="54.8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2"/>
    <x v="471"/>
    <s v="Electronics|WearableTechnology|SmartWatches"/>
    <x v="1"/>
    <s v="WearableTechnology"/>
    <s v="SmartWatches"/>
    <m/>
    <n v="2999"/>
    <x v="2"/>
    <n v="5999"/>
    <n v="0.5"/>
    <x v="1"/>
    <x v="0"/>
    <x v="3"/>
    <n v="7148"/>
    <n v="11.247999999999999"/>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483"/>
    <x v="472"/>
    <s v="Electronics|Mobiles&amp;Accessories|MobileAccessories|Chargers|WallChargers"/>
    <x v="1"/>
    <s v="Mobiles&amp;Accessories"/>
    <s v="MobileAccessories"/>
    <s v="Chargers"/>
    <n v="329"/>
    <x v="0"/>
    <n v="999"/>
    <n v="0.67"/>
    <x v="0"/>
    <x v="0"/>
    <x v="0"/>
    <n v="3492"/>
    <n v="7.692000000000000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4"/>
    <x v="473"/>
    <s v="Electronics|WearableTechnology|SmartWatches"/>
    <x v="1"/>
    <s v="WearableTechnology"/>
    <s v="SmartWatches"/>
    <m/>
    <n v="1299"/>
    <x v="2"/>
    <n v="5999"/>
    <n v="0.78"/>
    <x v="7"/>
    <x v="0"/>
    <x v="8"/>
    <n v="4415"/>
    <n v="7.7149999999999999"/>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5"/>
    <x v="474"/>
    <s v="Electronics|Accessories|MemoryCards|MicroSD"/>
    <x v="1"/>
    <s v="Accessories"/>
    <s v="MemoryCards"/>
    <s v="MicroSD"/>
    <n v="1989"/>
    <x v="2"/>
    <n v="3500"/>
    <n v="0.43"/>
    <x v="1"/>
    <x v="1"/>
    <x v="5"/>
    <n v="67260"/>
    <n v="71.660000000000011"/>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6"/>
    <x v="331"/>
    <s v="Electronics|WearableTechnology|SmartWatches"/>
    <x v="1"/>
    <s v="WearableTechnology"/>
    <s v="SmartWatches"/>
    <m/>
    <n v="1999"/>
    <x v="2"/>
    <n v="9999"/>
    <n v="0.8"/>
    <x v="7"/>
    <x v="0"/>
    <x v="4"/>
    <n v="27704"/>
    <n v="32.003999999999998"/>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7"/>
    <x v="475"/>
    <s v="Electronics|Mobiles&amp;Accessories|Smartphones&amp;BasicMobiles|Smartphones"/>
    <x v="1"/>
    <s v="Mobiles&amp;Accessories"/>
    <s v="Smartphones&amp;BasicMobiles"/>
    <s v="Smartphones"/>
    <n v="12999"/>
    <x v="2"/>
    <n v="18999"/>
    <n v="0.32"/>
    <x v="5"/>
    <x v="1"/>
    <x v="3"/>
    <n v="50772"/>
    <n v="54.8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88"/>
    <x v="476"/>
    <s v="Electronics|WearableTechnology|SmartWatches"/>
    <x v="1"/>
    <s v="WearableTechnology"/>
    <s v="SmartWatches"/>
    <m/>
    <n v="1499"/>
    <x v="2"/>
    <n v="4999"/>
    <n v="0.7"/>
    <x v="0"/>
    <x v="0"/>
    <x v="1"/>
    <n v="92588"/>
    <n v="96.587999999999994"/>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89"/>
    <x v="477"/>
    <s v="Electronics|Mobiles&amp;Accessories|Smartphones&amp;BasicMobiles|Smartphones"/>
    <x v="1"/>
    <s v="Mobiles&amp;Accessories"/>
    <s v="Smartphones&amp;BasicMobiles"/>
    <s v="Smartphones"/>
    <n v="16999"/>
    <x v="2"/>
    <n v="20999"/>
    <n v="0.19"/>
    <x v="6"/>
    <x v="1"/>
    <x v="3"/>
    <n v="31822"/>
    <n v="35.921999999999997"/>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0"/>
    <x v="478"/>
    <s v="Electronics|WearableTechnology|SmartWatches"/>
    <x v="1"/>
    <s v="WearableTechnology"/>
    <s v="SmartWatches"/>
    <m/>
    <n v="1999"/>
    <x v="2"/>
    <n v="8499"/>
    <n v="0.76"/>
    <x v="7"/>
    <x v="0"/>
    <x v="4"/>
    <n v="240"/>
    <n v="4.54"/>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1"/>
    <x v="479"/>
    <s v="Electronics|WearableTechnology|SmartWatches"/>
    <x v="1"/>
    <s v="WearableTechnology"/>
    <s v="SmartWatches"/>
    <m/>
    <n v="4999"/>
    <x v="2"/>
    <n v="6999"/>
    <n v="0.28999999999999998"/>
    <x v="4"/>
    <x v="1"/>
    <x v="11"/>
    <n v="758"/>
    <n v="4.557999999999999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492"/>
    <x v="480"/>
    <s v="Electronics|WearableTechnology|SmartWatches"/>
    <x v="1"/>
    <s v="WearableTechnology"/>
    <s v="SmartWatches"/>
    <m/>
    <n v="2499"/>
    <x v="2"/>
    <n v="5999"/>
    <n v="0.57999999999999996"/>
    <x v="3"/>
    <x v="0"/>
    <x v="7"/>
    <n v="828"/>
    <n v="4.5280000000000005"/>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3"/>
    <x v="481"/>
    <s v="Electronics|Mobiles&amp;Accessories|Smartphones&amp;BasicMobiles|BasicMobiles"/>
    <x v="1"/>
    <s v="Mobiles&amp;Accessories"/>
    <s v="Smartphones&amp;BasicMobiles"/>
    <s v="BasicMobiles"/>
    <n v="1399"/>
    <x v="2"/>
    <n v="1630"/>
    <n v="0.14000000000000001"/>
    <x v="6"/>
    <x v="1"/>
    <x v="1"/>
    <n v="9378"/>
    <n v="13.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4"/>
    <x v="482"/>
    <s v="Electronics|WearableTechnology|SmartWatches"/>
    <x v="1"/>
    <s v="WearableTechnology"/>
    <s v="SmartWatches"/>
    <m/>
    <n v="1499"/>
    <x v="2"/>
    <n v="9999"/>
    <n v="0.85"/>
    <x v="2"/>
    <x v="0"/>
    <x v="0"/>
    <n v="22638"/>
    <n v="26.838000000000001"/>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495"/>
    <x v="483"/>
    <s v="Electronics|Mobiles&amp;Accessories|MobileAccessories|Chargers|WallChargers"/>
    <x v="1"/>
    <s v="Mobiles&amp;Accessories"/>
    <s v="MobileAccessories"/>
    <s v="Chargers"/>
    <n v="249"/>
    <x v="0"/>
    <n v="599"/>
    <n v="0.57999999999999996"/>
    <x v="3"/>
    <x v="0"/>
    <x v="2"/>
    <n v="2147"/>
    <n v="6.046999999999999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6"/>
    <x v="484"/>
    <s v="Electronics|Mobiles&amp;Accessories|MobileAccessories|Maintenance,Upkeep&amp;Repairs|ScreenProtectors"/>
    <x v="1"/>
    <s v="Mobiles&amp;Accessories"/>
    <s v="MobileAccessories"/>
    <s v="Maintenance,Upkeep&amp;Repairs"/>
    <n v="299"/>
    <x v="0"/>
    <n v="1199"/>
    <n v="0.75"/>
    <x v="7"/>
    <x v="0"/>
    <x v="6"/>
    <n v="596"/>
    <n v="5.0960000000000001"/>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7"/>
    <x v="485"/>
    <s v="Electronics|Mobiles&amp;Accessories|MobileAccessories|D√©cor"/>
    <x v="1"/>
    <s v="Mobiles&amp;Accessories"/>
    <s v="MobileAccessories"/>
    <s v="D√©cor"/>
    <n v="79"/>
    <x v="1"/>
    <n v="499"/>
    <n v="0.84"/>
    <x v="2"/>
    <x v="0"/>
    <x v="0"/>
    <n v="1949"/>
    <n v="6.1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498"/>
    <x v="486"/>
    <s v="Electronics|Mobiles&amp;Accessories|Smartphones&amp;BasicMobiles|Smartphones"/>
    <x v="1"/>
    <s v="Mobiles&amp;Accessories"/>
    <s v="Smartphones&amp;BasicMobiles"/>
    <s v="Smartphones"/>
    <n v="13999"/>
    <x v="2"/>
    <n v="15999"/>
    <n v="0.13"/>
    <x v="6"/>
    <x v="1"/>
    <x v="2"/>
    <n v="2180"/>
    <n v="6.08"/>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499"/>
    <x v="487"/>
    <s v="Electronics|Headphones,Earbuds&amp;Accessories|Headphones|In-Ear"/>
    <x v="1"/>
    <s v="Headphones,Earbuds&amp;Accessories"/>
    <s v="Headphones"/>
    <s v="In-Ear"/>
    <n v="949"/>
    <x v="2"/>
    <n v="999"/>
    <n v="0.05"/>
    <x v="8"/>
    <x v="1"/>
    <x v="0"/>
    <n v="31539"/>
    <n v="35.739000000000004"/>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0"/>
    <x v="488"/>
    <s v="Electronics|Mobiles&amp;Accessories|MobileAccessories|Stands"/>
    <x v="1"/>
    <s v="Mobiles&amp;Accessories"/>
    <s v="MobileAccessories"/>
    <s v="Stands"/>
    <n v="99"/>
    <x v="1"/>
    <n v="499"/>
    <n v="0.8"/>
    <x v="7"/>
    <x v="0"/>
    <x v="3"/>
    <n v="2451"/>
    <n v="6.5510000000000002"/>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1"/>
    <x v="489"/>
    <s v="Electronics|WearableTechnology|SmartWatches"/>
    <x v="1"/>
    <s v="WearableTechnology"/>
    <s v="SmartWatches"/>
    <m/>
    <n v="2499"/>
    <x v="2"/>
    <n v="7990"/>
    <n v="0.69"/>
    <x v="0"/>
    <x v="0"/>
    <x v="3"/>
    <n v="154"/>
    <n v="4.2539999999999996"/>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2"/>
    <x v="490"/>
    <s v="Electronics|Mobiles&amp;Accessories|MobileAccessories|Mounts|HandlebarMounts"/>
    <x v="1"/>
    <s v="Mobiles&amp;Accessories"/>
    <s v="MobileAccessories"/>
    <s v="Mounts"/>
    <n v="689"/>
    <x v="2"/>
    <n v="1999"/>
    <n v="0.66"/>
    <x v="0"/>
    <x v="0"/>
    <x v="4"/>
    <n v="1193"/>
    <n v="5.493000000000000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3"/>
    <x v="491"/>
    <s v="Electronics|Mobiles&amp;Accessories|MobileAccessories|Mounts|Bedstand&amp;DeskMounts"/>
    <x v="1"/>
    <s v="Mobiles&amp;Accessories"/>
    <s v="MobileAccessories"/>
    <s v="Mounts"/>
    <n v="499"/>
    <x v="0"/>
    <n v="1899"/>
    <n v="0.74"/>
    <x v="7"/>
    <x v="0"/>
    <x v="3"/>
    <n v="1475"/>
    <n v="5.5749999999999993"/>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4"/>
    <x v="492"/>
    <s v="Electronics|Mobiles&amp;Accessories|MobileAccessories|Maintenance,Upkeep&amp;Repairs|ScreenProtectors"/>
    <x v="1"/>
    <s v="Mobiles&amp;Accessories"/>
    <s v="MobileAccessories"/>
    <s v="Maintenance,Upkeep&amp;Repairs"/>
    <n v="299"/>
    <x v="0"/>
    <n v="999"/>
    <n v="0.7"/>
    <x v="0"/>
    <x v="0"/>
    <x v="4"/>
    <n v="8891"/>
    <n v="13.190999999999999"/>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5"/>
    <x v="493"/>
    <s v="Electronics|Mobiles&amp;Accessories|MobileAccessories|Stands"/>
    <x v="1"/>
    <s v="Mobiles&amp;Accessories"/>
    <s v="MobileAccessories"/>
    <s v="Stands"/>
    <n v="209"/>
    <x v="0"/>
    <n v="499"/>
    <n v="0.57999999999999996"/>
    <x v="3"/>
    <x v="0"/>
    <x v="9"/>
    <n v="104"/>
    <n v="3.7040000000000002"/>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6"/>
    <x v="494"/>
    <s v="Electronics|Mobiles&amp;Accessories|Smartphones&amp;BasicMobiles|Smartphones"/>
    <x v="1"/>
    <s v="Mobiles&amp;Accessories"/>
    <s v="Smartphones&amp;BasicMobiles"/>
    <s v="Smartphones"/>
    <n v="8499"/>
    <x v="2"/>
    <n v="12999"/>
    <n v="0.35"/>
    <x v="5"/>
    <x v="1"/>
    <x v="3"/>
    <n v="6662"/>
    <n v="10.7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7"/>
    <x v="495"/>
    <s v="Electronics|Mobiles&amp;Accessories|MobileAccessories|Chargers|PowerBanks"/>
    <x v="1"/>
    <s v="Mobiles&amp;Accessories"/>
    <s v="MobileAccessories"/>
    <s v="Chargers"/>
    <n v="2179"/>
    <x v="2"/>
    <n v="3999"/>
    <n v="0.46"/>
    <x v="1"/>
    <x v="1"/>
    <x v="1"/>
    <n v="8380"/>
    <n v="12.38"/>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08"/>
    <x v="496"/>
    <s v="Electronics|Mobiles&amp;Accessories|Smartphones&amp;BasicMobiles|Smartphones"/>
    <x v="1"/>
    <s v="Mobiles&amp;Accessories"/>
    <s v="Smartphones&amp;BasicMobiles"/>
    <s v="Smartphones"/>
    <n v="16999"/>
    <x v="2"/>
    <n v="20999"/>
    <n v="0.19"/>
    <x v="6"/>
    <x v="1"/>
    <x v="3"/>
    <n v="31822"/>
    <n v="35.921999999999997"/>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09"/>
    <x v="497"/>
    <s v="Electronics|Mobiles&amp;Accessories|Smartphones&amp;BasicMobiles|Smartphones"/>
    <x v="1"/>
    <s v="Mobiles&amp;Accessories"/>
    <s v="Smartphones&amp;BasicMobiles"/>
    <s v="Smartphones"/>
    <n v="44999"/>
    <x v="2"/>
    <n v="49999"/>
    <n v="0.1"/>
    <x v="8"/>
    <x v="1"/>
    <x v="4"/>
    <n v="3075"/>
    <n v="7.3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0"/>
    <x v="498"/>
    <s v="Electronics|Mobiles&amp;Accessories|Smartphones&amp;BasicMobiles|BasicMobiles"/>
    <x v="1"/>
    <s v="Mobiles&amp;Accessories"/>
    <s v="Smartphones&amp;BasicMobiles"/>
    <s v="BasicMobiles"/>
    <n v="2599"/>
    <x v="2"/>
    <n v="2999"/>
    <n v="0.13"/>
    <x v="6"/>
    <x v="1"/>
    <x v="2"/>
    <n v="14266"/>
    <n v="18.1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1"/>
    <x v="499"/>
    <s v="Electronics|WearableTechnology|SmartWatches"/>
    <x v="1"/>
    <s v="WearableTechnology"/>
    <s v="SmartWatches"/>
    <m/>
    <n v="2799"/>
    <x v="2"/>
    <n v="6499"/>
    <n v="0.56999999999999995"/>
    <x v="3"/>
    <x v="0"/>
    <x v="3"/>
    <n v="38879"/>
    <n v="42.97899999999999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2"/>
    <x v="500"/>
    <s v="Electronics|Headphones,Earbuds&amp;Accessories|Headphones|On-Ear"/>
    <x v="1"/>
    <s v="Headphones,Earbuds&amp;Accessories"/>
    <s v="Headphones"/>
    <s v="On-Ear"/>
    <n v="1399"/>
    <x v="2"/>
    <n v="2990"/>
    <n v="0.53"/>
    <x v="3"/>
    <x v="0"/>
    <x v="3"/>
    <n v="97175"/>
    <n v="101.27499999999999"/>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3"/>
    <x v="501"/>
    <s v="Electronics|Accessories|MemoryCards|MicroSD"/>
    <x v="1"/>
    <s v="Accessories"/>
    <s v="MemoryCards"/>
    <s v="MicroSD"/>
    <n v="649"/>
    <x v="2"/>
    <n v="2400"/>
    <n v="0.73"/>
    <x v="7"/>
    <x v="0"/>
    <x v="5"/>
    <n v="67260"/>
    <n v="71.660000000000011"/>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4"/>
    <x v="502"/>
    <s v="Electronics|Mobiles&amp;Accessories|MobileAccessories|Chargers|WallChargers"/>
    <x v="1"/>
    <s v="Mobiles&amp;Accessories"/>
    <s v="MobileAccessories"/>
    <s v="Chargers"/>
    <n v="799"/>
    <x v="2"/>
    <n v="3990"/>
    <n v="0.8"/>
    <x v="7"/>
    <x v="0"/>
    <x v="11"/>
    <n v="119"/>
    <n v="3.9189999999999996"/>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5"/>
    <x v="503"/>
    <s v="Computers&amp;Accessories|Accessories&amp;Peripherals|LaptopAccessories|CameraPrivacyCovers"/>
    <x v="0"/>
    <s v="Accessories&amp;Peripherals"/>
    <s v="LaptopAccessories"/>
    <s v="CameraPrivacyCovers"/>
    <n v="149"/>
    <x v="1"/>
    <n v="149"/>
    <n v="0"/>
    <x v="8"/>
    <x v="1"/>
    <x v="4"/>
    <n v="10833"/>
    <n v="15.132999999999999"/>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16"/>
    <x v="504"/>
    <s v="Electronics|Mobiles&amp;Accessories|Smartphones&amp;BasicMobiles|BasicMobiles"/>
    <x v="1"/>
    <s v="Mobiles&amp;Accessories"/>
    <s v="Smartphones&amp;BasicMobiles"/>
    <s v="BasicMobiles"/>
    <n v="3799"/>
    <x v="2"/>
    <n v="5299"/>
    <n v="0.28000000000000003"/>
    <x v="4"/>
    <x v="1"/>
    <x v="12"/>
    <n v="1641"/>
    <n v="5.1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7"/>
    <x v="505"/>
    <s v="Electronics|Mobiles&amp;Accessories|MobileAccessories|Cases&amp;Covers|BasicCases"/>
    <x v="1"/>
    <s v="Mobiles&amp;Accessories"/>
    <s v="MobileAccessories"/>
    <s v="Cases&amp;Covers"/>
    <n v="199"/>
    <x v="1"/>
    <n v="1899"/>
    <n v="0.9"/>
    <x v="2"/>
    <x v="0"/>
    <x v="1"/>
    <n v="4740"/>
    <n v="8.74"/>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18"/>
    <x v="506"/>
    <s v="Electronics|Mobiles&amp;Accessories|Smartphones&amp;BasicMobiles|Smartphones"/>
    <x v="1"/>
    <s v="Mobiles&amp;Accessories"/>
    <s v="Smartphones&amp;BasicMobiles"/>
    <s v="Smartphones"/>
    <n v="23999"/>
    <x v="2"/>
    <n v="32999"/>
    <n v="0.27"/>
    <x v="4"/>
    <x v="1"/>
    <x v="2"/>
    <n v="8866"/>
    <n v="12.7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19"/>
    <x v="507"/>
    <s v="Electronics|Mobiles&amp;Accessories|Smartphones&amp;BasicMobiles|Smartphones"/>
    <x v="1"/>
    <s v="Mobiles&amp;Accessories"/>
    <s v="Smartphones&amp;BasicMobiles"/>
    <s v="Smartphones"/>
    <n v="29990"/>
    <x v="2"/>
    <n v="39990"/>
    <n v="0.25"/>
    <x v="4"/>
    <x v="1"/>
    <x v="4"/>
    <n v="8399"/>
    <n v="12.698999999999998"/>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0"/>
    <x v="508"/>
    <s v="Electronics|WearableTechnology|SmartWatches"/>
    <x v="1"/>
    <s v="WearableTechnology"/>
    <s v="SmartWatches"/>
    <m/>
    <n v="281"/>
    <x v="0"/>
    <n v="1999"/>
    <n v="0.86"/>
    <x v="2"/>
    <x v="0"/>
    <x v="18"/>
    <n v="87"/>
    <n v="2.8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1"/>
    <x v="509"/>
    <s v="Electronics|Mobiles&amp;Accessories|Smartphones&amp;BasicMobiles|Smartphones"/>
    <x v="1"/>
    <s v="Mobiles&amp;Accessories"/>
    <s v="Smartphones&amp;BasicMobiles"/>
    <s v="Smartphones"/>
    <n v="7998"/>
    <x v="2"/>
    <n v="11999"/>
    <n v="0.33"/>
    <x v="5"/>
    <x v="1"/>
    <x v="11"/>
    <n v="125"/>
    <n v="3.9249999999999998"/>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2"/>
    <x v="510"/>
    <s v="Electronics|WearableTechnology|SmartWatches"/>
    <x v="1"/>
    <s v="WearableTechnology"/>
    <s v="SmartWatches"/>
    <m/>
    <n v="249"/>
    <x v="0"/>
    <n v="999"/>
    <n v="0.75"/>
    <x v="7"/>
    <x v="0"/>
    <x v="6"/>
    <n v="38"/>
    <n v="4.5380000000000003"/>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3"/>
    <x v="511"/>
    <s v="Electronics|Mobiles&amp;Accessories|MobileAccessories|Maintenance,Upkeep&amp;Repairs|ScreenProtectors"/>
    <x v="1"/>
    <s v="Mobiles&amp;Accessories"/>
    <s v="MobileAccessories"/>
    <s v="Maintenance,Upkeep&amp;Repairs"/>
    <n v="299"/>
    <x v="0"/>
    <n v="599"/>
    <n v="0.5"/>
    <x v="1"/>
    <x v="0"/>
    <x v="4"/>
    <n v="4674"/>
    <n v="8.9740000000000002"/>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4"/>
    <x v="512"/>
    <s v="Electronics|WearableTechnology|SmartWatches"/>
    <x v="1"/>
    <s v="WearableTechnology"/>
    <s v="SmartWatches"/>
    <m/>
    <n v="499"/>
    <x v="0"/>
    <n v="1899"/>
    <n v="0.74"/>
    <x v="7"/>
    <x v="0"/>
    <x v="3"/>
    <n v="412"/>
    <n v="4.5119999999999996"/>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5"/>
    <x v="513"/>
    <s v="Electronics|WearableTechnology|SmartWatches"/>
    <x v="1"/>
    <s v="WearableTechnology"/>
    <s v="SmartWatches"/>
    <m/>
    <n v="899"/>
    <x v="2"/>
    <n v="3499"/>
    <n v="0.74"/>
    <x v="7"/>
    <x v="0"/>
    <x v="17"/>
    <n v="681"/>
    <n v="3.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6"/>
    <x v="514"/>
    <s v="Electronics|Mobiles&amp;Accessories|MobileAccessories|Chargers|PowerBanks"/>
    <x v="1"/>
    <s v="Mobiles&amp;Accessories"/>
    <s v="MobileAccessories"/>
    <s v="Chargers"/>
    <n v="1599"/>
    <x v="2"/>
    <n v="3499"/>
    <n v="0.54"/>
    <x v="3"/>
    <x v="0"/>
    <x v="1"/>
    <n v="36384"/>
    <n v="40.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7"/>
    <x v="515"/>
    <s v="Electronics|Headphones,Earbuds&amp;Accessories|Adapters"/>
    <x v="1"/>
    <s v="Headphones,Earbuds&amp;Accessories"/>
    <s v="Adapters"/>
    <m/>
    <n v="120"/>
    <x v="1"/>
    <n v="999"/>
    <n v="0.88"/>
    <x v="2"/>
    <x v="0"/>
    <x v="2"/>
    <n v="6491"/>
    <n v="10.3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28"/>
    <x v="516"/>
    <s v="Electronics|WearableTechnology|SmartWatches"/>
    <x v="1"/>
    <s v="WearableTechnology"/>
    <s v="SmartWatches"/>
    <m/>
    <n v="3999"/>
    <x v="2"/>
    <n v="6999"/>
    <n v="0.43"/>
    <x v="1"/>
    <x v="1"/>
    <x v="3"/>
    <n v="10229"/>
    <n v="14.32899999999999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29"/>
    <x v="470"/>
    <s v="Electronics|Mobiles&amp;Accessories|Smartphones&amp;BasicMobiles|Smartphones"/>
    <x v="1"/>
    <s v="Mobiles&amp;Accessories"/>
    <s v="Smartphones&amp;BasicMobiles"/>
    <s v="Smartphones"/>
    <n v="12999"/>
    <x v="2"/>
    <n v="18999"/>
    <n v="0.32"/>
    <x v="5"/>
    <x v="1"/>
    <x v="3"/>
    <n v="50772"/>
    <n v="54.8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0"/>
    <x v="517"/>
    <s v="Electronics|Mobiles&amp;Accessories|MobileAccessories|Cases&amp;Covers|BasicCases"/>
    <x v="1"/>
    <s v="Mobiles&amp;Accessories"/>
    <s v="MobileAccessories"/>
    <s v="Cases&amp;Covers"/>
    <n v="1599"/>
    <x v="2"/>
    <n v="2599"/>
    <n v="0.38"/>
    <x v="5"/>
    <x v="1"/>
    <x v="4"/>
    <n v="1801"/>
    <n v="6.1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1"/>
    <x v="518"/>
    <s v="Electronics|Mobiles&amp;Accessories|MobileAccessories|Chargers|WallChargers"/>
    <x v="1"/>
    <s v="Mobiles&amp;Accessories"/>
    <s v="MobileAccessories"/>
    <s v="Chargers"/>
    <n v="699"/>
    <x v="2"/>
    <n v="1199"/>
    <n v="0.42"/>
    <x v="1"/>
    <x v="1"/>
    <x v="1"/>
    <n v="14404"/>
    <n v="18.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2"/>
    <x v="519"/>
    <s v="Electronics|Mobiles&amp;Accessories|MobileAccessories|D√©cor|PhoneCharms"/>
    <x v="1"/>
    <s v="Mobiles&amp;Accessories"/>
    <s v="MobileAccessories"/>
    <s v="D√©cor"/>
    <n v="99"/>
    <x v="1"/>
    <n v="999"/>
    <n v="0.9"/>
    <x v="2"/>
    <x v="0"/>
    <x v="5"/>
    <n v="305"/>
    <n v="4.7050000000000001"/>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3"/>
    <x v="520"/>
    <s v="Electronics|Mobiles&amp;Accessories|Smartphones&amp;BasicMobiles|Smartphones"/>
    <x v="1"/>
    <s v="Mobiles&amp;Accessories"/>
    <s v="Smartphones&amp;BasicMobiles"/>
    <s v="Smartphones"/>
    <n v="7915"/>
    <x v="2"/>
    <n v="9999"/>
    <n v="0.21"/>
    <x v="4"/>
    <x v="1"/>
    <x v="4"/>
    <n v="1376"/>
    <n v="5.6760000000000002"/>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4"/>
    <x v="521"/>
    <s v="Electronics|WearableTechnology|SmartWatches"/>
    <x v="1"/>
    <s v="WearableTechnology"/>
    <s v="SmartWatches"/>
    <m/>
    <n v="1499"/>
    <x v="2"/>
    <n v="7999"/>
    <n v="0.81"/>
    <x v="2"/>
    <x v="0"/>
    <x v="0"/>
    <n v="22638"/>
    <n v="26.838000000000001"/>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5"/>
    <x v="522"/>
    <s v="Electronics|Mobiles&amp;Accessories|Smartphones&amp;BasicMobiles|BasicMobiles"/>
    <x v="1"/>
    <s v="Mobiles&amp;Accessories"/>
    <s v="Smartphones&amp;BasicMobiles"/>
    <s v="BasicMobiles"/>
    <n v="1055"/>
    <x v="2"/>
    <n v="1249"/>
    <n v="0.16"/>
    <x v="6"/>
    <x v="1"/>
    <x v="11"/>
    <n v="2352"/>
    <n v="6.151999999999999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6"/>
    <x v="523"/>
    <s v="Electronics|Mobiles&amp;Accessories|MobileAccessories|Maintenance,Upkeep&amp;Repairs|ScreenProtectors"/>
    <x v="1"/>
    <s v="Mobiles&amp;Accessories"/>
    <s v="MobileAccessories"/>
    <s v="Maintenance,Upkeep&amp;Repairs"/>
    <n v="150"/>
    <x v="1"/>
    <n v="599"/>
    <n v="0.75"/>
    <x v="7"/>
    <x v="0"/>
    <x v="4"/>
    <n v="714"/>
    <n v="5.0139999999999993"/>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537"/>
    <x v="524"/>
    <s v="Electronics|Mobiles&amp;Accessories|MobileAccessories|Cases&amp;Covers|BasicCases"/>
    <x v="1"/>
    <s v="Mobiles&amp;Accessories"/>
    <s v="MobileAccessories"/>
    <s v="Cases&amp;Covers"/>
    <n v="474"/>
    <x v="0"/>
    <n v="1799"/>
    <n v="0.74"/>
    <x v="7"/>
    <x v="0"/>
    <x v="4"/>
    <n v="1454"/>
    <n v="5.7539999999999996"/>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538"/>
    <x v="525"/>
    <s v="Electronics|Mobiles&amp;Accessories|MobileAccessories|Chargers|WallChargers"/>
    <x v="1"/>
    <s v="Mobiles&amp;Accessories"/>
    <s v="MobileAccessories"/>
    <s v="Chargers"/>
    <n v="239"/>
    <x v="0"/>
    <n v="599"/>
    <n v="0.6"/>
    <x v="3"/>
    <x v="0"/>
    <x v="2"/>
    <n v="2147"/>
    <n v="6.046999999999999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39"/>
    <x v="526"/>
    <s v="Electronics|Mobiles&amp;Accessories|Smartphones&amp;BasicMobiles|Smartphones"/>
    <x v="1"/>
    <s v="Mobiles&amp;Accessories"/>
    <s v="Smartphones&amp;BasicMobiles"/>
    <s v="Smartphones"/>
    <n v="7499"/>
    <x v="2"/>
    <n v="9499"/>
    <n v="0.21"/>
    <x v="4"/>
    <x v="1"/>
    <x v="3"/>
    <n v="313832"/>
    <n v="317.9320000000000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0"/>
    <x v="527"/>
    <s v="Electronics|WearableTechnology|SmartWatches"/>
    <x v="1"/>
    <s v="WearableTechnology"/>
    <s v="SmartWatches"/>
    <m/>
    <n v="265"/>
    <x v="0"/>
    <n v="999"/>
    <n v="0.73"/>
    <x v="7"/>
    <x v="0"/>
    <x v="7"/>
    <n v="465"/>
    <n v="4.1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1"/>
    <x v="528"/>
    <s v="Electronics|Mobiles&amp;Accessories|Smartphones&amp;BasicMobiles|Smartphones"/>
    <x v="1"/>
    <s v="Mobiles&amp;Accessories"/>
    <s v="Smartphones&amp;BasicMobiles"/>
    <s v="Smartphones"/>
    <n v="37990"/>
    <x v="2"/>
    <n v="74999"/>
    <n v="0.49"/>
    <x v="1"/>
    <x v="1"/>
    <x v="0"/>
    <n v="27790"/>
    <n v="31.99"/>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542"/>
    <x v="529"/>
    <s v="Electronics|Mobiles&amp;Accessories|MobileAccessories|Photo&amp;VideoAccessories|SelfieSticks"/>
    <x v="1"/>
    <s v="Mobiles&amp;Accessories"/>
    <s v="MobileAccessories"/>
    <s v="Photo&amp;VideoAccessories"/>
    <n v="1799"/>
    <x v="2"/>
    <n v="3999"/>
    <n v="0.55000000000000004"/>
    <x v="3"/>
    <x v="0"/>
    <x v="13"/>
    <n v="245"/>
    <n v="4.8449999999999998"/>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3"/>
    <x v="530"/>
    <s v="Electronics|Mobiles&amp;Accessories|Smartphones&amp;BasicMobiles|Smartphones"/>
    <x v="1"/>
    <s v="Mobiles&amp;Accessories"/>
    <s v="Smartphones&amp;BasicMobiles"/>
    <s v="Smartphones"/>
    <n v="8499"/>
    <x v="2"/>
    <n v="11999"/>
    <n v="0.28999999999999998"/>
    <x v="4"/>
    <x v="1"/>
    <x v="2"/>
    <n v="276"/>
    <n v="4.1760000000000002"/>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4"/>
    <x v="531"/>
    <s v="Electronics|WearableTechnology|SmartWatches"/>
    <x v="1"/>
    <s v="WearableTechnology"/>
    <s v="SmartWatches"/>
    <m/>
    <n v="1999"/>
    <x v="2"/>
    <n v="3999"/>
    <n v="0.5"/>
    <x v="1"/>
    <x v="0"/>
    <x v="1"/>
    <n v="30254"/>
    <n v="34.254000000000005"/>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5"/>
    <x v="367"/>
    <s v="Electronics|WearableTechnology|SmartWatches"/>
    <x v="1"/>
    <s v="WearableTechnology"/>
    <s v="SmartWatches"/>
    <m/>
    <n v="3999"/>
    <x v="2"/>
    <n v="17999"/>
    <n v="0.78"/>
    <x v="7"/>
    <x v="0"/>
    <x v="4"/>
    <n v="17161"/>
    <n v="21.461000000000002"/>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6"/>
    <x v="532"/>
    <s v="Electronics|Mobiles&amp;Accessories|MobileAccessories|Chargers|WallChargers"/>
    <x v="1"/>
    <s v="Mobiles&amp;Accessories"/>
    <s v="MobileAccessories"/>
    <s v="Chargers"/>
    <n v="219"/>
    <x v="0"/>
    <n v="499"/>
    <n v="0.56000000000000005"/>
    <x v="3"/>
    <x v="0"/>
    <x v="5"/>
    <n v="14"/>
    <n v="4.4140000000000006"/>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7"/>
    <x v="533"/>
    <s v="Electronics|Mobiles&amp;Accessories|MobileAccessories|Photo&amp;VideoAccessories|SelfieSticks"/>
    <x v="1"/>
    <s v="Mobiles&amp;Accessories"/>
    <s v="MobileAccessories"/>
    <s v="Photo&amp;VideoAccessories"/>
    <n v="599"/>
    <x v="2"/>
    <n v="1399"/>
    <n v="0.56999999999999995"/>
    <x v="3"/>
    <x v="0"/>
    <x v="3"/>
    <n v="14560"/>
    <n v="18.66"/>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48"/>
    <x v="534"/>
    <s v="Electronics|Mobiles&amp;Accessories|MobileAccessories|Chargers|PowerBanks"/>
    <x v="1"/>
    <s v="Mobiles&amp;Accessories"/>
    <s v="MobileAccessories"/>
    <s v="Chargers"/>
    <n v="2499"/>
    <x v="2"/>
    <n v="2999"/>
    <n v="0.17"/>
    <x v="6"/>
    <x v="1"/>
    <x v="3"/>
    <n v="3156"/>
    <n v="7.2560000000000002"/>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49"/>
    <x v="535"/>
    <s v="Electronics|Mobiles&amp;Accessories|MobileAccessories|Mounts|Shower&amp;WallMounts"/>
    <x v="1"/>
    <s v="Mobiles&amp;Accessories"/>
    <s v="MobileAccessories"/>
    <s v="Mounts"/>
    <n v="89"/>
    <x v="1"/>
    <n v="499"/>
    <n v="0.82"/>
    <x v="2"/>
    <x v="0"/>
    <x v="3"/>
    <n v="9340"/>
    <n v="13.44"/>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0"/>
    <x v="536"/>
    <s v="Electronics|WearableTechnology|SmartWatches"/>
    <x v="1"/>
    <s v="WearableTechnology"/>
    <s v="SmartWatches"/>
    <m/>
    <n v="2999"/>
    <x v="2"/>
    <n v="11999"/>
    <n v="0.75"/>
    <x v="7"/>
    <x v="0"/>
    <x v="5"/>
    <n v="768"/>
    <n v="5.1680000000000001"/>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1"/>
    <x v="537"/>
    <s v="Electronics|Mobiles&amp;Accessories|MobileAccessories|Stands"/>
    <x v="1"/>
    <s v="Mobiles&amp;Accessories"/>
    <s v="MobileAccessories"/>
    <s v="Stands"/>
    <n v="314"/>
    <x v="0"/>
    <n v="1499"/>
    <n v="0.79"/>
    <x v="7"/>
    <x v="0"/>
    <x v="6"/>
    <n v="28978"/>
    <n v="33.478000000000002"/>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2"/>
    <x v="538"/>
    <s v="Electronics|Mobiles&amp;Accessories|Smartphones&amp;BasicMobiles|Smartphones"/>
    <x v="1"/>
    <s v="Mobiles&amp;Accessories"/>
    <s v="Smartphones&amp;BasicMobiles"/>
    <s v="Smartphones"/>
    <n v="13999"/>
    <x v="2"/>
    <n v="19499"/>
    <n v="0.28000000000000003"/>
    <x v="4"/>
    <x v="1"/>
    <x v="3"/>
    <n v="18998"/>
    <n v="23.097999999999999"/>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3"/>
    <x v="539"/>
    <s v="Electronics|Mobiles&amp;Accessories|MobileAccessories|Cables&amp;Adapters|OTGAdapters"/>
    <x v="1"/>
    <s v="Mobiles&amp;Accessories"/>
    <s v="MobileAccessories"/>
    <s v="Cables&amp;Adapters"/>
    <n v="139"/>
    <x v="1"/>
    <n v="499"/>
    <n v="0.72"/>
    <x v="7"/>
    <x v="0"/>
    <x v="0"/>
    <n v="4971"/>
    <n v="9.1709999999999994"/>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4"/>
    <x v="540"/>
    <s v="Electronics|Mobiles&amp;Accessories|MobileAccessories|StylusPens"/>
    <x v="1"/>
    <s v="Mobiles&amp;Accessories"/>
    <s v="MobileAccessories"/>
    <s v="StylusPens"/>
    <n v="2599"/>
    <x v="2"/>
    <n v="6999"/>
    <n v="0.63"/>
    <x v="0"/>
    <x v="0"/>
    <x v="6"/>
    <n v="1526"/>
    <n v="6.0259999999999998"/>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5"/>
    <x v="541"/>
    <s v="Electronics|Headphones,Earbuds&amp;Accessories|Headphones|In-Ear"/>
    <x v="1"/>
    <s v="Headphones,Earbuds&amp;Accessories"/>
    <s v="Headphones"/>
    <s v="In-Ear"/>
    <n v="365"/>
    <x v="0"/>
    <n v="999"/>
    <n v="0.63"/>
    <x v="0"/>
    <x v="0"/>
    <x v="3"/>
    <n v="363711"/>
    <n v="367.81100000000004"/>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6"/>
    <x v="542"/>
    <s v="Electronics|Headphones,Earbuds&amp;Accessories|Headphones|In-Ear"/>
    <x v="1"/>
    <s v="Headphones,Earbuds&amp;Accessories"/>
    <s v="Headphones"/>
    <s v="In-Ear"/>
    <n v="1499"/>
    <x v="2"/>
    <n v="4490"/>
    <n v="0.67"/>
    <x v="0"/>
    <x v="0"/>
    <x v="2"/>
    <n v="136954"/>
    <n v="140.85400000000001"/>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557"/>
    <x v="543"/>
    <s v="Computers&amp;Accessories|ExternalDevices&amp;DataStorage|PenDrives"/>
    <x v="0"/>
    <s v="ExternalDevices&amp;DataStorage"/>
    <s v="PenDrives"/>
    <m/>
    <n v="289"/>
    <x v="0"/>
    <n v="650"/>
    <n v="0.56000000000000005"/>
    <x v="3"/>
    <x v="0"/>
    <x v="4"/>
    <n v="253105"/>
    <n v="257.40499999999997"/>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58"/>
    <x v="544"/>
    <s v="Computers&amp;Accessories|Accessories&amp;Peripherals|Keyboards,Mice&amp;InputDevices|Mice"/>
    <x v="0"/>
    <s v="Accessories&amp;Peripherals"/>
    <s v="Keyboards,Mice&amp;InputDevices"/>
    <s v="Mice"/>
    <n v="599"/>
    <x v="2"/>
    <n v="895"/>
    <n v="0.33"/>
    <x v="5"/>
    <x v="1"/>
    <x v="5"/>
    <n v="61314"/>
    <n v="65.713999999999999"/>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59"/>
    <x v="545"/>
    <s v="Computers&amp;Accessories|Accessories&amp;Peripherals|Keyboards,Mice&amp;InputDevices|GraphicTablets"/>
    <x v="0"/>
    <s v="Accessories&amp;Peripherals"/>
    <s v="Keyboards,Mice&amp;InputDevices"/>
    <s v="GraphicTablets"/>
    <n v="217"/>
    <x v="0"/>
    <n v="237"/>
    <n v="0.08"/>
    <x v="8"/>
    <x v="1"/>
    <x v="11"/>
    <n v="7354"/>
    <n v="11.1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0"/>
    <x v="546"/>
    <s v="Electronics|Headphones,Earbuds&amp;Accessories|Headphones|In-Ear"/>
    <x v="1"/>
    <s v="Headphones,Earbuds&amp;Accessories"/>
    <s v="Headphones"/>
    <s v="In-Ear"/>
    <n v="1299"/>
    <x v="2"/>
    <n v="2990"/>
    <n v="0.56999999999999995"/>
    <x v="3"/>
    <x v="0"/>
    <x v="11"/>
    <n v="180998"/>
    <n v="184.7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1"/>
    <x v="547"/>
    <s v="Computers&amp;Accessories|Accessories&amp;Peripherals|LaptopAccessories|Lapdesks"/>
    <x v="0"/>
    <s v="Accessories&amp;Peripherals"/>
    <s v="LaptopAccessories"/>
    <s v="Lapdesks"/>
    <n v="263"/>
    <x v="0"/>
    <n v="699"/>
    <n v="0.62"/>
    <x v="0"/>
    <x v="0"/>
    <x v="12"/>
    <n v="690"/>
    <n v="4.1899999999999995"/>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562"/>
    <x v="548"/>
    <s v="Electronics|Headphones,Earbuds&amp;Accessories|Headphones|In-Ear"/>
    <x v="1"/>
    <s v="Headphones,Earbuds&amp;Accessories"/>
    <s v="Headphones"/>
    <s v="In-Ear"/>
    <n v="1399"/>
    <x v="2"/>
    <n v="3990"/>
    <n v="0.65"/>
    <x v="0"/>
    <x v="0"/>
    <x v="3"/>
    <n v="141841"/>
    <n v="145.9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3"/>
    <x v="549"/>
    <s v="Computers&amp;Accessories|Accessories&amp;Peripherals|LaptopAccessories|NotebookComputerStands"/>
    <x v="0"/>
    <s v="Accessories&amp;Peripherals"/>
    <s v="LaptopAccessories"/>
    <s v="NotebookComputerStands"/>
    <n v="349"/>
    <x v="0"/>
    <n v="1499"/>
    <n v="0.77"/>
    <x v="7"/>
    <x v="0"/>
    <x v="4"/>
    <n v="24791"/>
    <n v="29.09100000000000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4"/>
    <x v="550"/>
    <s v="Electronics|Headphones,Earbuds&amp;Accessories|Headphones|In-Ear"/>
    <x v="1"/>
    <s v="Headphones,Earbuds&amp;Accessories"/>
    <s v="Headphones"/>
    <s v="In-Ear"/>
    <n v="149"/>
    <x v="1"/>
    <n v="399"/>
    <n v="0.63"/>
    <x v="0"/>
    <x v="0"/>
    <x v="12"/>
    <n v="21764"/>
    <n v="25.263999999999999"/>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565"/>
    <x v="551"/>
    <s v="Electronics|Headphones,Earbuds&amp;Accessories|Headphones|On-Ear"/>
    <x v="1"/>
    <s v="Headphones,Earbuds&amp;Accessories"/>
    <s v="Headphones"/>
    <s v="On-Ear"/>
    <n v="1220"/>
    <x v="2"/>
    <n v="3990"/>
    <n v="0.69"/>
    <x v="0"/>
    <x v="0"/>
    <x v="3"/>
    <n v="107151"/>
    <n v="111.25099999999999"/>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566"/>
    <x v="552"/>
    <s v="Electronics|Headphones,Earbuds&amp;Accessories|Headphones|In-Ear"/>
    <x v="1"/>
    <s v="Headphones,Earbuds&amp;Accessories"/>
    <s v="Headphones"/>
    <s v="In-Ear"/>
    <n v="499"/>
    <x v="0"/>
    <n v="999"/>
    <n v="0.5"/>
    <x v="1"/>
    <x v="0"/>
    <x v="2"/>
    <n v="92995"/>
    <n v="96.89500000000001"/>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7"/>
    <x v="553"/>
    <s v="Computers&amp;Accessories|Accessories&amp;Peripherals|Cables&amp;Accessories|CableConnectionProtectors"/>
    <x v="0"/>
    <s v="Accessories&amp;Peripherals"/>
    <s v="Cables&amp;Accessories"/>
    <s v="CableConnectionProtectors"/>
    <n v="99"/>
    <x v="1"/>
    <n v="999"/>
    <n v="0.9"/>
    <x v="2"/>
    <x v="0"/>
    <x v="3"/>
    <n v="8751"/>
    <n v="12.850999999999999"/>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568"/>
    <x v="554"/>
    <s v="Computers&amp;Accessories|ExternalDevices&amp;DataStorage|PenDrives"/>
    <x v="0"/>
    <s v="ExternalDevices&amp;DataStorage"/>
    <s v="PenDrives"/>
    <m/>
    <n v="475"/>
    <x v="0"/>
    <n v="1500"/>
    <n v="0.68"/>
    <x v="0"/>
    <x v="0"/>
    <x v="0"/>
    <n v="64273"/>
    <n v="68.472999999999999"/>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69"/>
    <x v="555"/>
    <s v="Computers&amp;Accessories|Accessories&amp;Peripherals|Keyboards,Mice&amp;InputDevices|Mice"/>
    <x v="0"/>
    <s v="Accessories&amp;Peripherals"/>
    <s v="Keyboards,Mice&amp;InputDevices"/>
    <s v="Mice"/>
    <n v="269"/>
    <x v="0"/>
    <n v="649"/>
    <n v="0.59"/>
    <x v="3"/>
    <x v="0"/>
    <x v="4"/>
    <n v="54315"/>
    <n v="58.61499999999999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0"/>
    <x v="556"/>
    <s v="Computers&amp;Accessories|Accessories&amp;Peripherals|Keyboards,Mice&amp;InputDevices|Mice"/>
    <x v="0"/>
    <s v="Accessories&amp;Peripherals"/>
    <s v="Keyboards,Mice&amp;InputDevices"/>
    <s v="Mice"/>
    <n v="299"/>
    <x v="0"/>
    <n v="599"/>
    <n v="0.5"/>
    <x v="1"/>
    <x v="0"/>
    <x v="3"/>
    <n v="1597"/>
    <n v="5.6969999999999992"/>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571"/>
    <x v="557"/>
    <s v="Electronics|Headphones,Earbuds&amp;Accessories|Headphones|In-Ear"/>
    <x v="1"/>
    <s v="Headphones,Earbuds&amp;Accessories"/>
    <s v="Headphones"/>
    <s v="In-Ear"/>
    <n v="329"/>
    <x v="0"/>
    <n v="999"/>
    <n v="0.67"/>
    <x v="0"/>
    <x v="0"/>
    <x v="2"/>
    <n v="77027"/>
    <n v="80.92700000000000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2"/>
    <x v="558"/>
    <s v="Computers&amp;Accessories|Accessories&amp;Peripherals|Keyboards,Mice&amp;InputDevices|Keyboards"/>
    <x v="0"/>
    <s v="Accessories&amp;Peripherals"/>
    <s v="Keyboards,Mice&amp;InputDevices"/>
    <s v="Keyboards"/>
    <n v="549"/>
    <x v="2"/>
    <n v="1799"/>
    <n v="0.69"/>
    <x v="0"/>
    <x v="0"/>
    <x v="4"/>
    <n v="28829"/>
    <n v="33.128999999999998"/>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573"/>
    <x v="559"/>
    <s v="Computers&amp;Accessories|Accessories&amp;Peripherals|Keyboards,Mice&amp;InputDevices|Mice"/>
    <x v="0"/>
    <s v="Accessories&amp;Peripherals"/>
    <s v="Keyboards,Mice&amp;InputDevices"/>
    <s v="Mice"/>
    <n v="299"/>
    <x v="0"/>
    <n v="650"/>
    <n v="0.54"/>
    <x v="3"/>
    <x v="0"/>
    <x v="6"/>
    <n v="33176"/>
    <n v="37.676000000000002"/>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4"/>
    <x v="560"/>
    <s v="MusicalInstruments|Microphones|Condenser"/>
    <x v="2"/>
    <s v="Microphones"/>
    <s v="Condenser"/>
    <m/>
    <n v="798"/>
    <x v="2"/>
    <n v="1995"/>
    <n v="0.6"/>
    <x v="3"/>
    <x v="0"/>
    <x v="1"/>
    <n v="68664"/>
    <n v="72.664000000000001"/>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575"/>
    <x v="561"/>
    <s v="Electronics|GeneralPurposeBatteries&amp;BatteryChargers|DisposableBatteries"/>
    <x v="1"/>
    <s v="GeneralPurposeBatteries&amp;BatteryChargers"/>
    <s v="DisposableBatteries"/>
    <m/>
    <n v="266"/>
    <x v="0"/>
    <n v="315"/>
    <n v="0.16"/>
    <x v="6"/>
    <x v="1"/>
    <x v="6"/>
    <n v="28030"/>
    <n v="32.53"/>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6"/>
    <x v="562"/>
    <s v="OfficeProducts|OfficePaperProducts|Paper|Stationery|Pens,Pencils&amp;WritingSupplies|Pens&amp;Refills|GelInkRollerballPens"/>
    <x v="3"/>
    <s v="OfficePaperProducts"/>
    <s v="Paper"/>
    <s v="Stationery"/>
    <n v="50"/>
    <x v="1"/>
    <n v="50"/>
    <n v="0"/>
    <x v="8"/>
    <x v="1"/>
    <x v="4"/>
    <n v="5792"/>
    <n v="10.091999999999999"/>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7"/>
    <x v="563"/>
    <s v="Home&amp;Kitchen|CraftMaterials|Scrapbooking|Tape"/>
    <x v="4"/>
    <s v="CraftMaterials"/>
    <s v="Scrapbooking"/>
    <s v="Tape"/>
    <n v="130"/>
    <x v="1"/>
    <n v="165"/>
    <n v="0.21"/>
    <x v="4"/>
    <x v="1"/>
    <x v="2"/>
    <n v="14778"/>
    <n v="18.678000000000001"/>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78"/>
    <x v="564"/>
    <s v="Electronics|Headphones,Earbuds&amp;Accessories|Headphones|In-Ear"/>
    <x v="1"/>
    <s v="Headphones,Earbuds&amp;Accessories"/>
    <s v="Headphones"/>
    <s v="In-Ear"/>
    <n v="449"/>
    <x v="0"/>
    <n v="1290"/>
    <n v="0.65"/>
    <x v="0"/>
    <x v="0"/>
    <x v="3"/>
    <n v="91770"/>
    <n v="95.86999999999999"/>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579"/>
    <x v="565"/>
    <s v="Electronics|Headphones,Earbuds&amp;Accessories|Headphones|In-Ear"/>
    <x v="1"/>
    <s v="Headphones,Earbuds&amp;Accessories"/>
    <s v="Headphones"/>
    <s v="In-Ear"/>
    <n v="399"/>
    <x v="0"/>
    <n v="1290"/>
    <n v="0.69"/>
    <x v="0"/>
    <x v="0"/>
    <x v="0"/>
    <n v="206"/>
    <n v="4.40600000000000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0"/>
    <x v="566"/>
    <s v="Computers&amp;Accessories|Accessories&amp;Peripherals|Keyboards,Mice&amp;InputDevices|Keyboard&amp;MouseSets"/>
    <x v="0"/>
    <s v="Accessories&amp;Peripherals"/>
    <s v="Keyboards,Mice&amp;InputDevices"/>
    <s v="Keyboard&amp;MouseSets"/>
    <n v="1399"/>
    <x v="2"/>
    <n v="2498"/>
    <n v="0.44"/>
    <x v="1"/>
    <x v="1"/>
    <x v="0"/>
    <n v="33717"/>
    <n v="37.917000000000002"/>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581"/>
    <x v="567"/>
    <s v="Computers&amp;Accessories|ExternalDevices&amp;DataStorage|ExternalHardDisks"/>
    <x v="0"/>
    <s v="ExternalDevices&amp;DataStorage"/>
    <s v="ExternalHardDisks"/>
    <m/>
    <n v="4098"/>
    <x v="2"/>
    <n v="4999"/>
    <n v="0.18"/>
    <x v="6"/>
    <x v="1"/>
    <x v="6"/>
    <n v="50810"/>
    <n v="55.31"/>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2"/>
    <x v="568"/>
    <s v="Electronics|Cameras&amp;Photography|VideoCameras"/>
    <x v="1"/>
    <s v="Cameras&amp;Photography"/>
    <s v="VideoCameras"/>
    <m/>
    <n v="499"/>
    <x v="0"/>
    <n v="1999"/>
    <n v="0.75"/>
    <x v="7"/>
    <x v="0"/>
    <x v="7"/>
    <n v="3369"/>
    <n v="7.0690000000000008"/>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3"/>
    <x v="569"/>
    <s v="Computers&amp;Accessories|Accessories&amp;Peripherals|Keyboards,Mice&amp;InputDevices|Mice"/>
    <x v="0"/>
    <s v="Accessories&amp;Peripherals"/>
    <s v="Keyboards,Mice&amp;InputDevices"/>
    <s v="Mice"/>
    <n v="299"/>
    <x v="0"/>
    <n v="449"/>
    <n v="0.33"/>
    <x v="5"/>
    <x v="1"/>
    <x v="12"/>
    <n v="11827"/>
    <n v="15.3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584"/>
    <x v="570"/>
    <s v="Computers&amp;Accessories|Accessories&amp;Peripherals|Keyboards,Mice&amp;InputDevices|Keyboard&amp;MouseSets"/>
    <x v="0"/>
    <s v="Accessories&amp;Peripherals"/>
    <s v="Keyboards,Mice&amp;InputDevices"/>
    <s v="Keyboard&amp;MouseSets"/>
    <n v="699"/>
    <x v="2"/>
    <n v="999"/>
    <n v="0.3"/>
    <x v="4"/>
    <x v="1"/>
    <x v="12"/>
    <n v="15295"/>
    <n v="18.795000000000002"/>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5"/>
    <x v="571"/>
    <s v="Electronics|Cameras&amp;Photography|Accessories|Tripods&amp;Monopods|Tabletop&amp;TravelTripods"/>
    <x v="1"/>
    <s v="Cameras&amp;Photography"/>
    <s v="Accessories"/>
    <s v="Tripods&amp;Monopods"/>
    <n v="799"/>
    <x v="2"/>
    <n v="3990"/>
    <n v="0.8"/>
    <x v="7"/>
    <x v="0"/>
    <x v="4"/>
    <n v="27139"/>
    <n v="31.4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6"/>
    <x v="572"/>
    <s v="Electronics|Headphones,Earbuds&amp;Accessories|Headphones|In-Ear"/>
    <x v="1"/>
    <s v="Headphones,Earbuds&amp;Accessories"/>
    <s v="Headphones"/>
    <s v="In-Ear"/>
    <n v="1399"/>
    <x v="2"/>
    <n v="5499"/>
    <n v="0.75"/>
    <x v="7"/>
    <x v="0"/>
    <x v="2"/>
    <n v="9504"/>
    <n v="13.4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587"/>
    <x v="573"/>
    <s v="Computers&amp;Accessories|ExternalDevices&amp;DataStorage|PenDrives"/>
    <x v="0"/>
    <s v="ExternalDevices&amp;DataStorage"/>
    <s v="PenDrives"/>
    <m/>
    <n v="519"/>
    <x v="2"/>
    <n v="1350"/>
    <n v="0.62"/>
    <x v="0"/>
    <x v="0"/>
    <x v="4"/>
    <n v="30058"/>
    <n v="34.357999999999997"/>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588"/>
    <x v="574"/>
    <s v="Electronics|Headphones,Earbuds&amp;Accessories|Headphones|In-Ear"/>
    <x v="1"/>
    <s v="Headphones,Earbuds&amp;Accessories"/>
    <s v="Headphones"/>
    <s v="In-Ear"/>
    <n v="1499"/>
    <x v="2"/>
    <n v="3990"/>
    <n v="0.62"/>
    <x v="0"/>
    <x v="0"/>
    <x v="3"/>
    <n v="109864"/>
    <n v="113.9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89"/>
    <x v="575"/>
    <s v="OfficeProducts|OfficeElectronics|Calculators|Scientific"/>
    <x v="3"/>
    <s v="OfficeElectronics"/>
    <s v="Calculators"/>
    <s v="Scientific"/>
    <n v="1295"/>
    <x v="2"/>
    <n v="1295"/>
    <n v="0"/>
    <x v="8"/>
    <x v="1"/>
    <x v="6"/>
    <n v="5760"/>
    <n v="10.26"/>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0"/>
    <x v="576"/>
    <s v="Computers&amp;Accessories|NetworkingDevices|Repeaters&amp;Extenders"/>
    <x v="0"/>
    <s v="NetworkingDevices"/>
    <s v="Repeaters&amp;Extenders"/>
    <m/>
    <n v="1889"/>
    <x v="2"/>
    <n v="5499"/>
    <n v="0.66"/>
    <x v="0"/>
    <x v="0"/>
    <x v="0"/>
    <n v="49551"/>
    <n v="53.751000000000005"/>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1"/>
    <x v="577"/>
    <s v="Electronics|Headphones,Earbuds&amp;Accessories|Headphones|In-Ear"/>
    <x v="1"/>
    <s v="Headphones,Earbuds&amp;Accessories"/>
    <s v="Headphones"/>
    <s v="In-Ear"/>
    <n v="455"/>
    <x v="0"/>
    <n v="1490"/>
    <n v="0.69"/>
    <x v="0"/>
    <x v="0"/>
    <x v="3"/>
    <n v="161677"/>
    <n v="165.77699999999999"/>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2"/>
    <x v="578"/>
    <s v="Electronics|Cameras&amp;Photography|Accessories|Tripods&amp;Monopods|TripodLegs"/>
    <x v="1"/>
    <s v="Cameras&amp;Photography"/>
    <s v="Accessories"/>
    <s v="Tripods&amp;Monopods"/>
    <n v="399"/>
    <x v="0"/>
    <n v="995"/>
    <n v="0.6"/>
    <x v="3"/>
    <x v="0"/>
    <x v="2"/>
    <n v="21372"/>
    <n v="25.271999999999998"/>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593"/>
    <x v="579"/>
    <s v="Computers&amp;Accessories|Printers,Inks&amp;Accessories|Inks,Toners&amp;Cartridges|InkjetInkCartridges"/>
    <x v="0"/>
    <s v="Printers,Inks&amp;Accessories"/>
    <s v="Inks,Toners&amp;Cartridges"/>
    <s v="InkjetInkCartridges"/>
    <n v="717"/>
    <x v="2"/>
    <n v="761"/>
    <n v="0.06"/>
    <x v="8"/>
    <x v="1"/>
    <x v="1"/>
    <n v="7199"/>
    <n v="11.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594"/>
    <x v="580"/>
    <s v="Computers&amp;Accessories|Accessories&amp;Peripherals|Keyboards,Mice&amp;InputDevices|Keyboard&amp;MiceAccessories|DustCovers"/>
    <x v="0"/>
    <s v="Accessories&amp;Peripherals"/>
    <s v="Keyboards,Mice&amp;InputDevices"/>
    <s v="Keyboard&amp;MiceAccessories"/>
    <n v="39"/>
    <x v="1"/>
    <n v="299"/>
    <n v="0.87"/>
    <x v="2"/>
    <x v="0"/>
    <x v="12"/>
    <n v="15233"/>
    <n v="18.733000000000001"/>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5"/>
    <x v="581"/>
    <s v="Computers&amp;Accessories|ExternalDevices&amp;DataStorage|PenDrives"/>
    <x v="0"/>
    <s v="ExternalDevices&amp;DataStorage"/>
    <s v="PenDrives"/>
    <m/>
    <n v="889"/>
    <x v="2"/>
    <n v="2500"/>
    <n v="0.64"/>
    <x v="0"/>
    <x v="0"/>
    <x v="4"/>
    <n v="55747"/>
    <n v="60.04699999999999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6"/>
    <x v="582"/>
    <s v="Electronics|Headphones,Earbuds&amp;Accessories|Headphones|In-Ear"/>
    <x v="1"/>
    <s v="Headphones,Earbuds&amp;Accessories"/>
    <s v="Headphones"/>
    <s v="In-Ear"/>
    <n v="1199"/>
    <x v="2"/>
    <n v="4999"/>
    <n v="0.76"/>
    <x v="7"/>
    <x v="0"/>
    <x v="11"/>
    <n v="14961"/>
    <n v="18.760999999999999"/>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7"/>
    <x v="583"/>
    <s v="Computers&amp;Accessories|Accessories&amp;Peripherals|Keyboards,Mice&amp;InputDevices|Mice"/>
    <x v="0"/>
    <s v="Accessories&amp;Peripherals"/>
    <s v="Keyboards,Mice&amp;InputDevices"/>
    <s v="Mice"/>
    <n v="569"/>
    <x v="2"/>
    <n v="1299"/>
    <n v="0.56000000000000005"/>
    <x v="3"/>
    <x v="0"/>
    <x v="5"/>
    <n v="9275"/>
    <n v="13.675000000000001"/>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598"/>
    <x v="584"/>
    <s v="Electronics|Headphones,Earbuds&amp;Accessories|Headphones|In-Ear"/>
    <x v="1"/>
    <s v="Headphones,Earbuds&amp;Accessories"/>
    <s v="Headphones"/>
    <s v="In-Ear"/>
    <n v="1499"/>
    <x v="2"/>
    <n v="8999"/>
    <n v="0.83"/>
    <x v="2"/>
    <x v="0"/>
    <x v="7"/>
    <n v="28324"/>
    <n v="32.024000000000001"/>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599"/>
    <x v="585"/>
    <s v="Electronics|GeneralPurposeBatteries&amp;BatteryChargers|DisposableBatteries"/>
    <x v="1"/>
    <s v="GeneralPurposeBatteries&amp;BatteryChargers"/>
    <s v="DisposableBatteries"/>
    <m/>
    <n v="149"/>
    <x v="1"/>
    <n v="180"/>
    <n v="0.17"/>
    <x v="6"/>
    <x v="1"/>
    <x v="5"/>
    <n v="644"/>
    <n v="5.0440000000000005"/>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0"/>
    <x v="586"/>
    <s v="Computers&amp;Accessories|Accessories&amp;Peripherals|PCGamingPeripherals|GamingMice"/>
    <x v="0"/>
    <s v="Accessories&amp;Peripherals"/>
    <s v="PCGamingPeripherals"/>
    <s v="GamingMice"/>
    <n v="399"/>
    <x v="0"/>
    <n v="549"/>
    <n v="0.27"/>
    <x v="4"/>
    <x v="1"/>
    <x v="5"/>
    <n v="18139"/>
    <n v="22.539000000000001"/>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1"/>
    <x v="587"/>
    <s v="Home&amp;Kitchen|CraftMaterials|PaintingMaterials|Paints"/>
    <x v="4"/>
    <s v="CraftMaterials"/>
    <s v="PaintingMaterials"/>
    <s v="Paints"/>
    <n v="191"/>
    <x v="1"/>
    <n v="225"/>
    <n v="0.15"/>
    <x v="6"/>
    <x v="1"/>
    <x v="5"/>
    <n v="7203"/>
    <n v="11.603000000000002"/>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2"/>
    <x v="588"/>
    <s v="Computers&amp;Accessories|Accessories&amp;Peripherals|Keyboards,Mice&amp;InputDevices|Keyboard&amp;MiceAccessories|MousePads"/>
    <x v="0"/>
    <s v="Accessories&amp;Peripherals"/>
    <s v="Keyboards,Mice&amp;InputDevices"/>
    <s v="Keyboard&amp;MiceAccessories"/>
    <n v="129"/>
    <x v="1"/>
    <n v="999"/>
    <n v="0.87"/>
    <x v="2"/>
    <x v="0"/>
    <x v="0"/>
    <n v="491"/>
    <n v="4.6909999999999998"/>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3"/>
    <x v="589"/>
    <s v="Computers&amp;Accessories|Accessories&amp;Peripherals|HardDiskBags"/>
    <x v="0"/>
    <s v="Accessories&amp;Peripherals"/>
    <s v="HardDiskBags"/>
    <m/>
    <n v="199"/>
    <x v="1"/>
    <n v="599"/>
    <n v="0.67"/>
    <x v="0"/>
    <x v="0"/>
    <x v="6"/>
    <n v="13568"/>
    <n v="18.06799999999999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4"/>
    <x v="590"/>
    <s v="Electronics|Headphones,Earbuds&amp;Accessories|Headphones|In-Ear"/>
    <x v="1"/>
    <s v="Headphones,Earbuds&amp;Accessories"/>
    <s v="Headphones"/>
    <s v="In-Ear"/>
    <n v="999"/>
    <x v="2"/>
    <n v="4499"/>
    <n v="0.78"/>
    <x v="7"/>
    <x v="0"/>
    <x v="11"/>
    <n v="3390"/>
    <n v="7.1899999999999995"/>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5"/>
    <x v="591"/>
    <s v="Electronics|Headphones,Earbuds&amp;Accessories|Headphones|In-Ear"/>
    <x v="1"/>
    <s v="Headphones,Earbuds&amp;Accessories"/>
    <s v="Headphones"/>
    <s v="In-Ear"/>
    <n v="899"/>
    <x v="2"/>
    <n v="4499"/>
    <n v="0.8"/>
    <x v="7"/>
    <x v="0"/>
    <x v="11"/>
    <n v="103052"/>
    <n v="106.8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606"/>
    <x v="592"/>
    <s v="OfficeProducts|OfficeElectronics|Calculators|Scientific"/>
    <x v="3"/>
    <s v="OfficeElectronics"/>
    <s v="Calculators"/>
    <s v="Scientific"/>
    <n v="522"/>
    <x v="2"/>
    <n v="550"/>
    <n v="0.05"/>
    <x v="8"/>
    <x v="1"/>
    <x v="5"/>
    <n v="12179"/>
    <n v="16.579000000000001"/>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7"/>
    <x v="593"/>
    <s v="Electronics|Cameras&amp;Photography|Flashes|Macro&amp;RinglightFlashes"/>
    <x v="1"/>
    <s v="Cameras&amp;Photography"/>
    <s v="Flashes"/>
    <s v="Macro&amp;RinglightFlashes"/>
    <n v="799"/>
    <x v="2"/>
    <n v="1999"/>
    <n v="0.6"/>
    <x v="3"/>
    <x v="0"/>
    <x v="11"/>
    <n v="12958"/>
    <n v="16.757999999999999"/>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08"/>
    <x v="594"/>
    <s v="Computers&amp;Accessories|Accessories&amp;Peripherals|Keyboards,Mice&amp;InputDevices|Mice"/>
    <x v="0"/>
    <s v="Accessories&amp;Peripherals"/>
    <s v="Keyboards,Mice&amp;InputDevices"/>
    <s v="Mice"/>
    <n v="681"/>
    <x v="2"/>
    <n v="1199"/>
    <n v="0.43"/>
    <x v="1"/>
    <x v="1"/>
    <x v="0"/>
    <n v="8258"/>
    <n v="12.45799999999999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09"/>
    <x v="595"/>
    <s v="Computers&amp;Accessories|NetworkingDevices"/>
    <x v="0"/>
    <s v="NetworkingDevices"/>
    <m/>
    <m/>
    <n v="1199"/>
    <x v="2"/>
    <n v="3490"/>
    <n v="0.66"/>
    <x v="0"/>
    <x v="0"/>
    <x v="3"/>
    <n v="11716"/>
    <n v="15.815999999999999"/>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0"/>
    <x v="596"/>
    <s v="Computers&amp;Accessories|NetworkingDevices|Routers"/>
    <x v="0"/>
    <s v="NetworkingDevices"/>
    <s v="Routers"/>
    <m/>
    <n v="2499"/>
    <x v="2"/>
    <n v="4999"/>
    <n v="0.5"/>
    <x v="1"/>
    <x v="0"/>
    <x v="5"/>
    <n v="35024"/>
    <n v="39.423999999999999"/>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1"/>
    <x v="597"/>
    <s v="Electronics|Headphones,Earbuds&amp;Accessories|Headphones|Over-Ear"/>
    <x v="1"/>
    <s v="Headphones,Earbuds&amp;Accessories"/>
    <s v="Headphones"/>
    <s v="Over-Ear"/>
    <n v="1799"/>
    <x v="2"/>
    <n v="4999"/>
    <n v="0.64"/>
    <x v="0"/>
    <x v="0"/>
    <x v="3"/>
    <n v="55192"/>
    <n v="59.29200000000000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2"/>
    <x v="598"/>
    <s v="Electronics|Headphones,Earbuds&amp;Accessories|Headphones|In-Ear"/>
    <x v="1"/>
    <s v="Headphones,Earbuds&amp;Accessories"/>
    <s v="Headphones"/>
    <s v="In-Ear"/>
    <n v="429"/>
    <x v="0"/>
    <n v="599"/>
    <n v="0.28000000000000003"/>
    <x v="4"/>
    <x v="1"/>
    <x v="3"/>
    <n v="119466"/>
    <n v="123.56599999999999"/>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3"/>
    <x v="599"/>
    <s v="Computers&amp;Accessories|Accessories&amp;Peripherals|Keyboards,Mice&amp;InputDevices|GraphicTablets"/>
    <x v="0"/>
    <s v="Accessories&amp;Peripherals"/>
    <s v="Keyboards,Mice&amp;InputDevices"/>
    <s v="GraphicTablets"/>
    <n v="100"/>
    <x v="1"/>
    <n v="499"/>
    <n v="0.8"/>
    <x v="7"/>
    <x v="0"/>
    <x v="12"/>
    <n v="9638"/>
    <n v="13.1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4"/>
    <x v="600"/>
    <s v="Computers&amp;Accessories|Accessories&amp;Peripherals|Keyboards,Mice&amp;InputDevices|Keyboards"/>
    <x v="0"/>
    <s v="Accessories&amp;Peripherals"/>
    <s v="Keyboards,Mice&amp;InputDevices"/>
    <s v="Keyboards"/>
    <n v="329"/>
    <x v="0"/>
    <n v="399"/>
    <n v="0.18"/>
    <x v="6"/>
    <x v="1"/>
    <x v="9"/>
    <n v="33735"/>
    <n v="37.335000000000001"/>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615"/>
    <x v="601"/>
    <s v="Computers&amp;Accessories|Accessories&amp;Peripherals|Keyboards,Mice&amp;InputDevices|Mice"/>
    <x v="0"/>
    <s v="Accessories&amp;Peripherals"/>
    <s v="Keyboards,Mice&amp;InputDevices"/>
    <s v="Mice"/>
    <n v="139"/>
    <x v="1"/>
    <n v="299"/>
    <n v="0.54"/>
    <x v="3"/>
    <x v="0"/>
    <x v="11"/>
    <n v="3044"/>
    <n v="6.843999999999999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6"/>
    <x v="602"/>
    <s v="Electronics|Headphones,Earbuds&amp;Accessories|Headphones|On-Ear"/>
    <x v="1"/>
    <s v="Headphones,Earbuds&amp;Accessories"/>
    <s v="Headphones"/>
    <s v="On-Ear"/>
    <n v="1199"/>
    <x v="2"/>
    <n v="2499"/>
    <n v="0.52"/>
    <x v="3"/>
    <x v="0"/>
    <x v="1"/>
    <n v="33584"/>
    <n v="37.584000000000003"/>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7"/>
    <x v="603"/>
    <s v="Electronics|HomeAudio|Speakers|BluetoothSpeakers"/>
    <x v="1"/>
    <s v="HomeAudio"/>
    <s v="Speakers"/>
    <s v="BluetoothSpeakers"/>
    <n v="1049"/>
    <x v="2"/>
    <n v="2299"/>
    <n v="0.54"/>
    <x v="3"/>
    <x v="0"/>
    <x v="2"/>
    <n v="1779"/>
    <n v="5.6790000000000003"/>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618"/>
    <x v="604"/>
    <s v="Electronics|GeneralPurposeBatteries&amp;BatteryChargers"/>
    <x v="1"/>
    <s v="GeneralPurposeBatteries&amp;BatteryChargers"/>
    <m/>
    <m/>
    <n v="225"/>
    <x v="0"/>
    <n v="250"/>
    <n v="0.1"/>
    <x v="8"/>
    <x v="1"/>
    <x v="5"/>
    <n v="26556"/>
    <n v="30.956000000000003"/>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19"/>
    <x v="605"/>
    <s v="Computers&amp;Accessories|Accessories&amp;Peripherals|LaptopAccessories|Lapdesks"/>
    <x v="0"/>
    <s v="Accessories&amp;Peripherals"/>
    <s v="LaptopAccessories"/>
    <s v="Lapdesks"/>
    <n v="656"/>
    <x v="2"/>
    <n v="1499"/>
    <n v="0.56000000000000005"/>
    <x v="3"/>
    <x v="0"/>
    <x v="4"/>
    <n v="25903"/>
    <n v="30.202999999999999"/>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0"/>
    <x v="606"/>
    <s v="Computers&amp;Accessories|ExternalDevices&amp;DataStorage|PenDrives"/>
    <x v="0"/>
    <s v="ExternalDevices&amp;DataStorage"/>
    <s v="PenDrives"/>
    <m/>
    <n v="1109"/>
    <x v="2"/>
    <n v="2800"/>
    <n v="0.6"/>
    <x v="3"/>
    <x v="0"/>
    <x v="4"/>
    <n v="53464"/>
    <n v="57.763999999999996"/>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621"/>
    <x v="607"/>
    <s v="Computers&amp;Accessories|Accessories&amp;Peripherals|Keyboards,Mice&amp;InputDevices|Keyboard&amp;MiceAccessories|MousePads"/>
    <x v="0"/>
    <s v="Accessories&amp;Peripherals"/>
    <s v="Keyboards,Mice&amp;InputDevices"/>
    <s v="Keyboard&amp;MiceAccessories"/>
    <n v="169"/>
    <x v="1"/>
    <n v="299"/>
    <n v="0.43"/>
    <x v="1"/>
    <x v="1"/>
    <x v="5"/>
    <n v="5176"/>
    <n v="9.5760000000000005"/>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2"/>
    <x v="608"/>
    <s v="Computers&amp;Accessories|Printers,Inks&amp;Accessories|Inks,Toners&amp;Cartridges|InkjetInkCartridges"/>
    <x v="0"/>
    <s v="Printers,Inks&amp;Accessories"/>
    <s v="Inks,Toners&amp;Cartridges"/>
    <s v="InkjetInkCartridges"/>
    <n v="309"/>
    <x v="0"/>
    <n v="404"/>
    <n v="0.24"/>
    <x v="4"/>
    <x v="1"/>
    <x v="5"/>
    <n v="8614"/>
    <n v="13.014000000000001"/>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3"/>
    <x v="609"/>
    <s v="Electronics|Headphones,Earbuds&amp;Accessories|Headphones|On-Ear"/>
    <x v="1"/>
    <s v="Headphones,Earbuds&amp;Accessories"/>
    <s v="Headphones"/>
    <s v="On-Ear"/>
    <n v="599"/>
    <x v="2"/>
    <n v="1399"/>
    <n v="0.56999999999999995"/>
    <x v="3"/>
    <x v="0"/>
    <x v="11"/>
    <n v="60026"/>
    <n v="63.826000000000001"/>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4"/>
    <x v="610"/>
    <s v="Computers&amp;Accessories|Accessories&amp;Peripherals|Keyboards,Mice&amp;InputDevices|Keyboards"/>
    <x v="0"/>
    <s v="Accessories&amp;Peripherals"/>
    <s v="Keyboards,Mice&amp;InputDevices"/>
    <s v="Keyboards"/>
    <n v="299"/>
    <x v="0"/>
    <n v="599"/>
    <n v="0.5"/>
    <x v="1"/>
    <x v="0"/>
    <x v="11"/>
    <n v="3066"/>
    <n v="6.8659999999999997"/>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5"/>
    <x v="611"/>
    <s v="Computers&amp;Accessories|Accessories&amp;Peripherals|LaptopAccessories|Lapdesks"/>
    <x v="0"/>
    <s v="Accessories&amp;Peripherals"/>
    <s v="LaptopAccessories"/>
    <s v="Lapdesks"/>
    <n v="449"/>
    <x v="0"/>
    <n v="999"/>
    <n v="0.55000000000000004"/>
    <x v="3"/>
    <x v="0"/>
    <x v="1"/>
    <n v="2102"/>
    <n v="6.1020000000000003"/>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6"/>
    <x v="612"/>
    <s v="Computers&amp;Accessories|Accessories&amp;Peripherals|Keyboards,Mice&amp;InputDevices|Mice"/>
    <x v="0"/>
    <s v="Accessories&amp;Peripherals"/>
    <s v="Keyboards,Mice&amp;InputDevices"/>
    <s v="Mice"/>
    <n v="799"/>
    <x v="2"/>
    <n v="1295"/>
    <n v="0.38"/>
    <x v="5"/>
    <x v="1"/>
    <x v="5"/>
    <n v="34852"/>
    <n v="39.251999999999995"/>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627"/>
    <x v="613"/>
    <s v="OfficeProducts|OfficePaperProducts|Paper|Stationery|Notebooks,WritingPads&amp;Diaries|WireboundNotebooks"/>
    <x v="3"/>
    <s v="OfficePaperProducts"/>
    <s v="Paper"/>
    <s v="Stationery"/>
    <n v="157"/>
    <x v="1"/>
    <n v="160"/>
    <n v="0.02"/>
    <x v="8"/>
    <x v="1"/>
    <x v="6"/>
    <n v="8618"/>
    <n v="13.1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628"/>
    <x v="614"/>
    <s v="Computers&amp;Accessories|Accessories&amp;Peripherals|Keyboards,Mice&amp;InputDevices|Mice"/>
    <x v="0"/>
    <s v="Accessories&amp;Peripherals"/>
    <s v="Keyboards,Mice&amp;InputDevices"/>
    <s v="Mice"/>
    <n v="599"/>
    <x v="2"/>
    <n v="899"/>
    <n v="0.33"/>
    <x v="5"/>
    <x v="1"/>
    <x v="1"/>
    <n v="4018"/>
    <n v="8.0180000000000007"/>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29"/>
    <x v="615"/>
    <s v="Electronics|GeneralPurposeBatteries&amp;BatteryChargers|RechargeableBatteries"/>
    <x v="1"/>
    <s v="GeneralPurposeBatteries&amp;BatteryChargers"/>
    <s v="RechargeableBatteries"/>
    <m/>
    <n v="479"/>
    <x v="0"/>
    <n v="599"/>
    <n v="0.2"/>
    <x v="6"/>
    <x v="1"/>
    <x v="4"/>
    <n v="11687"/>
    <n v="15.986999999999998"/>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630"/>
    <x v="616"/>
    <s v="Electronics|Headphones,Earbuds&amp;Accessories|Headphones|In-Ear"/>
    <x v="1"/>
    <s v="Headphones,Earbuds&amp;Accessories"/>
    <s v="Headphones"/>
    <s v="In-Ear"/>
    <n v="1598"/>
    <x v="2"/>
    <n v="2990"/>
    <n v="0.47"/>
    <x v="1"/>
    <x v="1"/>
    <x v="11"/>
    <n v="11015"/>
    <n v="14.815000000000001"/>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1"/>
    <x v="617"/>
    <s v="Computers&amp;Accessories|NetworkingDevices|NetworkAdapters|BluetoothAdapters"/>
    <x v="0"/>
    <s v="NetworkingDevices"/>
    <s v="NetworkAdapters"/>
    <s v="BluetoothAdapters"/>
    <n v="599"/>
    <x v="2"/>
    <n v="899"/>
    <n v="0.33"/>
    <x v="5"/>
    <x v="1"/>
    <x v="4"/>
    <n v="95116"/>
    <n v="99.415999999999997"/>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632"/>
    <x v="618"/>
    <s v="Computers&amp;Accessories|ExternalDevices&amp;DataStorage|PenDrives"/>
    <x v="0"/>
    <s v="ExternalDevices&amp;DataStorage"/>
    <s v="PenDrives"/>
    <m/>
    <n v="1299"/>
    <x v="2"/>
    <n v="3000"/>
    <n v="0.56999999999999995"/>
    <x v="3"/>
    <x v="0"/>
    <x v="4"/>
    <n v="23022"/>
    <n v="27.321999999999999"/>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633"/>
    <x v="619"/>
    <s v="Computers&amp;Accessories|Accessories&amp;Peripherals|Adapters|USBtoUSBAdapters"/>
    <x v="0"/>
    <s v="Accessories&amp;Peripherals"/>
    <s v="Adapters"/>
    <s v="USBtoUSBAdapters"/>
    <n v="294"/>
    <x v="0"/>
    <n v="4999"/>
    <n v="0.94"/>
    <x v="9"/>
    <x v="0"/>
    <x v="4"/>
    <n v="4426"/>
    <n v="8.7259999999999991"/>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4"/>
    <x v="620"/>
    <s v="Computers&amp;Accessories|Printers,Inks&amp;Accessories|Inks,Toners&amp;Cartridges|InkjetInkCartridges"/>
    <x v="0"/>
    <s v="Printers,Inks&amp;Accessories"/>
    <s v="Inks,Toners&amp;Cartridges"/>
    <s v="InkjetInkCartridges"/>
    <n v="828"/>
    <x v="2"/>
    <n v="861"/>
    <n v="0.04"/>
    <x v="8"/>
    <x v="1"/>
    <x v="0"/>
    <n v="4567"/>
    <n v="8.7669999999999995"/>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5"/>
    <x v="621"/>
    <s v="Electronics|Headphones,Earbuds&amp;Accessories|Headphones|On-Ear"/>
    <x v="1"/>
    <s v="Headphones,Earbuds&amp;Accessories"/>
    <s v="Headphones"/>
    <s v="On-Ear"/>
    <n v="745"/>
    <x v="2"/>
    <n v="795"/>
    <n v="0.06"/>
    <x v="8"/>
    <x v="1"/>
    <x v="1"/>
    <n v="13797"/>
    <n v="17.797000000000001"/>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6"/>
    <x v="622"/>
    <s v="Electronics|Cameras&amp;Photography|Accessories|Tripods&amp;Monopods|CompleteTripodUnits"/>
    <x v="1"/>
    <s v="Cameras&amp;Photography"/>
    <s v="Accessories"/>
    <s v="Tripods&amp;Monopods"/>
    <n v="1549"/>
    <x v="2"/>
    <n v="2495"/>
    <n v="0.38"/>
    <x v="5"/>
    <x v="1"/>
    <x v="5"/>
    <n v="15137"/>
    <n v="19.536999999999999"/>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637"/>
    <x v="623"/>
    <s v="Computers&amp;Accessories|NetworkingDevices|Repeaters&amp;Extenders"/>
    <x v="0"/>
    <s v="NetworkingDevices"/>
    <s v="Repeaters&amp;Extenders"/>
    <m/>
    <n v="1469"/>
    <x v="2"/>
    <n v="2499"/>
    <n v="0.41"/>
    <x v="1"/>
    <x v="1"/>
    <x v="0"/>
    <n v="156638"/>
    <n v="160.83799999999999"/>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38"/>
    <x v="624"/>
    <s v="OfficeProducts|OfficePaperProducts|Paper|Stationery|Notebooks,WritingPads&amp;Diaries|Notepads&amp;MemoBooks"/>
    <x v="3"/>
    <s v="OfficePaperProducts"/>
    <s v="Paper"/>
    <s v="Stationery"/>
    <n v="198"/>
    <x v="1"/>
    <n v="800"/>
    <n v="0.75"/>
    <x v="7"/>
    <x v="0"/>
    <x v="3"/>
    <n v="9344"/>
    <n v="13.443999999999999"/>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39"/>
    <x v="625"/>
    <s v="Electronics|Cameras&amp;Photography|Accessories|Film"/>
    <x v="1"/>
    <s v="Cameras&amp;Photography"/>
    <s v="Accessories"/>
    <s v="Film"/>
    <n v="549"/>
    <x v="2"/>
    <n v="549"/>
    <n v="0"/>
    <x v="8"/>
    <x v="1"/>
    <x v="6"/>
    <n v="4875"/>
    <n v="9.3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640"/>
    <x v="626"/>
    <s v="Electronics|WearableTechnology|SmartWatches"/>
    <x v="1"/>
    <s v="WearableTechnology"/>
    <s v="SmartWatches"/>
    <m/>
    <n v="12000"/>
    <x v="2"/>
    <n v="29999"/>
    <n v="0.6"/>
    <x v="3"/>
    <x v="0"/>
    <x v="4"/>
    <n v="4744"/>
    <n v="9.0440000000000005"/>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1"/>
    <x v="627"/>
    <s v="Electronics|Headphones,Earbuds&amp;Accessories|Headphones|In-Ear"/>
    <x v="1"/>
    <s v="Headphones,Earbuds&amp;Accessories"/>
    <s v="Headphones"/>
    <s v="In-Ear"/>
    <n v="1299"/>
    <x v="2"/>
    <n v="3499"/>
    <n v="0.63"/>
    <x v="0"/>
    <x v="0"/>
    <x v="2"/>
    <n v="12452"/>
    <n v="16.3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2"/>
    <x v="628"/>
    <s v="Electronics|GeneralPurposeBatteries&amp;BatteryChargers|DisposableBatteries"/>
    <x v="1"/>
    <s v="GeneralPurposeBatteries&amp;BatteryChargers"/>
    <s v="DisposableBatteries"/>
    <m/>
    <n v="269"/>
    <x v="0"/>
    <n v="315"/>
    <n v="0.15"/>
    <x v="6"/>
    <x v="1"/>
    <x v="6"/>
    <n v="17810"/>
    <n v="22.31"/>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3"/>
    <x v="629"/>
    <s v="Electronics|Headphones,Earbuds&amp;Accessories|Headphones|In-Ear"/>
    <x v="1"/>
    <s v="Headphones,Earbuds&amp;Accessories"/>
    <s v="Headphones"/>
    <s v="In-Ear"/>
    <n v="799"/>
    <x v="2"/>
    <n v="1499"/>
    <n v="0.47"/>
    <x v="1"/>
    <x v="1"/>
    <x v="3"/>
    <n v="53648"/>
    <n v="57.748000000000005"/>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4"/>
    <x v="630"/>
    <s v="Computers&amp;Accessories|Monitors"/>
    <x v="0"/>
    <s v="Monitors"/>
    <m/>
    <m/>
    <n v="6299"/>
    <x v="2"/>
    <n v="13750"/>
    <n v="0.54"/>
    <x v="3"/>
    <x v="0"/>
    <x v="0"/>
    <n v="2014"/>
    <n v="6.214000000000000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5"/>
    <x v="631"/>
    <s v="Computers&amp;Accessories|Accessories&amp;Peripherals|USBGadgets|Lamps"/>
    <x v="0"/>
    <s v="Accessories&amp;Peripherals"/>
    <s v="USBGadgets"/>
    <s v="Lamps"/>
    <n v="59"/>
    <x v="1"/>
    <n v="59"/>
    <n v="0"/>
    <x v="8"/>
    <x v="1"/>
    <x v="11"/>
    <n v="5958"/>
    <n v="9.7579999999999991"/>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6"/>
    <x v="632"/>
    <s v="Electronics|Mobiles&amp;Accessories|MobileAccessories|Chargers|AutomobileChargers"/>
    <x v="1"/>
    <s v="Mobiles&amp;Accessories"/>
    <s v="MobileAccessories"/>
    <s v="Chargers"/>
    <n v="571"/>
    <x v="2"/>
    <n v="999"/>
    <n v="0.43"/>
    <x v="1"/>
    <x v="1"/>
    <x v="4"/>
    <n v="38221"/>
    <n v="42.520999999999994"/>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7"/>
    <x v="633"/>
    <s v="Electronics|HomeAudio|Speakers|BluetoothSpeakers"/>
    <x v="1"/>
    <s v="HomeAudio"/>
    <s v="Speakers"/>
    <s v="BluetoothSpeakers"/>
    <n v="549"/>
    <x v="2"/>
    <n v="999"/>
    <n v="0.45"/>
    <x v="1"/>
    <x v="1"/>
    <x v="2"/>
    <n v="64705"/>
    <n v="68.605000000000004"/>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648"/>
    <x v="634"/>
    <s v="Computers&amp;Accessories|Accessories&amp;Peripherals|Keyboards,Mice&amp;InputDevices|Keyboard&amp;MouseSets"/>
    <x v="0"/>
    <s v="Accessories&amp;Peripherals"/>
    <s v="Keyboards,Mice&amp;InputDevices"/>
    <s v="Keyboard&amp;MouseSets"/>
    <n v="448"/>
    <x v="0"/>
    <n v="699"/>
    <n v="0.36"/>
    <x v="5"/>
    <x v="1"/>
    <x v="2"/>
    <n v="17348"/>
    <n v="21.24799999999999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49"/>
    <x v="635"/>
    <s v="Electronics|Headphones,Earbuds&amp;Accessories|Headphones|In-Ear"/>
    <x v="1"/>
    <s v="Headphones,Earbuds&amp;Accessories"/>
    <s v="Headphones"/>
    <s v="In-Ear"/>
    <n v="1499"/>
    <x v="2"/>
    <n v="2999"/>
    <n v="0.5"/>
    <x v="1"/>
    <x v="0"/>
    <x v="7"/>
    <n v="87798"/>
    <n v="91.498000000000005"/>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0"/>
    <x v="636"/>
    <s v="Electronics|Cameras&amp;Photography|Accessories|Cleaners|CleaningKits"/>
    <x v="1"/>
    <s v="Cameras&amp;Photography"/>
    <s v="Accessories"/>
    <s v="Cleaners"/>
    <n v="299"/>
    <x v="0"/>
    <n v="499"/>
    <n v="0.4"/>
    <x v="5"/>
    <x v="1"/>
    <x v="0"/>
    <n v="24432"/>
    <n v="28.631999999999998"/>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1"/>
    <x v="637"/>
    <s v="Computers&amp;Accessories|ExternalDevices&amp;DataStorage|PenDrives"/>
    <x v="0"/>
    <s v="ExternalDevices&amp;DataStorage"/>
    <s v="PenDrives"/>
    <m/>
    <n v="579"/>
    <x v="2"/>
    <n v="1400"/>
    <n v="0.59"/>
    <x v="3"/>
    <x v="0"/>
    <x v="4"/>
    <n v="189104"/>
    <n v="193.40400000000002"/>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2"/>
    <x v="638"/>
    <s v="Electronics|Cameras&amp;Photography|SecurityCameras|DomeCameras"/>
    <x v="1"/>
    <s v="Cameras&amp;Photography"/>
    <s v="SecurityCameras"/>
    <s v="DomeCameras"/>
    <n v="2499"/>
    <x v="2"/>
    <n v="3299"/>
    <n v="0.24"/>
    <x v="4"/>
    <x v="1"/>
    <x v="0"/>
    <n v="93112"/>
    <n v="97.311999999999998"/>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3"/>
    <x v="639"/>
    <s v="Electronics|Headphones,Earbuds&amp;Accessories|Headphones|In-Ear"/>
    <x v="1"/>
    <s v="Headphones,Earbuds&amp;Accessories"/>
    <s v="Headphones"/>
    <s v="In-Ear"/>
    <n v="1199"/>
    <x v="2"/>
    <n v="5999"/>
    <n v="0.8"/>
    <x v="7"/>
    <x v="0"/>
    <x v="2"/>
    <n v="47521"/>
    <n v="51.420999999999999"/>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4"/>
    <x v="640"/>
    <s v="Electronics|GeneralPurposeBatteries&amp;BatteryChargers|RechargeableBatteries"/>
    <x v="1"/>
    <s v="GeneralPurposeBatteries&amp;BatteryChargers"/>
    <s v="RechargeableBatteries"/>
    <m/>
    <n v="399"/>
    <x v="0"/>
    <n v="499"/>
    <n v="0.2"/>
    <x v="6"/>
    <x v="1"/>
    <x v="4"/>
    <n v="27201"/>
    <n v="31.5010000000000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655"/>
    <x v="641"/>
    <s v="Computers&amp;Accessories|Accessories&amp;Peripherals|Keyboards,Mice&amp;InputDevices|Mice"/>
    <x v="0"/>
    <s v="Accessories&amp;Peripherals"/>
    <s v="Keyboards,Mice&amp;InputDevices"/>
    <s v="Mice"/>
    <n v="279"/>
    <x v="0"/>
    <n v="375"/>
    <n v="0.26"/>
    <x v="4"/>
    <x v="1"/>
    <x v="4"/>
    <n v="31534"/>
    <n v="35.833999999999996"/>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6"/>
    <x v="642"/>
    <s v="Electronics|WearableTechnology|SmartWatches"/>
    <x v="1"/>
    <s v="WearableTechnology"/>
    <s v="SmartWatches"/>
    <m/>
    <n v="2499"/>
    <x v="2"/>
    <n v="4999"/>
    <n v="0.5"/>
    <x v="1"/>
    <x v="0"/>
    <x v="2"/>
    <n v="7571"/>
    <n v="11.4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7"/>
    <x v="643"/>
    <s v="OfficeProducts|OfficePaperProducts|Paper|Stationery|Notebooks,WritingPads&amp;Diaries|WireboundNotebooks"/>
    <x v="3"/>
    <s v="OfficePaperProducts"/>
    <s v="Paper"/>
    <s v="Stationery"/>
    <n v="137"/>
    <x v="1"/>
    <n v="160"/>
    <n v="0.14000000000000001"/>
    <x v="6"/>
    <x v="1"/>
    <x v="5"/>
    <n v="6537"/>
    <n v="10.937000000000001"/>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658"/>
    <x v="644"/>
    <s v="Computers&amp;Accessories|Accessories&amp;Peripherals|HardDiskBags"/>
    <x v="0"/>
    <s v="Accessories&amp;Peripherals"/>
    <s v="HardDiskBags"/>
    <m/>
    <n v="299"/>
    <x v="0"/>
    <n v="499"/>
    <n v="0.4"/>
    <x v="5"/>
    <x v="1"/>
    <x v="6"/>
    <n v="21010"/>
    <n v="25.51"/>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59"/>
    <x v="645"/>
    <s v="Electronics|Headphones,Earbuds&amp;Accessories|Headphones|In-Ear"/>
    <x v="1"/>
    <s v="Headphones,Earbuds&amp;Accessories"/>
    <s v="Headphones"/>
    <s v="In-Ear"/>
    <n v="1799"/>
    <x v="2"/>
    <n v="3999"/>
    <n v="0.55000000000000004"/>
    <x v="3"/>
    <x v="0"/>
    <x v="2"/>
    <n v="3517"/>
    <n v="7.4169999999999998"/>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0"/>
    <x v="646"/>
    <s v="Electronics|HomeAudio|Speakers|BluetoothSpeakers"/>
    <x v="1"/>
    <s v="HomeAudio"/>
    <s v="Speakers"/>
    <s v="BluetoothSpeakers"/>
    <n v="1999"/>
    <x v="2"/>
    <n v="2999"/>
    <n v="0.33"/>
    <x v="5"/>
    <x v="1"/>
    <x v="4"/>
    <n v="63899"/>
    <n v="68.198999999999998"/>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661"/>
    <x v="647"/>
    <s v="Computers&amp;Accessories|Accessories&amp;Peripherals|TabletAccessories|ScreenProtectors"/>
    <x v="0"/>
    <s v="Accessories&amp;Peripherals"/>
    <s v="TabletAccessories"/>
    <s v="ScreenProtectors"/>
    <n v="399"/>
    <x v="0"/>
    <n v="1499"/>
    <n v="0.73"/>
    <x v="7"/>
    <x v="0"/>
    <x v="3"/>
    <n v="5730"/>
    <n v="9.83"/>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2"/>
    <x v="648"/>
    <s v="Computers&amp;Accessories|Accessories&amp;Peripherals|PCGamingPeripherals|Gamepads"/>
    <x v="0"/>
    <s v="Accessories&amp;Peripherals"/>
    <s v="PCGamingPeripherals"/>
    <s v="Gamepads"/>
    <n v="1699"/>
    <x v="2"/>
    <n v="3999"/>
    <n v="0.57999999999999996"/>
    <x v="3"/>
    <x v="0"/>
    <x v="0"/>
    <n v="25488"/>
    <n v="29.687999999999999"/>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3"/>
    <x v="649"/>
    <s v="Computers&amp;Accessories|Accessories&amp;Peripherals|Keyboards,Mice&amp;InputDevices|Mice"/>
    <x v="0"/>
    <s v="Accessories&amp;Peripherals"/>
    <s v="Keyboards,Mice&amp;InputDevices"/>
    <s v="Mice"/>
    <n v="699"/>
    <x v="2"/>
    <n v="995"/>
    <n v="0.3"/>
    <x v="4"/>
    <x v="1"/>
    <x v="6"/>
    <n v="54405"/>
    <n v="58.905000000000001"/>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664"/>
    <x v="650"/>
    <s v="Computers&amp;Accessories|NetworkingDevices|Routers"/>
    <x v="0"/>
    <s v="NetworkingDevices"/>
    <s v="Routers"/>
    <m/>
    <n v="1149"/>
    <x v="2"/>
    <n v="1699"/>
    <n v="0.32"/>
    <x v="5"/>
    <x v="1"/>
    <x v="0"/>
    <n v="122478"/>
    <n v="126.6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5"/>
    <x v="651"/>
    <s v="Computers&amp;Accessories|Accessories&amp;Peripherals|Keyboards,Mice&amp;InputDevices|Keyboard&amp;MouseSets"/>
    <x v="0"/>
    <s v="Accessories&amp;Peripherals"/>
    <s v="Keyboards,Mice&amp;InputDevices"/>
    <s v="Keyboard&amp;MouseSets"/>
    <n v="1495"/>
    <x v="2"/>
    <n v="1995"/>
    <n v="0.25"/>
    <x v="4"/>
    <x v="1"/>
    <x v="4"/>
    <n v="7241"/>
    <n v="11.5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6"/>
    <x v="652"/>
    <s v="Computers&amp;Accessories|Accessories&amp;Peripherals|LaptopAccessories|Lapdesks"/>
    <x v="0"/>
    <s v="Accessories&amp;Peripherals"/>
    <s v="LaptopAccessories"/>
    <s v="Lapdesks"/>
    <n v="849"/>
    <x v="2"/>
    <n v="4999"/>
    <n v="0.83"/>
    <x v="2"/>
    <x v="0"/>
    <x v="1"/>
    <n v="20457"/>
    <n v="24.457000000000001"/>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7"/>
    <x v="653"/>
    <s v="OfficeProducts|OfficeElectronics|Calculators|Basic"/>
    <x v="3"/>
    <s v="OfficeElectronics"/>
    <s v="Calculators"/>
    <s v="Basic"/>
    <n v="440"/>
    <x v="0"/>
    <n v="440"/>
    <n v="0"/>
    <x v="8"/>
    <x v="1"/>
    <x v="6"/>
    <n v="8610"/>
    <n v="13.11"/>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668"/>
    <x v="654"/>
    <s v="Computers&amp;Accessories|Accessories&amp;Peripherals|LaptopAccessories|Lapdesks"/>
    <x v="0"/>
    <s v="Accessories&amp;Peripherals"/>
    <s v="LaptopAccessories"/>
    <s v="Lapdesks"/>
    <n v="599"/>
    <x v="2"/>
    <n v="3999"/>
    <n v="0.85"/>
    <x v="2"/>
    <x v="0"/>
    <x v="2"/>
    <n v="1087"/>
    <n v="4.9870000000000001"/>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69"/>
    <x v="655"/>
    <s v="Computers&amp;Accessories|Accessories&amp;Peripherals|Adapters|USBtoUSBAdapters"/>
    <x v="0"/>
    <s v="Accessories&amp;Peripherals"/>
    <s v="Adapters"/>
    <s v="USBtoUSBAdapters"/>
    <n v="149"/>
    <x v="1"/>
    <n v="399"/>
    <n v="0.63"/>
    <x v="0"/>
    <x v="0"/>
    <x v="1"/>
    <n v="1540"/>
    <n v="5.54"/>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0"/>
    <x v="656"/>
    <s v="Computers&amp;Accessories|Accessories&amp;Peripherals|Keyboards,Mice&amp;InputDevices|GraphicTablets"/>
    <x v="0"/>
    <s v="Accessories&amp;Peripherals"/>
    <s v="Keyboards,Mice&amp;InputDevices"/>
    <s v="GraphicTablets"/>
    <n v="289"/>
    <x v="0"/>
    <n v="999"/>
    <n v="0.71"/>
    <x v="7"/>
    <x v="0"/>
    <x v="3"/>
    <n v="401"/>
    <n v="4.5009999999999994"/>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1"/>
    <x v="657"/>
    <s v="Computers&amp;Accessories|Accessories&amp;Peripherals|USBHubs"/>
    <x v="0"/>
    <s v="Accessories&amp;Peripherals"/>
    <s v="USBHubs"/>
    <m/>
    <n v="179"/>
    <x v="1"/>
    <n v="499"/>
    <n v="0.64"/>
    <x v="0"/>
    <x v="0"/>
    <x v="10"/>
    <n v="9385"/>
    <n v="12.7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2"/>
    <x v="658"/>
    <s v="Electronics|WearableTechnology|SmartWatches"/>
    <x v="1"/>
    <s v="WearableTechnology"/>
    <s v="SmartWatches"/>
    <m/>
    <n v="1499"/>
    <x v="2"/>
    <n v="4999"/>
    <n v="0.7"/>
    <x v="0"/>
    <x v="0"/>
    <x v="1"/>
    <n v="92588"/>
    <n v="96.587999999999994"/>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3"/>
    <x v="659"/>
    <s v="Electronics|Headphones,Earbuds&amp;Accessories|Headphones|In-Ear"/>
    <x v="1"/>
    <s v="Headphones,Earbuds&amp;Accessories"/>
    <s v="Headphones"/>
    <s v="In-Ear"/>
    <n v="399"/>
    <x v="0"/>
    <n v="699"/>
    <n v="0.43"/>
    <x v="1"/>
    <x v="1"/>
    <x v="10"/>
    <n v="3454"/>
    <n v="6.8540000000000001"/>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4"/>
    <x v="660"/>
    <s v="Computers&amp;Accessories|Accessories&amp;Peripherals|PCGamingPeripherals|GamingMice"/>
    <x v="0"/>
    <s v="Accessories&amp;Peripherals"/>
    <s v="PCGamingPeripherals"/>
    <s v="GamingMice"/>
    <n v="599"/>
    <x v="2"/>
    <n v="799"/>
    <n v="0.25"/>
    <x v="4"/>
    <x v="1"/>
    <x v="4"/>
    <n v="15790"/>
    <n v="20.09"/>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5"/>
    <x v="661"/>
    <s v="Computers&amp;Accessories|Accessories&amp;Peripherals|Audio&amp;VideoAccessories|PCMicrophones"/>
    <x v="0"/>
    <s v="Accessories&amp;Peripherals"/>
    <s v="Audio&amp;VideoAccessories"/>
    <s v="PCMicrophones"/>
    <n v="949"/>
    <x v="2"/>
    <n v="2000"/>
    <n v="0.53"/>
    <x v="3"/>
    <x v="0"/>
    <x v="2"/>
    <n v="14969"/>
    <n v="18.8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6"/>
    <x v="662"/>
    <s v="Electronics|WearableTechnology|SmartWatches"/>
    <x v="1"/>
    <s v="WearableTechnology"/>
    <s v="SmartWatches"/>
    <m/>
    <n v="2499"/>
    <x v="2"/>
    <n v="9999"/>
    <n v="0.75"/>
    <x v="7"/>
    <x v="0"/>
    <x v="3"/>
    <n v="42139"/>
    <n v="46.239000000000004"/>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7"/>
    <x v="663"/>
    <s v="Electronics|GeneralPurposeBatteries&amp;BatteryChargers|DisposableBatteries"/>
    <x v="1"/>
    <s v="GeneralPurposeBatteries&amp;BatteryChargers"/>
    <s v="DisposableBatteries"/>
    <m/>
    <n v="159"/>
    <x v="1"/>
    <n v="180"/>
    <n v="0.12"/>
    <x v="6"/>
    <x v="1"/>
    <x v="4"/>
    <n v="989"/>
    <n v="5.2889999999999997"/>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78"/>
    <x v="664"/>
    <s v="Electronics|Accessories|MemoryCards|MicroSD"/>
    <x v="1"/>
    <s v="Accessories"/>
    <s v="MemoryCards"/>
    <s v="MicroSD"/>
    <n v="1329"/>
    <x v="2"/>
    <n v="2900"/>
    <n v="0.54"/>
    <x v="3"/>
    <x v="0"/>
    <x v="6"/>
    <n v="19624"/>
    <n v="24.123999999999999"/>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79"/>
    <x v="665"/>
    <s v="Computers&amp;Accessories|Accessories&amp;Peripherals|USBHubs"/>
    <x v="0"/>
    <s v="Accessories&amp;Peripherals"/>
    <s v="USBHubs"/>
    <m/>
    <n v="570"/>
    <x v="2"/>
    <n v="999"/>
    <n v="0.43"/>
    <x v="1"/>
    <x v="1"/>
    <x v="0"/>
    <n v="3201"/>
    <n v="7.4009999999999998"/>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0"/>
    <x v="666"/>
    <s v="Electronics|HomeAudio|Speakers|OutdoorSpeakers"/>
    <x v="1"/>
    <s v="HomeAudio"/>
    <s v="Speakers"/>
    <s v="OutdoorSpeakers"/>
    <n v="899"/>
    <x v="2"/>
    <n v="1999"/>
    <n v="0.55000000000000004"/>
    <x v="3"/>
    <x v="0"/>
    <x v="3"/>
    <n v="30469"/>
    <n v="34.569000000000003"/>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1"/>
    <x v="667"/>
    <s v="Computers&amp;Accessories|Accessories&amp;Peripherals|LaptopAccessories|Bags&amp;Sleeves|LaptopSleeves&amp;Slipcases"/>
    <x v="0"/>
    <s v="Accessories&amp;Peripherals"/>
    <s v="LaptopAccessories"/>
    <s v="Bags&amp;Sleeves"/>
    <n v="449"/>
    <x v="0"/>
    <n v="999"/>
    <n v="0.55000000000000004"/>
    <x v="3"/>
    <x v="0"/>
    <x v="5"/>
    <n v="9940"/>
    <n v="14.34"/>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2"/>
    <x v="668"/>
    <s v="Computers&amp;Accessories|ExternalDevices&amp;DataStorage|ExternalMemoryCardReaders"/>
    <x v="0"/>
    <s v="ExternalDevices&amp;DataStorage"/>
    <s v="ExternalMemoryCardReaders"/>
    <m/>
    <n v="549"/>
    <x v="2"/>
    <n v="999"/>
    <n v="0.45"/>
    <x v="1"/>
    <x v="1"/>
    <x v="4"/>
    <n v="7758"/>
    <n v="12.0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3"/>
    <x v="669"/>
    <s v="Computers&amp;Accessories|NetworkingDevices|Routers"/>
    <x v="0"/>
    <s v="NetworkingDevices"/>
    <s v="Routers"/>
    <m/>
    <n v="1529"/>
    <x v="2"/>
    <n v="2399"/>
    <n v="0.36"/>
    <x v="5"/>
    <x v="1"/>
    <x v="4"/>
    <n v="68409"/>
    <n v="72.709000000000003"/>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4"/>
    <x v="670"/>
    <s v="OfficeProducts|OfficePaperProducts|Paper|Stationery|Pens,Pencils&amp;WritingSupplies|Pens&amp;Refills|BottledInk"/>
    <x v="3"/>
    <s v="OfficePaperProducts"/>
    <s v="Paper"/>
    <s v="Stationery"/>
    <n v="100"/>
    <x v="1"/>
    <n v="100"/>
    <n v="0"/>
    <x v="8"/>
    <x v="1"/>
    <x v="4"/>
    <n v="3095"/>
    <n v="7.3949999999999996"/>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5"/>
    <x v="671"/>
    <s v="Computers&amp;Accessories|Accessories&amp;Peripherals|LaptopAccessories|NotebookComputerStands"/>
    <x v="0"/>
    <s v="Accessories&amp;Peripherals"/>
    <s v="LaptopAccessories"/>
    <s v="NotebookComputerStands"/>
    <n v="299"/>
    <x v="0"/>
    <n v="1499"/>
    <n v="0.8"/>
    <x v="7"/>
    <x v="0"/>
    <x v="0"/>
    <n v="903"/>
    <n v="5.1029999999999998"/>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6"/>
    <x v="672"/>
    <s v="Computers&amp;Accessories|Accessories&amp;Peripherals|Keyboards,Mice&amp;InputDevices|Keyboard&amp;MouseSets"/>
    <x v="0"/>
    <s v="Accessories&amp;Peripherals"/>
    <s v="Keyboards,Mice&amp;InputDevices"/>
    <s v="Keyboard&amp;MouseSets"/>
    <n v="1295"/>
    <x v="2"/>
    <n v="1795"/>
    <n v="0.28000000000000003"/>
    <x v="4"/>
    <x v="1"/>
    <x v="3"/>
    <n v="25771"/>
    <n v="29.871000000000002"/>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7"/>
    <x v="673"/>
    <s v="Electronics|Headphones,Earbuds&amp;Accessories|Headphones|In-Ear"/>
    <x v="1"/>
    <s v="Headphones,Earbuds&amp;Accessories"/>
    <s v="Headphones"/>
    <s v="In-Ear"/>
    <n v="699"/>
    <x v="2"/>
    <n v="999"/>
    <n v="0.3"/>
    <x v="4"/>
    <x v="1"/>
    <x v="3"/>
    <n v="273189"/>
    <n v="277.28900000000004"/>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88"/>
    <x v="674"/>
    <s v="OfficeProducts|OfficePaperProducts|Paper|Stationery|Notebooks,WritingPads&amp;Diaries|CompositionNotebooks"/>
    <x v="3"/>
    <s v="OfficePaperProducts"/>
    <s v="Paper"/>
    <s v="Stationery"/>
    <n v="252"/>
    <x v="0"/>
    <n v="315"/>
    <n v="0.2"/>
    <x v="6"/>
    <x v="1"/>
    <x v="6"/>
    <n v="3785"/>
    <n v="8.2850000000000001"/>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89"/>
    <x v="675"/>
    <s v="Electronics|GeneralPurposeBatteries&amp;BatteryChargers|DisposableBatteries"/>
    <x v="1"/>
    <s v="GeneralPurposeBatteries&amp;BatteryChargers"/>
    <s v="DisposableBatteries"/>
    <m/>
    <n v="190"/>
    <x v="1"/>
    <n v="220"/>
    <n v="0.14000000000000001"/>
    <x v="6"/>
    <x v="1"/>
    <x v="5"/>
    <n v="2866"/>
    <n v="7.2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0"/>
    <x v="676"/>
    <s v="Computers&amp;Accessories|Accessories&amp;Peripherals|Keyboards,Mice&amp;InputDevices|Keyboard&amp;MouseSets"/>
    <x v="0"/>
    <s v="Accessories&amp;Peripherals"/>
    <s v="Keyboards,Mice&amp;InputDevices"/>
    <s v="Keyboard&amp;MouseSets"/>
    <n v="1299"/>
    <x v="2"/>
    <n v="1599"/>
    <n v="0.19"/>
    <x v="6"/>
    <x v="1"/>
    <x v="4"/>
    <n v="27223"/>
    <n v="31.5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1"/>
    <x v="677"/>
    <s v="Computers&amp;Accessories|ExternalDevices&amp;DataStorage|PenDrives"/>
    <x v="0"/>
    <s v="ExternalDevices&amp;DataStorage"/>
    <s v="PenDrives"/>
    <m/>
    <n v="729"/>
    <x v="2"/>
    <n v="1650"/>
    <n v="0.56000000000000005"/>
    <x v="3"/>
    <x v="0"/>
    <x v="4"/>
    <n v="82356"/>
    <n v="86.655999999999992"/>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2"/>
    <x v="678"/>
    <s v="OfficeProducts|OfficePaperProducts|Paper|Stationery|Pens,Pencils&amp;WritingSupplies|Pens&amp;Refills|RetractableBallpointPens"/>
    <x v="3"/>
    <s v="OfficePaperProducts"/>
    <s v="Paper"/>
    <s v="Stationery"/>
    <n v="480"/>
    <x v="0"/>
    <n v="600"/>
    <n v="0.2"/>
    <x v="6"/>
    <x v="1"/>
    <x v="4"/>
    <n v="5719"/>
    <n v="10.0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693"/>
    <x v="679"/>
    <s v="Computers&amp;Accessories|Accessories&amp;Peripherals|LaptopAccessories|Lapdesks"/>
    <x v="0"/>
    <s v="Accessories&amp;Peripherals"/>
    <s v="LaptopAccessories"/>
    <s v="Lapdesks"/>
    <n v="999"/>
    <x v="2"/>
    <n v="2499"/>
    <n v="0.6"/>
    <x v="3"/>
    <x v="0"/>
    <x v="4"/>
    <n v="1690"/>
    <n v="5.99"/>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694"/>
    <x v="680"/>
    <s v="Computers&amp;Accessories|Accessories&amp;Peripherals|Cables&amp;Accessories|Cables|EthernetCables"/>
    <x v="0"/>
    <s v="Accessories&amp;Peripherals"/>
    <s v="Cables&amp;Accessories"/>
    <s v="Cables"/>
    <n v="238"/>
    <x v="0"/>
    <n v="699"/>
    <n v="0.66"/>
    <x v="0"/>
    <x v="0"/>
    <x v="5"/>
    <n v="8372"/>
    <n v="12.7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5"/>
    <x v="681"/>
    <s v="Computers&amp;Accessories|Accessories&amp;Peripherals|Keyboards,Mice&amp;InputDevices|Keyboard&amp;MouseSets"/>
    <x v="0"/>
    <s v="Accessories&amp;Peripherals"/>
    <s v="Keyboards,Mice&amp;InputDevices"/>
    <s v="Keyboard&amp;MouseSets"/>
    <n v="1349"/>
    <x v="2"/>
    <n v="2198"/>
    <n v="0.39"/>
    <x v="5"/>
    <x v="1"/>
    <x v="1"/>
    <n v="7113"/>
    <n v="11.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696"/>
    <x v="682"/>
    <s v="Computers&amp;Accessories|Accessories&amp;Peripherals|Audio&amp;VideoAccessories|PCMicrophones"/>
    <x v="0"/>
    <s v="Accessories&amp;Peripherals"/>
    <s v="Audio&amp;VideoAccessories"/>
    <s v="PCMicrophones"/>
    <n v="199"/>
    <x v="1"/>
    <n v="499"/>
    <n v="0.6"/>
    <x v="3"/>
    <x v="0"/>
    <x v="8"/>
    <n v="2804"/>
    <n v="6.1039999999999992"/>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7"/>
    <x v="683"/>
    <s v="Electronics|Headphones,Earbuds&amp;Accessories|Headphones|In-Ear"/>
    <x v="1"/>
    <s v="Headphones,Earbuds&amp;Accessories"/>
    <s v="Headphones"/>
    <s v="In-Ear"/>
    <n v="1999"/>
    <x v="2"/>
    <n v="9999"/>
    <n v="0.8"/>
    <x v="7"/>
    <x v="0"/>
    <x v="7"/>
    <n v="1986"/>
    <n v="5.6859999999999999"/>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698"/>
    <x v="684"/>
    <s v="Electronics|Mobiles&amp;Accessories|MobileAccessories|Stands"/>
    <x v="1"/>
    <s v="Mobiles&amp;Accessories"/>
    <s v="MobileAccessories"/>
    <s v="Stands"/>
    <n v="99"/>
    <x v="1"/>
    <n v="499"/>
    <n v="0.8"/>
    <x v="7"/>
    <x v="0"/>
    <x v="3"/>
    <n v="2451"/>
    <n v="6.5510000000000002"/>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699"/>
    <x v="685"/>
    <s v="Computers&amp;Accessories|Accessories&amp;Peripherals|Keyboards,Mice&amp;InputDevices|Mice"/>
    <x v="0"/>
    <s v="Accessories&amp;Peripherals"/>
    <s v="Keyboards,Mice&amp;InputDevices"/>
    <s v="Mice"/>
    <n v="499"/>
    <x v="0"/>
    <n v="1000"/>
    <n v="0.5"/>
    <x v="1"/>
    <x v="0"/>
    <x v="15"/>
    <n v="23"/>
    <n v="5.0229999999999997"/>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0"/>
    <x v="686"/>
    <s v="Computers&amp;Accessories|Components|Memory"/>
    <x v="0"/>
    <s v="Components"/>
    <s v="Memory"/>
    <m/>
    <n v="1792"/>
    <x v="2"/>
    <n v="3500"/>
    <n v="0.49"/>
    <x v="1"/>
    <x v="1"/>
    <x v="6"/>
    <n v="26194"/>
    <n v="30.693999999999999"/>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1"/>
    <x v="687"/>
    <s v="Computers&amp;Accessories|Accessories&amp;Peripherals|UninterruptedPowerSupplies"/>
    <x v="0"/>
    <s v="Accessories&amp;Peripherals"/>
    <s v="UninterruptedPowerSupplies"/>
    <m/>
    <n v="3299"/>
    <x v="2"/>
    <n v="4100"/>
    <n v="0.2"/>
    <x v="6"/>
    <x v="1"/>
    <x v="2"/>
    <n v="15783"/>
    <n v="19.6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2"/>
    <x v="688"/>
    <s v="OfficeProducts|OfficePaperProducts|Paper|Stationery|Notebooks,WritingPads&amp;Diaries|CompositionNotebooks"/>
    <x v="3"/>
    <s v="OfficePaperProducts"/>
    <s v="Paper"/>
    <s v="Stationery"/>
    <n v="125"/>
    <x v="1"/>
    <n v="180"/>
    <n v="0.31"/>
    <x v="5"/>
    <x v="1"/>
    <x v="5"/>
    <n v="8053"/>
    <n v="12.453000000000001"/>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3"/>
    <x v="689"/>
    <s v="Computers&amp;Accessories|Accessories&amp;Peripherals|Keyboards,Mice&amp;InputDevices|Mice"/>
    <x v="0"/>
    <s v="Accessories&amp;Peripherals"/>
    <s v="Keyboards,Mice&amp;InputDevices"/>
    <s v="Mice"/>
    <n v="399"/>
    <x v="0"/>
    <n v="1190"/>
    <n v="0.66"/>
    <x v="0"/>
    <x v="0"/>
    <x v="3"/>
    <n v="2809"/>
    <n v="6.9089999999999998"/>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4"/>
    <x v="690"/>
    <s v="Electronics|Headphones,Earbuds&amp;Accessories|Headphones|In-Ear"/>
    <x v="1"/>
    <s v="Headphones,Earbuds&amp;Accessories"/>
    <s v="Headphones"/>
    <s v="In-Ear"/>
    <n v="1199"/>
    <x v="2"/>
    <n v="7999"/>
    <n v="0.85"/>
    <x v="2"/>
    <x v="0"/>
    <x v="9"/>
    <n v="25910"/>
    <n v="29.51"/>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5"/>
    <x v="691"/>
    <s v="Computers&amp;Accessories|Accessories&amp;Peripherals|Keyboards,Mice&amp;InputDevices|GraphicTablets"/>
    <x v="0"/>
    <s v="Accessories&amp;Peripherals"/>
    <s v="Keyboards,Mice&amp;InputDevices"/>
    <s v="GraphicTablets"/>
    <n v="235"/>
    <x v="0"/>
    <n v="1599"/>
    <n v="0.85"/>
    <x v="2"/>
    <x v="0"/>
    <x v="11"/>
    <n v="1173"/>
    <n v="4.9729999999999999"/>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6"/>
    <x v="692"/>
    <s v="Computers&amp;Accessories|Accessories&amp;Peripherals|LaptopAccessories|Lapdesks"/>
    <x v="0"/>
    <s v="Accessories&amp;Peripherals"/>
    <s v="LaptopAccessories"/>
    <s v="Lapdesks"/>
    <n v="549"/>
    <x v="2"/>
    <n v="1999"/>
    <n v="0.73"/>
    <x v="7"/>
    <x v="0"/>
    <x v="9"/>
    <n v="6422"/>
    <n v="10.0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7"/>
    <x v="693"/>
    <s v="Computers&amp;Accessories|Accessories&amp;Peripherals|USBGadgets|Lamps"/>
    <x v="0"/>
    <s v="Accessories&amp;Peripherals"/>
    <s v="USBGadgets"/>
    <s v="Lamps"/>
    <n v="89"/>
    <x v="1"/>
    <n v="99"/>
    <n v="0.1"/>
    <x v="8"/>
    <x v="1"/>
    <x v="0"/>
    <n v="241"/>
    <n v="4.4409999999999998"/>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708"/>
    <x v="694"/>
    <s v="Electronics|Headphones,Earbuds&amp;Accessories|Headphones|In-Ear"/>
    <x v="1"/>
    <s v="Headphones,Earbuds&amp;Accessories"/>
    <s v="Headphones"/>
    <s v="In-Ear"/>
    <n v="1299"/>
    <x v="2"/>
    <n v="2999"/>
    <n v="0.56999999999999995"/>
    <x v="3"/>
    <x v="0"/>
    <x v="11"/>
    <n v="14629"/>
    <n v="18.428999999999998"/>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09"/>
    <x v="695"/>
    <s v="Computers&amp;Accessories|Accessories&amp;Peripherals|Keyboards,Mice&amp;InputDevices|Keyboard&amp;MiceAccessories|MousePads"/>
    <x v="0"/>
    <s v="Accessories&amp;Peripherals"/>
    <s v="Keyboards,Mice&amp;InputDevices"/>
    <s v="Keyboard&amp;MiceAccessories"/>
    <n v="230"/>
    <x v="0"/>
    <n v="999"/>
    <n v="0.77"/>
    <x v="7"/>
    <x v="0"/>
    <x v="0"/>
    <n v="1528"/>
    <n v="5.727999999999999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0"/>
    <x v="696"/>
    <s v="Electronics|Headphones,Earbuds&amp;Accessories|Cases"/>
    <x v="1"/>
    <s v="Headphones,Earbuds&amp;Accessories"/>
    <s v="Cases"/>
    <m/>
    <n v="119"/>
    <x v="1"/>
    <n v="499"/>
    <n v="0.76"/>
    <x v="7"/>
    <x v="0"/>
    <x v="4"/>
    <n v="15032"/>
    <n v="19.332000000000001"/>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1"/>
    <x v="697"/>
    <s v="Electronics|Accessories|MemoryCards|SecureDigitalCards"/>
    <x v="1"/>
    <s v="Accessories"/>
    <s v="MemoryCards"/>
    <s v="SecureDigitalCards"/>
    <n v="449"/>
    <x v="0"/>
    <n v="800"/>
    <n v="0.44"/>
    <x v="1"/>
    <x v="1"/>
    <x v="5"/>
    <n v="69585"/>
    <n v="73.984999999999999"/>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2"/>
    <x v="698"/>
    <s v="Electronics|Mobiles&amp;Accessories|MobileAccessories|Photo&amp;VideoAccessories|Flashes&amp;SelfieLights|SelfieLights"/>
    <x v="1"/>
    <s v="Mobiles&amp;Accessories"/>
    <s v="MobileAccessories"/>
    <s v="Photo&amp;VideoAccessories"/>
    <n v="1699"/>
    <x v="2"/>
    <n v="3495"/>
    <n v="0.51"/>
    <x v="3"/>
    <x v="0"/>
    <x v="3"/>
    <n v="14371"/>
    <n v="18.4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3"/>
    <x v="699"/>
    <s v="OfficeProducts|OfficePaperProducts|Paper|Stationery|Notebooks,WritingPads&amp;Diaries|CompositionNotebooks"/>
    <x v="3"/>
    <s v="OfficePaperProducts"/>
    <s v="Paper"/>
    <s v="Stationery"/>
    <n v="561"/>
    <x v="2"/>
    <n v="720"/>
    <n v="0.22"/>
    <x v="4"/>
    <x v="1"/>
    <x v="5"/>
    <n v="3182"/>
    <n v="7.5820000000000007"/>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4"/>
    <x v="700"/>
    <s v="Computers&amp;Accessories|Accessories&amp;Peripherals|Keyboards,Mice&amp;InputDevices|Mice"/>
    <x v="0"/>
    <s v="Accessories&amp;Peripherals"/>
    <s v="Keyboards,Mice&amp;InputDevices"/>
    <s v="Mice"/>
    <n v="289"/>
    <x v="0"/>
    <n v="590"/>
    <n v="0.51"/>
    <x v="3"/>
    <x v="0"/>
    <x v="5"/>
    <n v="25886"/>
    <n v="30.286000000000001"/>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5"/>
    <x v="701"/>
    <s v="Computers&amp;Accessories|Accessories&amp;Peripherals|LaptopAccessories|NotebookComputerStands"/>
    <x v="0"/>
    <s v="Accessories&amp;Peripherals"/>
    <s v="LaptopAccessories"/>
    <s v="NotebookComputerStands"/>
    <n v="599"/>
    <x v="2"/>
    <n v="1999"/>
    <n v="0.7"/>
    <x v="0"/>
    <x v="0"/>
    <x v="5"/>
    <n v="4736"/>
    <n v="9.1359999999999992"/>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6"/>
    <x v="702"/>
    <s v="Computers&amp;Accessories|ExternalDevices&amp;DataStorage|ExternalHardDisks"/>
    <x v="0"/>
    <s v="ExternalDevices&amp;DataStorage"/>
    <s v="ExternalHardDisks"/>
    <m/>
    <n v="5599"/>
    <x v="2"/>
    <n v="7350"/>
    <n v="0.24"/>
    <x v="4"/>
    <x v="1"/>
    <x v="5"/>
    <n v="73005"/>
    <n v="77.405000000000001"/>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7"/>
    <x v="703"/>
    <s v="Computers&amp;Accessories|Accessories&amp;Peripherals|Audio&amp;VideoAccessories|Webcams&amp;VoIPEquipment|Webcams"/>
    <x v="0"/>
    <s v="Accessories&amp;Peripherals"/>
    <s v="Audio&amp;VideoAccessories"/>
    <s v="Webcams&amp;VoIPEquipment"/>
    <n v="1990"/>
    <x v="2"/>
    <n v="2595"/>
    <n v="0.23"/>
    <x v="4"/>
    <x v="1"/>
    <x v="4"/>
    <n v="20398"/>
    <n v="24.6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18"/>
    <x v="704"/>
    <s v="Computers&amp;Accessories|Accessories&amp;Peripherals|USBHubs"/>
    <x v="0"/>
    <s v="Accessories&amp;Peripherals"/>
    <s v="USBHubs"/>
    <m/>
    <n v="499"/>
    <x v="0"/>
    <n v="799"/>
    <n v="0.38"/>
    <x v="5"/>
    <x v="1"/>
    <x v="4"/>
    <n v="2125"/>
    <n v="6.4249999999999998"/>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19"/>
    <x v="705"/>
    <s v="Computers&amp;Accessories|Accessories&amp;Peripherals|LaptopAccessories|Bags&amp;Sleeves|LaptopSleeves&amp;Slipcases"/>
    <x v="0"/>
    <s v="Accessories&amp;Peripherals"/>
    <s v="LaptopAccessories"/>
    <s v="Bags&amp;Sleeves"/>
    <n v="449"/>
    <x v="0"/>
    <n v="999"/>
    <n v="0.55000000000000004"/>
    <x v="3"/>
    <x v="0"/>
    <x v="4"/>
    <n v="11330"/>
    <n v="15.629999999999999"/>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0"/>
    <x v="706"/>
    <s v="Computers&amp;Accessories|Accessories&amp;Peripherals|LaptopAccessories|CoolingPads"/>
    <x v="0"/>
    <s v="Accessories&amp;Peripherals"/>
    <s v="LaptopAccessories"/>
    <s v="CoolingPads"/>
    <n v="999"/>
    <x v="2"/>
    <n v="1999"/>
    <n v="0.5"/>
    <x v="1"/>
    <x v="0"/>
    <x v="0"/>
    <n v="27441"/>
    <n v="31.640999999999998"/>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1"/>
    <x v="707"/>
    <s v="Computers&amp;Accessories|Accessories&amp;Peripherals|LaptopAccessories|CameraPrivacyCovers"/>
    <x v="0"/>
    <s v="Accessories&amp;Peripherals"/>
    <s v="LaptopAccessories"/>
    <s v="CameraPrivacyCovers"/>
    <n v="69"/>
    <x v="1"/>
    <n v="299"/>
    <n v="0.77"/>
    <x v="7"/>
    <x v="0"/>
    <x v="4"/>
    <n v="255"/>
    <n v="4.5549999999999997"/>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2"/>
    <x v="708"/>
    <s v="Computers&amp;Accessories|Accessories&amp;Peripherals|Keyboards,Mice&amp;InputDevices|Mice"/>
    <x v="0"/>
    <s v="Accessories&amp;Peripherals"/>
    <s v="Keyboards,Mice&amp;InputDevices"/>
    <s v="Mice"/>
    <n v="899"/>
    <x v="2"/>
    <n v="1499"/>
    <n v="0.4"/>
    <x v="5"/>
    <x v="1"/>
    <x v="0"/>
    <n v="23174"/>
    <n v="27.373999999999999"/>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3"/>
    <x v="709"/>
    <s v="MusicalInstruments|Microphones|Condenser"/>
    <x v="2"/>
    <s v="Microphones"/>
    <s v="Condenser"/>
    <m/>
    <n v="478"/>
    <x v="0"/>
    <n v="699"/>
    <n v="0.32"/>
    <x v="5"/>
    <x v="1"/>
    <x v="11"/>
    <n v="20218"/>
    <n v="24.018000000000001"/>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4"/>
    <x v="710"/>
    <s v="Computers&amp;Accessories|Accessories&amp;Peripherals|LaptopAccessories"/>
    <x v="0"/>
    <s v="Accessories&amp;Peripherals"/>
    <s v="LaptopAccessories"/>
    <m/>
    <n v="1399"/>
    <x v="2"/>
    <n v="2490"/>
    <n v="0.44"/>
    <x v="1"/>
    <x v="1"/>
    <x v="4"/>
    <n v="11074"/>
    <n v="15.373999999999999"/>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725"/>
    <x v="711"/>
    <s v="Computers&amp;Accessories|Accessories&amp;Peripherals|TabletAccessories|Stands"/>
    <x v="0"/>
    <s v="Accessories&amp;Peripherals"/>
    <s v="TabletAccessories"/>
    <s v="Stands"/>
    <n v="149"/>
    <x v="1"/>
    <n v="499"/>
    <n v="0.7"/>
    <x v="0"/>
    <x v="0"/>
    <x v="3"/>
    <n v="25607"/>
    <n v="29.707000000000001"/>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6"/>
    <x v="712"/>
    <s v="Electronics|HomeAudio|Speakers|BluetoothSpeakers"/>
    <x v="1"/>
    <s v="HomeAudio"/>
    <s v="Speakers"/>
    <s v="BluetoothSpeakers"/>
    <n v="1799"/>
    <x v="2"/>
    <n v="4990"/>
    <n v="0.64"/>
    <x v="0"/>
    <x v="0"/>
    <x v="0"/>
    <n v="41226"/>
    <n v="45.426000000000002"/>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7"/>
    <x v="713"/>
    <s v="HomeImprovement|Electrical|Adapters&amp;Multi-Outlets"/>
    <x v="5"/>
    <s v="Electrical"/>
    <s v="Adapters&amp;Multi-Outlets"/>
    <m/>
    <n v="425"/>
    <x v="0"/>
    <n v="999"/>
    <n v="0.56999999999999995"/>
    <x v="3"/>
    <x v="0"/>
    <x v="1"/>
    <n v="2581"/>
    <n v="6.5809999999999995"/>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28"/>
    <x v="714"/>
    <s v="Electronics|HomeAudio|Speakers|OutdoorSpeakers"/>
    <x v="1"/>
    <s v="HomeAudio"/>
    <s v="Speakers"/>
    <s v="OutdoorSpeakers"/>
    <n v="999"/>
    <x v="2"/>
    <n v="2490"/>
    <n v="0.6"/>
    <x v="3"/>
    <x v="0"/>
    <x v="3"/>
    <n v="18331"/>
    <n v="22.430999999999997"/>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29"/>
    <x v="715"/>
    <s v="Computers&amp;Accessories|Accessories&amp;Peripherals|Keyboards,Mice&amp;InputDevices|GraphicTablets"/>
    <x v="0"/>
    <s v="Accessories&amp;Peripherals"/>
    <s v="Keyboards,Mice&amp;InputDevices"/>
    <s v="GraphicTablets"/>
    <n v="378"/>
    <x v="0"/>
    <n v="999"/>
    <n v="0.62"/>
    <x v="0"/>
    <x v="0"/>
    <x v="3"/>
    <n v="1779"/>
    <n v="5.8789999999999996"/>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0"/>
    <x v="716"/>
    <s v="OfficeProducts|OfficePaperProducts|Paper|Copy&amp;PrintingPaper|ColouredPaper"/>
    <x v="3"/>
    <s v="OfficePaperProducts"/>
    <s v="Paper"/>
    <s v="Copy&amp;PrintingPaper"/>
    <n v="99"/>
    <x v="1"/>
    <n v="99"/>
    <n v="0"/>
    <x v="8"/>
    <x v="1"/>
    <x v="4"/>
    <n v="388"/>
    <n v="4.6879999999999997"/>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1"/>
    <x v="717"/>
    <s v="Computers&amp;Accessories|NetworkingDevices|Routers"/>
    <x v="0"/>
    <s v="NetworkingDevices"/>
    <s v="Routers"/>
    <m/>
    <n v="1499"/>
    <x v="2"/>
    <n v="2999"/>
    <n v="0.5"/>
    <x v="1"/>
    <x v="0"/>
    <x v="6"/>
    <n v="8656"/>
    <n v="13.156000000000001"/>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2"/>
    <x v="718"/>
    <s v="Computers&amp;Accessories|Components|InternalSolidStateDrives"/>
    <x v="0"/>
    <s v="Components"/>
    <s v="InternalSolidStateDrives"/>
    <m/>
    <n v="1815"/>
    <x v="2"/>
    <n v="3100"/>
    <n v="0.41"/>
    <x v="1"/>
    <x v="1"/>
    <x v="6"/>
    <n v="92925"/>
    <n v="97.424999999999997"/>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3"/>
    <x v="719"/>
    <s v="OfficeProducts|OfficePaperProducts|Paper|Stationery|Notebooks,WritingPads&amp;Diaries|CompositionNotebooks"/>
    <x v="3"/>
    <s v="OfficePaperProducts"/>
    <s v="Paper"/>
    <s v="Stationery"/>
    <n v="67"/>
    <x v="1"/>
    <n v="75"/>
    <n v="0.11"/>
    <x v="6"/>
    <x v="1"/>
    <x v="3"/>
    <n v="1269"/>
    <n v="5.3689999999999998"/>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4"/>
    <x v="720"/>
    <s v="Computers&amp;Accessories|Accessories&amp;Peripherals|LaptopAccessories|Lapdesks"/>
    <x v="0"/>
    <s v="Accessories&amp;Peripherals"/>
    <s v="LaptopAccessories"/>
    <s v="Lapdesks"/>
    <n v="1889"/>
    <x v="2"/>
    <n v="2699"/>
    <n v="0.3"/>
    <x v="4"/>
    <x v="1"/>
    <x v="4"/>
    <n v="17394"/>
    <n v="21.693999999999999"/>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5"/>
    <x v="721"/>
    <s v="Electronics|Headphones,Earbuds&amp;Accessories|Headphones|In-Ear"/>
    <x v="1"/>
    <s v="Headphones,Earbuds&amp;Accessories"/>
    <s v="Headphones"/>
    <s v="In-Ear"/>
    <n v="499"/>
    <x v="0"/>
    <n v="1499"/>
    <n v="0.67"/>
    <x v="0"/>
    <x v="0"/>
    <x v="9"/>
    <n v="9169"/>
    <n v="12.7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6"/>
    <x v="722"/>
    <s v="Computers&amp;Accessories|Accessories&amp;Peripherals|Keyboards,Mice&amp;InputDevices|Keyboard&amp;MiceAccessories|MousePads"/>
    <x v="0"/>
    <s v="Accessories&amp;Peripherals"/>
    <s v="Keyboards,Mice&amp;InputDevices"/>
    <s v="Keyboard&amp;MiceAccessories"/>
    <n v="499"/>
    <x v="0"/>
    <n v="999"/>
    <n v="0.5"/>
    <x v="1"/>
    <x v="0"/>
    <x v="5"/>
    <n v="1030"/>
    <n v="5.4300000000000006"/>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7"/>
    <x v="723"/>
    <s v="Computers&amp;Accessories|ExternalDevices&amp;DataStorage|ExternalHardDisks"/>
    <x v="0"/>
    <s v="ExternalDevices&amp;DataStorage"/>
    <s v="ExternalHardDisks"/>
    <m/>
    <n v="5799"/>
    <x v="2"/>
    <n v="7999"/>
    <n v="0.28000000000000003"/>
    <x v="4"/>
    <x v="1"/>
    <x v="6"/>
    <n v="50273"/>
    <n v="54.77300000000000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38"/>
    <x v="724"/>
    <s v="Electronics|HomeAudio|Speakers|MultimediaSpeakerSystems"/>
    <x v="1"/>
    <s v="HomeAudio"/>
    <s v="Speakers"/>
    <s v="MultimediaSpeakerSystems"/>
    <n v="499"/>
    <x v="0"/>
    <n v="799"/>
    <n v="0.38"/>
    <x v="5"/>
    <x v="1"/>
    <x v="2"/>
    <n v="6742"/>
    <n v="10.641999999999999"/>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39"/>
    <x v="725"/>
    <s v="Computers&amp;Accessories|Accessories&amp;Peripherals|Keyboards,Mice&amp;InputDevices|GraphicTablets"/>
    <x v="0"/>
    <s v="Accessories&amp;Peripherals"/>
    <s v="Keyboards,Mice&amp;InputDevices"/>
    <s v="GraphicTablets"/>
    <n v="249"/>
    <x v="0"/>
    <n v="600"/>
    <n v="0.59"/>
    <x v="3"/>
    <x v="0"/>
    <x v="1"/>
    <n v="1208"/>
    <n v="5.2080000000000002"/>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740"/>
    <x v="726"/>
    <s v="Computers&amp;Accessories|ExternalDevices&amp;DataStorage|ExternalHardDisks"/>
    <x v="0"/>
    <s v="ExternalDevices&amp;DataStorage"/>
    <s v="ExternalHardDisks"/>
    <m/>
    <n v="4449"/>
    <x v="2"/>
    <n v="5734"/>
    <n v="0.22"/>
    <x v="4"/>
    <x v="1"/>
    <x v="5"/>
    <n v="25006"/>
    <n v="29.405999999999999"/>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1"/>
    <x v="727"/>
    <s v="Computers&amp;Accessories|Accessories&amp;Peripherals|PCGamingPeripherals|Gamepads"/>
    <x v="0"/>
    <s v="Accessories&amp;Peripherals"/>
    <s v="PCGamingPeripherals"/>
    <s v="Gamepads"/>
    <n v="299"/>
    <x v="0"/>
    <n v="550"/>
    <n v="0.46"/>
    <x v="1"/>
    <x v="1"/>
    <x v="13"/>
    <n v="33434"/>
    <n v="38.033999999999999"/>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2"/>
    <x v="728"/>
    <s v="Computers&amp;Accessories|Accessories&amp;Peripherals|Keyboards,Mice&amp;InputDevices|Mice"/>
    <x v="0"/>
    <s v="Accessories&amp;Peripherals"/>
    <s v="Keyboards,Mice&amp;InputDevices"/>
    <s v="Mice"/>
    <n v="629"/>
    <x v="2"/>
    <n v="1390"/>
    <n v="0.55000000000000004"/>
    <x v="3"/>
    <x v="0"/>
    <x v="5"/>
    <n v="6301"/>
    <n v="10.7010000000000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3"/>
    <x v="729"/>
    <s v="Computers&amp;Accessories|Accessories&amp;Peripherals|Keyboards,Mice&amp;InputDevices|Keyboards"/>
    <x v="0"/>
    <s v="Accessories&amp;Peripherals"/>
    <s v="Keyboards,Mice&amp;InputDevices"/>
    <s v="Keyboards"/>
    <n v="2595"/>
    <x v="2"/>
    <n v="3295"/>
    <n v="0.21"/>
    <x v="4"/>
    <x v="1"/>
    <x v="5"/>
    <n v="22618"/>
    <n v="27.018000000000001"/>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744"/>
    <x v="730"/>
    <s v="Computers&amp;Accessories|NetworkingDevices|Routers"/>
    <x v="0"/>
    <s v="NetworkingDevices"/>
    <s v="Routers"/>
    <m/>
    <n v="1799"/>
    <x v="2"/>
    <n v="2911"/>
    <n v="0.38"/>
    <x v="5"/>
    <x v="1"/>
    <x v="4"/>
    <n v="20342"/>
    <n v="24.641999999999999"/>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5"/>
    <x v="731"/>
    <s v="OfficeProducts|OfficePaperProducts|Paper|Stationery|Notebooks,WritingPads&amp;Diaries|Notepads&amp;MemoBooks"/>
    <x v="3"/>
    <s v="OfficePaperProducts"/>
    <s v="Paper"/>
    <s v="Stationery"/>
    <n v="90"/>
    <x v="1"/>
    <n v="175"/>
    <n v="0.49"/>
    <x v="1"/>
    <x v="1"/>
    <x v="5"/>
    <n v="7429"/>
    <n v="11.829000000000001"/>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6"/>
    <x v="732"/>
    <s v="Computers&amp;Accessories|Accessories&amp;Peripherals|LaptopAccessories|Lapdesks"/>
    <x v="0"/>
    <s v="Accessories&amp;Peripherals"/>
    <s v="LaptopAccessories"/>
    <s v="Lapdesks"/>
    <n v="599"/>
    <x v="2"/>
    <n v="599"/>
    <n v="0"/>
    <x v="8"/>
    <x v="1"/>
    <x v="1"/>
    <n v="26423"/>
    <n v="30.422999999999998"/>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7"/>
    <x v="733"/>
    <s v="Electronics|WearableTechnology|SmartWatches"/>
    <x v="1"/>
    <s v="WearableTechnology"/>
    <s v="SmartWatches"/>
    <m/>
    <n v="1999"/>
    <x v="2"/>
    <n v="7999"/>
    <n v="0.75"/>
    <x v="7"/>
    <x v="0"/>
    <x v="0"/>
    <n v="31305"/>
    <n v="35.505000000000003"/>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48"/>
    <x v="734"/>
    <s v="Computers&amp;Accessories|NetworkingDevices|DataCards&amp;Dongles"/>
    <x v="0"/>
    <s v="NetworkingDevices"/>
    <s v="DataCards&amp;Dongles"/>
    <m/>
    <n v="2099"/>
    <x v="2"/>
    <n v="3250"/>
    <n v="0.35"/>
    <x v="5"/>
    <x v="1"/>
    <x v="11"/>
    <n v="11213"/>
    <n v="15.012999999999998"/>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49"/>
    <x v="735"/>
    <s v="Computers&amp;Accessories|Accessories&amp;Peripherals|LaptopAccessories|LaptopChargers&amp;PowerSupplies"/>
    <x v="0"/>
    <s v="Accessories&amp;Peripherals"/>
    <s v="LaptopAccessories"/>
    <s v="LaptopChargers&amp;PowerSupplies"/>
    <n v="179"/>
    <x v="1"/>
    <n v="499"/>
    <n v="0.64"/>
    <x v="0"/>
    <x v="0"/>
    <x v="3"/>
    <n v="10174"/>
    <n v="14.273999999999999"/>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0"/>
    <x v="736"/>
    <s v="Computers&amp;Accessories|Accessories&amp;Peripherals|Keyboards,Mice&amp;InputDevices|Keyboard&amp;MouseSets"/>
    <x v="0"/>
    <s v="Accessories&amp;Peripherals"/>
    <s v="Keyboards,Mice&amp;InputDevices"/>
    <s v="Keyboard&amp;MouseSets"/>
    <n v="1345"/>
    <x v="2"/>
    <n v="2295"/>
    <n v="0.41"/>
    <x v="1"/>
    <x v="1"/>
    <x v="0"/>
    <n v="17413"/>
    <n v="21.6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1"/>
    <x v="737"/>
    <s v="Electronics|Cameras&amp;Photography|Accessories|Tripods&amp;Monopods|TripodLegs"/>
    <x v="1"/>
    <s v="Cameras&amp;Photography"/>
    <s v="Accessories"/>
    <s v="Tripods&amp;Monopods"/>
    <n v="349"/>
    <x v="0"/>
    <n v="995"/>
    <n v="0.65"/>
    <x v="0"/>
    <x v="0"/>
    <x v="0"/>
    <n v="6676"/>
    <n v="10.876000000000001"/>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2"/>
    <x v="738"/>
    <s v="Computers&amp;Accessories|Accessories&amp;Peripherals|Cables&amp;Accessories|Cables|EthernetCables"/>
    <x v="0"/>
    <s v="Accessories&amp;Peripherals"/>
    <s v="Cables&amp;Accessories"/>
    <s v="Cables"/>
    <n v="287"/>
    <x v="0"/>
    <n v="499"/>
    <n v="0.42"/>
    <x v="1"/>
    <x v="1"/>
    <x v="5"/>
    <n v="8076"/>
    <n v="12.476000000000001"/>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753"/>
    <x v="739"/>
    <s v="Computers&amp;Accessories|ExternalDevices&amp;DataStorage|PenDrives"/>
    <x v="0"/>
    <s v="ExternalDevices&amp;DataStorage"/>
    <s v="PenDrives"/>
    <m/>
    <n v="349"/>
    <x v="0"/>
    <n v="450"/>
    <n v="0.22"/>
    <x v="4"/>
    <x v="1"/>
    <x v="3"/>
    <n v="18656"/>
    <n v="22.7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4"/>
    <x v="740"/>
    <s v="Electronics|GeneralPurposeBatteries&amp;BatteryChargers|DisposableBatteries"/>
    <x v="1"/>
    <s v="GeneralPurposeBatteries&amp;BatteryChargers"/>
    <s v="DisposableBatteries"/>
    <m/>
    <n v="879"/>
    <x v="2"/>
    <n v="1109"/>
    <n v="0.21"/>
    <x v="4"/>
    <x v="1"/>
    <x v="5"/>
    <n v="31599"/>
    <n v="35.999000000000002"/>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755"/>
    <x v="741"/>
    <s v="Electronics|GeneralPurposeBatteries&amp;BatteryChargers|RechargeableBatteries"/>
    <x v="1"/>
    <s v="GeneralPurposeBatteries&amp;BatteryChargers"/>
    <s v="RechargeableBatteries"/>
    <m/>
    <n v="250"/>
    <x v="0"/>
    <n v="250"/>
    <n v="0"/>
    <x v="8"/>
    <x v="1"/>
    <x v="2"/>
    <n v="13971"/>
    <n v="17.870999999999999"/>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6"/>
    <x v="742"/>
    <s v="Electronics|Headphones,Earbuds&amp;Accessories|Headphones|In-Ear"/>
    <x v="1"/>
    <s v="Headphones,Earbuds&amp;Accessories"/>
    <s v="Headphones"/>
    <s v="In-Ear"/>
    <n v="199"/>
    <x v="1"/>
    <n v="499"/>
    <n v="0.6"/>
    <x v="3"/>
    <x v="0"/>
    <x v="9"/>
    <n v="2492"/>
    <n v="6.0920000000000005"/>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757"/>
    <x v="743"/>
    <s v="Computers&amp;Accessories|Accessories&amp;Peripherals|LaptopAccessories|LaptopChargers&amp;PowerSupplies"/>
    <x v="0"/>
    <s v="Accessories&amp;Peripherals"/>
    <s v="LaptopAccessories"/>
    <s v="LaptopChargers&amp;PowerSupplies"/>
    <n v="149"/>
    <x v="1"/>
    <n v="999"/>
    <n v="0.85"/>
    <x v="2"/>
    <x v="0"/>
    <x v="12"/>
    <n v="2523"/>
    <n v="6.0229999999999997"/>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58"/>
    <x v="744"/>
    <s v="Computers&amp;Accessories|Accessories&amp;Peripherals|Keyboards,Mice&amp;InputDevices|GraphicTablets"/>
    <x v="0"/>
    <s v="Accessories&amp;Peripherals"/>
    <s v="Keyboards,Mice&amp;InputDevices"/>
    <s v="GraphicTablets"/>
    <n v="469"/>
    <x v="0"/>
    <n v="1499"/>
    <n v="0.69"/>
    <x v="0"/>
    <x v="0"/>
    <x v="3"/>
    <n v="352"/>
    <n v="4.4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59"/>
    <x v="745"/>
    <s v="Computers&amp;Accessories|Accessories&amp;Peripherals|USBHubs"/>
    <x v="0"/>
    <s v="Accessories&amp;Peripherals"/>
    <s v="USBHubs"/>
    <m/>
    <n v="1187"/>
    <x v="2"/>
    <n v="1929"/>
    <n v="0.38"/>
    <x v="5"/>
    <x v="1"/>
    <x v="3"/>
    <n v="1662"/>
    <n v="5.7619999999999996"/>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0"/>
    <x v="746"/>
    <s v="Computers&amp;Accessories|Accessories&amp;Peripherals|Audio&amp;VideoAccessories|PCSpeakers"/>
    <x v="0"/>
    <s v="Accessories&amp;Peripherals"/>
    <s v="Audio&amp;VideoAccessories"/>
    <s v="PCSpeakers"/>
    <n v="849"/>
    <x v="2"/>
    <n v="1499"/>
    <n v="0.43"/>
    <x v="1"/>
    <x v="1"/>
    <x v="1"/>
    <n v="7352"/>
    <n v="11.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1"/>
    <x v="747"/>
    <s v="Computers&amp;Accessories|Accessories&amp;Peripherals|Keyboards,Mice&amp;InputDevices|Mice"/>
    <x v="0"/>
    <s v="Accessories&amp;Peripherals"/>
    <s v="Keyboards,Mice&amp;InputDevices"/>
    <s v="Mice"/>
    <n v="328"/>
    <x v="0"/>
    <n v="399"/>
    <n v="0.18"/>
    <x v="6"/>
    <x v="1"/>
    <x v="3"/>
    <n v="3441"/>
    <n v="7.5409999999999995"/>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2"/>
    <x v="748"/>
    <s v="Computers&amp;Accessories|Accessories&amp;Peripherals|LaptopAccessories|Lapdesks"/>
    <x v="0"/>
    <s v="Accessories&amp;Peripherals"/>
    <s v="LaptopAccessories"/>
    <s v="Lapdesks"/>
    <n v="269"/>
    <x v="0"/>
    <n v="699"/>
    <n v="0.62"/>
    <x v="0"/>
    <x v="0"/>
    <x v="1"/>
    <n v="93"/>
    <n v="4.0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3"/>
    <x v="749"/>
    <s v="Electronics|Cameras&amp;Photography|Accessories|Batteries&amp;Chargers|BatteryChargers"/>
    <x v="1"/>
    <s v="Cameras&amp;Photography"/>
    <s v="Accessories"/>
    <s v="Batteries&amp;Chargers"/>
    <n v="299"/>
    <x v="0"/>
    <n v="400"/>
    <n v="0.25"/>
    <x v="4"/>
    <x v="1"/>
    <x v="11"/>
    <n v="40895"/>
    <n v="44.6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4"/>
    <x v="750"/>
    <s v="Computers&amp;Accessories|Accessories&amp;Peripherals|TabletAccessories|Bags,Cases&amp;Sleeves|Cases"/>
    <x v="0"/>
    <s v="Accessories&amp;Peripherals"/>
    <s v="TabletAccessories"/>
    <s v="Bags,Cases&amp;Sleeves"/>
    <n v="549"/>
    <x v="2"/>
    <n v="1499"/>
    <n v="0.63"/>
    <x v="0"/>
    <x v="0"/>
    <x v="4"/>
    <n v="11006"/>
    <n v="15.306000000000001"/>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5"/>
    <x v="751"/>
    <s v="OfficeProducts|OfficePaperProducts|Paper|Stationery|Notebooks,WritingPads&amp;Diaries|WireboundNotebooks"/>
    <x v="3"/>
    <s v="OfficePaperProducts"/>
    <s v="Paper"/>
    <s v="Stationery"/>
    <n v="114"/>
    <x v="1"/>
    <n v="120"/>
    <n v="0.05"/>
    <x v="8"/>
    <x v="1"/>
    <x v="0"/>
    <n v="8938"/>
    <n v="13.138000000000002"/>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6"/>
    <x v="752"/>
    <s v="OfficeProducts|OfficePaperProducts|Paper|Stationery|Pens,Pencils&amp;WritingSupplies|Pens&amp;Refills|StickBallpointPens"/>
    <x v="3"/>
    <s v="OfficePaperProducts"/>
    <s v="Paper"/>
    <s v="Stationery"/>
    <n v="120"/>
    <x v="1"/>
    <n v="120"/>
    <n v="0"/>
    <x v="8"/>
    <x v="1"/>
    <x v="3"/>
    <n v="4308"/>
    <n v="8.4079999999999995"/>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767"/>
    <x v="753"/>
    <s v="Computers&amp;Accessories|Accessories&amp;Peripherals|Keyboards,Mice&amp;InputDevices|Mice"/>
    <x v="0"/>
    <s v="Accessories&amp;Peripherals"/>
    <s v="Keyboards,Mice&amp;InputDevices"/>
    <s v="Mice"/>
    <n v="1490"/>
    <x v="2"/>
    <n v="2295"/>
    <n v="0.35"/>
    <x v="5"/>
    <x v="1"/>
    <x v="13"/>
    <n v="10652"/>
    <n v="15.251999999999999"/>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68"/>
    <x v="754"/>
    <s v="Home&amp;Kitchen|CraftMaterials|DrawingMaterials|DrawingMedia|Pencils|WoodenPencils"/>
    <x v="4"/>
    <s v="CraftMaterials"/>
    <s v="DrawingMaterials"/>
    <s v="DrawingMedia"/>
    <n v="99"/>
    <x v="1"/>
    <n v="99"/>
    <n v="0"/>
    <x v="8"/>
    <x v="1"/>
    <x v="4"/>
    <n v="5036"/>
    <n v="9.3359999999999985"/>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69"/>
    <x v="755"/>
    <s v="Computers&amp;Accessories|Accessories&amp;Peripherals|Keyboards,Mice&amp;InputDevices|Mice"/>
    <x v="0"/>
    <s v="Accessories&amp;Peripherals"/>
    <s v="Keyboards,Mice&amp;InputDevices"/>
    <s v="Mice"/>
    <n v="149"/>
    <x v="1"/>
    <n v="249"/>
    <n v="0.4"/>
    <x v="5"/>
    <x v="1"/>
    <x v="1"/>
    <n v="5057"/>
    <n v="9.0570000000000004"/>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0"/>
    <x v="756"/>
    <s v="Computers&amp;Accessories|Accessories&amp;Peripherals|PCGamingPeripherals|GamingMice"/>
    <x v="0"/>
    <s v="Accessories&amp;Peripherals"/>
    <s v="PCGamingPeripherals"/>
    <s v="GamingMice"/>
    <n v="575"/>
    <x v="2"/>
    <n v="2799"/>
    <n v="0.79"/>
    <x v="7"/>
    <x v="0"/>
    <x v="0"/>
    <n v="8537"/>
    <n v="12.737000000000002"/>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771"/>
    <x v="757"/>
    <s v="OfficeProducts|OfficePaperProducts|Paper|Stationery|Pens,Pencils&amp;WritingSupplies|Pens&amp;Refills|RetractableBallpointPens"/>
    <x v="3"/>
    <s v="OfficePaperProducts"/>
    <s v="Paper"/>
    <s v="Stationery"/>
    <n v="178"/>
    <x v="1"/>
    <n v="210"/>
    <n v="0.15"/>
    <x v="6"/>
    <x v="1"/>
    <x v="4"/>
    <n v="2450"/>
    <n v="6.75"/>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2"/>
    <x v="758"/>
    <s v="Electronics|Headphones,Earbuds&amp;Accessories|Headphones|In-Ear"/>
    <x v="1"/>
    <s v="Headphones,Earbuds&amp;Accessories"/>
    <s v="Headphones"/>
    <s v="In-Ear"/>
    <n v="1599"/>
    <x v="2"/>
    <n v="3490"/>
    <n v="0.54"/>
    <x v="3"/>
    <x v="0"/>
    <x v="7"/>
    <n v="676"/>
    <n v="4.3760000000000003"/>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3"/>
    <x v="759"/>
    <s v="Electronics|Headphones,Earbuds&amp;Accessories|Headphones|In-Ear"/>
    <x v="1"/>
    <s v="Headphones,Earbuds&amp;Accessories"/>
    <s v="Headphones"/>
    <s v="In-Ear"/>
    <n v="499"/>
    <x v="0"/>
    <n v="1299"/>
    <n v="0.62"/>
    <x v="0"/>
    <x v="0"/>
    <x v="2"/>
    <n v="1173"/>
    <n v="5.0730000000000004"/>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4"/>
    <x v="760"/>
    <s v="Computers&amp;Accessories|Accessories&amp;Peripherals|Keyboards,Mice&amp;InputDevices|Keyboard&amp;MiceAccessories|MousePads"/>
    <x v="0"/>
    <s v="Accessories&amp;Peripherals"/>
    <s v="Keyboards,Mice&amp;InputDevices"/>
    <s v="Keyboard&amp;MiceAccessories"/>
    <n v="199"/>
    <x v="1"/>
    <n v="499"/>
    <n v="0.6"/>
    <x v="3"/>
    <x v="0"/>
    <x v="4"/>
    <n v="9998"/>
    <n v="14.29799999999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5"/>
    <x v="761"/>
    <s v="Electronics|WearableTechnology|SmartWatches"/>
    <x v="1"/>
    <s v="WearableTechnology"/>
    <s v="SmartWatches"/>
    <m/>
    <n v="2499"/>
    <x v="2"/>
    <n v="5999"/>
    <n v="0.57999999999999996"/>
    <x v="3"/>
    <x v="0"/>
    <x v="3"/>
    <n v="5852"/>
    <n v="9.9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6"/>
    <x v="762"/>
    <s v="Computers&amp;Accessories|Components|InternalHardDrives"/>
    <x v="0"/>
    <s v="Components"/>
    <s v="InternalHardDrives"/>
    <m/>
    <n v="199"/>
    <x v="1"/>
    <n v="999"/>
    <n v="0.8"/>
    <x v="7"/>
    <x v="0"/>
    <x v="0"/>
    <n v="362"/>
    <n v="4.5620000000000003"/>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7"/>
    <x v="763"/>
    <s v="Electronics|Accessories|MemoryCards|MicroSD"/>
    <x v="1"/>
    <s v="Accessories"/>
    <s v="MemoryCards"/>
    <s v="MicroSD"/>
    <n v="939"/>
    <x v="2"/>
    <n v="1800"/>
    <n v="0.48"/>
    <x v="1"/>
    <x v="1"/>
    <x v="6"/>
    <n v="205052"/>
    <n v="209.55199999999999"/>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78"/>
    <x v="764"/>
    <s v="Electronics|WearableTechnology|SmartWatches"/>
    <x v="1"/>
    <s v="WearableTechnology"/>
    <s v="SmartWatches"/>
    <m/>
    <n v="2499"/>
    <x v="2"/>
    <n v="9999"/>
    <n v="0.75"/>
    <x v="7"/>
    <x v="0"/>
    <x v="1"/>
    <n v="9090"/>
    <n v="13.09"/>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79"/>
    <x v="765"/>
    <s v="Computers&amp;Accessories|Accessories&amp;Peripherals|Keyboards,Mice&amp;InputDevices|Mice"/>
    <x v="0"/>
    <s v="Accessories&amp;Peripherals"/>
    <s v="Keyboards,Mice&amp;InputDevices"/>
    <s v="Mice"/>
    <n v="1439"/>
    <x v="2"/>
    <n v="2890"/>
    <n v="0.5"/>
    <x v="1"/>
    <x v="0"/>
    <x v="6"/>
    <n v="4099"/>
    <n v="8.5990000000000002"/>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0"/>
    <x v="766"/>
    <s v="Electronics|Headphones,Earbuds&amp;Accessories|Headphones|In-Ear"/>
    <x v="1"/>
    <s v="Headphones,Earbuds&amp;Accessories"/>
    <s v="Headphones"/>
    <s v="In-Ear"/>
    <n v="1099"/>
    <x v="2"/>
    <n v="5999"/>
    <n v="0.82"/>
    <x v="2"/>
    <x v="0"/>
    <x v="12"/>
    <n v="12966"/>
    <n v="16.466000000000001"/>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1"/>
    <x v="767"/>
    <s v="OfficeProducts|OfficePaperProducts|Paper|Stationery|Notebooks,WritingPads&amp;Diaries|WireboundNotebooks"/>
    <x v="3"/>
    <s v="OfficePaperProducts"/>
    <s v="Paper"/>
    <s v="Stationery"/>
    <n v="157"/>
    <x v="1"/>
    <n v="160"/>
    <n v="0.02"/>
    <x v="8"/>
    <x v="1"/>
    <x v="6"/>
    <n v="4428"/>
    <n v="8.928000000000000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782"/>
    <x v="768"/>
    <s v="Computers&amp;Accessories|Accessories&amp;Peripherals|Keyboards,Mice&amp;InputDevices|Keyboard&amp;MiceAccessories|DustCovers"/>
    <x v="0"/>
    <s v="Accessories&amp;Peripherals"/>
    <s v="Keyboards,Mice&amp;InputDevices"/>
    <s v="Keyboard&amp;MiceAccessories"/>
    <n v="115"/>
    <x v="1"/>
    <n v="999"/>
    <n v="0.88"/>
    <x v="2"/>
    <x v="0"/>
    <x v="8"/>
    <n v="5692"/>
    <n v="8.9920000000000009"/>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3"/>
    <x v="769"/>
    <s v="Computers&amp;Accessories|Accessories&amp;Peripherals|Keyboards,Mice&amp;InputDevices|GraphicTablets"/>
    <x v="0"/>
    <s v="Accessories&amp;Peripherals"/>
    <s v="Keyboards,Mice&amp;InputDevices"/>
    <s v="GraphicTablets"/>
    <n v="175"/>
    <x v="1"/>
    <n v="499"/>
    <n v="0.65"/>
    <x v="0"/>
    <x v="0"/>
    <x v="3"/>
    <n v="21"/>
    <n v="4.1209999999999996"/>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4"/>
    <x v="770"/>
    <s v="Electronics|Cameras&amp;Photography|SecurityCameras|DomeCameras"/>
    <x v="1"/>
    <s v="Cameras&amp;Photography"/>
    <s v="SecurityCameras"/>
    <s v="DomeCameras"/>
    <n v="1999"/>
    <x v="2"/>
    <n v="4700"/>
    <n v="0.56999999999999995"/>
    <x v="3"/>
    <x v="0"/>
    <x v="11"/>
    <n v="1880"/>
    <n v="5.68"/>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5"/>
    <x v="771"/>
    <s v="Computers&amp;Accessories|Printers,Inks&amp;Accessories|Printers"/>
    <x v="0"/>
    <s v="Printers,Inks&amp;Accessories"/>
    <s v="Printers"/>
    <m/>
    <n v="3999"/>
    <x v="2"/>
    <n v="4332.96"/>
    <n v="0.08"/>
    <x v="8"/>
    <x v="1"/>
    <x v="12"/>
    <n v="21762"/>
    <n v="25.2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6"/>
    <x v="772"/>
    <s v="Computers&amp;Accessories|NetworkingDevices|Routers"/>
    <x v="0"/>
    <s v="NetworkingDevices"/>
    <s v="Routers"/>
    <m/>
    <n v="899"/>
    <x v="2"/>
    <n v="1800"/>
    <n v="0.5"/>
    <x v="1"/>
    <x v="0"/>
    <x v="3"/>
    <n v="22375"/>
    <n v="26.475000000000001"/>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7"/>
    <x v="773"/>
    <s v="Computers&amp;Accessories|Accessories&amp;Peripherals|Keyboards,Mice&amp;InputDevices|Keyboard&amp;MiceAccessories|MousePads"/>
    <x v="0"/>
    <s v="Accessories&amp;Peripherals"/>
    <s v="Keyboards,Mice&amp;InputDevices"/>
    <s v="Keyboard&amp;MiceAccessories"/>
    <n v="299"/>
    <x v="0"/>
    <n v="990"/>
    <n v="0.7"/>
    <x v="0"/>
    <x v="0"/>
    <x v="6"/>
    <n v="2453"/>
    <n v="6.9529999999999994"/>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88"/>
    <x v="774"/>
    <s v="Computers&amp;Accessories|Accessories&amp;Peripherals|Keyboards,Mice&amp;InputDevices|GraphicTablets"/>
    <x v="0"/>
    <s v="Accessories&amp;Peripherals"/>
    <s v="Keyboards,Mice&amp;InputDevices"/>
    <s v="GraphicTablets"/>
    <n v="3303"/>
    <x v="2"/>
    <n v="4699"/>
    <n v="0.3"/>
    <x v="4"/>
    <x v="1"/>
    <x v="5"/>
    <n v="13544"/>
    <n v="17.944000000000003"/>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89"/>
    <x v="775"/>
    <s v="Computers&amp;Accessories|Accessories&amp;Peripherals|Audio&amp;VideoAccessories|Webcams&amp;VoIPEquipment|Webcams"/>
    <x v="0"/>
    <s v="Accessories&amp;Peripherals"/>
    <s v="Audio&amp;VideoAccessories"/>
    <s v="Webcams&amp;VoIPEquipment"/>
    <n v="1890"/>
    <x v="2"/>
    <n v="5490"/>
    <n v="0.66"/>
    <x v="0"/>
    <x v="0"/>
    <x v="3"/>
    <n v="10976"/>
    <n v="15.076000000000001"/>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0"/>
    <x v="776"/>
    <s v="OfficeProducts|OfficePaperProducts|Paper|Stationery|Pens,Pencils&amp;WritingSupplies|Pens&amp;Refills|BottledInk"/>
    <x v="3"/>
    <s v="OfficePaperProducts"/>
    <s v="Paper"/>
    <s v="Stationery"/>
    <n v="90"/>
    <x v="1"/>
    <n v="100"/>
    <n v="0.1"/>
    <x v="8"/>
    <x v="1"/>
    <x v="4"/>
    <n v="3061"/>
    <n v="7.3609999999999998"/>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1"/>
    <x v="777"/>
    <s v="Electronics|Headphones,Earbuds&amp;Accessories|Headphones|In-Ear"/>
    <x v="1"/>
    <s v="Headphones,Earbuds&amp;Accessories"/>
    <s v="Headphones"/>
    <s v="In-Ear"/>
    <n v="1599"/>
    <x v="2"/>
    <n v="2790"/>
    <n v="0.43"/>
    <x v="1"/>
    <x v="1"/>
    <x v="9"/>
    <n v="2272"/>
    <n v="5.8719999999999999"/>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2"/>
    <x v="778"/>
    <s v="Computers&amp;Accessories|Accessories&amp;Peripherals|LaptopAccessories|CoolingPads"/>
    <x v="0"/>
    <s v="Accessories&amp;Peripherals"/>
    <s v="LaptopAccessories"/>
    <s v="CoolingPads"/>
    <n v="599"/>
    <x v="2"/>
    <n v="999"/>
    <n v="0.4"/>
    <x v="5"/>
    <x v="1"/>
    <x v="1"/>
    <n v="7601"/>
    <n v="11.600999999999999"/>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793"/>
    <x v="779"/>
    <s v="Computers&amp;Accessories|Accessories&amp;Peripherals|Keyboards,Mice&amp;InputDevices|Keyboard&amp;MiceAccessories|MousePads"/>
    <x v="0"/>
    <s v="Accessories&amp;Peripherals"/>
    <s v="Keyboards,Mice&amp;InputDevices"/>
    <s v="Keyboard&amp;MiceAccessories"/>
    <n v="425"/>
    <x v="0"/>
    <n v="899"/>
    <n v="0.53"/>
    <x v="3"/>
    <x v="0"/>
    <x v="6"/>
    <n v="4219"/>
    <n v="8.7190000000000012"/>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4"/>
    <x v="780"/>
    <s v="Electronics|Headphones,Earbuds&amp;Accessories|Headphones|On-Ear"/>
    <x v="1"/>
    <s v="Headphones,Earbuds&amp;Accessories"/>
    <s v="Headphones"/>
    <s v="On-Ear"/>
    <n v="1499"/>
    <x v="2"/>
    <n v="3999"/>
    <n v="0.63"/>
    <x v="0"/>
    <x v="0"/>
    <x v="0"/>
    <n v="42775"/>
    <n v="46.975000000000001"/>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5"/>
    <x v="781"/>
    <s v="Computers&amp;Accessories|Accessories&amp;Peripherals|TabletAccessories|Bags,Cases&amp;Sleeves|Cases"/>
    <x v="0"/>
    <s v="Accessories&amp;Peripherals"/>
    <s v="TabletAccessories"/>
    <s v="Bags,Cases&amp;Sleeves"/>
    <n v="549"/>
    <x v="2"/>
    <n v="2499"/>
    <n v="0.78"/>
    <x v="7"/>
    <x v="0"/>
    <x v="4"/>
    <n v="5556"/>
    <n v="9.8559999999999999"/>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796"/>
    <x v="782"/>
    <s v="Computers&amp;Accessories|Accessories&amp;Peripherals|Keyboards,Mice&amp;InputDevices|Mice"/>
    <x v="0"/>
    <s v="Accessories&amp;Peripherals"/>
    <s v="Keyboards,Mice&amp;InputDevices"/>
    <s v="Mice"/>
    <n v="1295"/>
    <x v="2"/>
    <n v="1645"/>
    <n v="0.21"/>
    <x v="4"/>
    <x v="1"/>
    <x v="13"/>
    <n v="12375"/>
    <n v="16.975000000000001"/>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7"/>
    <x v="783"/>
    <s v="Home&amp;Kitchen|CraftMaterials|PaintingMaterials|Paints"/>
    <x v="4"/>
    <s v="CraftMaterials"/>
    <s v="PaintingMaterials"/>
    <s v="Paints"/>
    <n v="310"/>
    <x v="0"/>
    <n v="310"/>
    <n v="0"/>
    <x v="8"/>
    <x v="1"/>
    <x v="6"/>
    <n v="5882"/>
    <n v="10.3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798"/>
    <x v="784"/>
    <s v="Computers&amp;Accessories|Accessories&amp;Peripherals|Keyboards,Mice&amp;InputDevices|Keyboard&amp;MouseSets"/>
    <x v="0"/>
    <s v="Accessories&amp;Peripherals"/>
    <s v="Keyboards,Mice&amp;InputDevices"/>
    <s v="Keyboard&amp;MouseSets"/>
    <n v="1149"/>
    <x v="2"/>
    <n v="1499"/>
    <n v="0.23"/>
    <x v="4"/>
    <x v="1"/>
    <x v="3"/>
    <n v="10443"/>
    <n v="14.542999999999999"/>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799"/>
    <x v="785"/>
    <s v="Computers&amp;Accessories|Accessories&amp;Peripherals|LaptopAccessories|Lapdesks"/>
    <x v="0"/>
    <s v="Accessories&amp;Peripherals"/>
    <s v="LaptopAccessories"/>
    <s v="Lapdesks"/>
    <n v="499"/>
    <x v="0"/>
    <n v="1299"/>
    <n v="0.62"/>
    <x v="0"/>
    <x v="0"/>
    <x v="6"/>
    <n v="434"/>
    <n v="4.9340000000000002"/>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0"/>
    <x v="786"/>
    <s v="Electronics|Headphones,Earbuds&amp;Accessories|Headphones|In-Ear"/>
    <x v="1"/>
    <s v="Headphones,Earbuds&amp;Accessories"/>
    <s v="Headphones"/>
    <s v="In-Ear"/>
    <n v="999"/>
    <x v="2"/>
    <n v="4199"/>
    <n v="0.76"/>
    <x v="7"/>
    <x v="0"/>
    <x v="12"/>
    <n v="1913"/>
    <n v="5.413000000000000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1"/>
    <x v="787"/>
    <s v="Computers&amp;Accessories|Components|InternalSolidStateDrives"/>
    <x v="0"/>
    <s v="Components"/>
    <s v="InternalSolidStateDrives"/>
    <m/>
    <n v="1709"/>
    <x v="2"/>
    <n v="4000"/>
    <n v="0.56999999999999995"/>
    <x v="3"/>
    <x v="0"/>
    <x v="5"/>
    <n v="3029"/>
    <n v="7.4290000000000003"/>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2"/>
    <x v="788"/>
    <s v="OfficeProducts|OfficePaperProducts|Paper|Stationery|Pens,Pencils&amp;WritingSupplies|Pens&amp;Refills|GelInkRollerballPens"/>
    <x v="3"/>
    <s v="OfficePaperProducts"/>
    <s v="Paper"/>
    <s v="Stationery"/>
    <n v="250"/>
    <x v="0"/>
    <n v="250"/>
    <n v="0"/>
    <x v="8"/>
    <x v="1"/>
    <x v="0"/>
    <n v="2628"/>
    <n v="6.8280000000000003"/>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803"/>
    <x v="789"/>
    <s v="Home&amp;Kitchen|CraftMaterials|DrawingMaterials|DrawingMedia|Pens"/>
    <x v="4"/>
    <s v="CraftMaterials"/>
    <s v="DrawingMaterials"/>
    <s v="DrawingMedia"/>
    <n v="90"/>
    <x v="1"/>
    <n v="100"/>
    <n v="0.1"/>
    <x v="8"/>
    <x v="1"/>
    <x v="5"/>
    <n v="10718"/>
    <n v="15.1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4"/>
    <x v="790"/>
    <s v="Electronics|Mobiles&amp;Accessories|MobileAccessories|StylusPens"/>
    <x v="1"/>
    <s v="Mobiles&amp;Accessories"/>
    <s v="MobileAccessories"/>
    <s v="StylusPens"/>
    <n v="2025"/>
    <x v="2"/>
    <n v="5999"/>
    <n v="0.66"/>
    <x v="0"/>
    <x v="0"/>
    <x v="0"/>
    <n v="6233"/>
    <n v="10.4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5"/>
    <x v="791"/>
    <s v="Computers&amp;Accessories|Accessories&amp;Peripherals|PCGamingPeripherals|GamingMice"/>
    <x v="0"/>
    <s v="Accessories&amp;Peripherals"/>
    <s v="PCGamingPeripherals"/>
    <s v="GamingMice"/>
    <n v="1495"/>
    <x v="2"/>
    <n v="1995"/>
    <n v="0.25"/>
    <x v="4"/>
    <x v="1"/>
    <x v="6"/>
    <n v="10541"/>
    <n v="15.0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806"/>
    <x v="792"/>
    <s v="Electronics|HomeAudio|Speakers|BluetoothSpeakers"/>
    <x v="1"/>
    <s v="HomeAudio"/>
    <s v="Speakers"/>
    <s v="BluetoothSpeakers"/>
    <n v="899"/>
    <x v="2"/>
    <n v="1199"/>
    <n v="0.25"/>
    <x v="4"/>
    <x v="1"/>
    <x v="11"/>
    <n v="10751"/>
    <n v="14.550999999999998"/>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7"/>
    <x v="793"/>
    <s v="Computers&amp;Accessories|Accessories&amp;Peripherals|Cables&amp;Accessories|Cables|SATACables"/>
    <x v="0"/>
    <s v="Accessories&amp;Peripherals"/>
    <s v="Cables&amp;Accessories"/>
    <s v="Cables"/>
    <n v="349"/>
    <x v="0"/>
    <n v="999"/>
    <n v="0.65"/>
    <x v="0"/>
    <x v="0"/>
    <x v="2"/>
    <n v="817"/>
    <n v="4.7169999999999996"/>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08"/>
    <x v="794"/>
    <s v="Electronics|Mobiles&amp;Accessories|MobileAccessories|Chargers|PowerBanks"/>
    <x v="1"/>
    <s v="Mobiles&amp;Accessories"/>
    <s v="MobileAccessories"/>
    <s v="Chargers"/>
    <n v="900"/>
    <x v="2"/>
    <n v="2499"/>
    <n v="0.64"/>
    <x v="0"/>
    <x v="0"/>
    <x v="1"/>
    <n v="36384"/>
    <n v="40.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09"/>
    <x v="795"/>
    <s v="Electronics|Cameras&amp;Photography|SecurityCameras|DomeCameras"/>
    <x v="1"/>
    <s v="Cameras&amp;Photography"/>
    <s v="SecurityCameras"/>
    <s v="DomeCameras"/>
    <n v="2490"/>
    <x v="2"/>
    <n v="3990"/>
    <n v="0.38"/>
    <x v="5"/>
    <x v="1"/>
    <x v="3"/>
    <n v="3606"/>
    <n v="7.7059999999999995"/>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0"/>
    <x v="796"/>
    <s v="Electronics|GeneralPurposeBatteries&amp;BatteryChargers"/>
    <x v="1"/>
    <s v="GeneralPurposeBatteries&amp;BatteryChargers"/>
    <m/>
    <m/>
    <n v="116"/>
    <x v="1"/>
    <n v="200"/>
    <n v="0.42"/>
    <x v="1"/>
    <x v="1"/>
    <x v="5"/>
    <n v="357"/>
    <n v="4.7570000000000006"/>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1"/>
    <x v="797"/>
    <s v="Home&amp;Kitchen|CraftMaterials|PaintingMaterials|Paints"/>
    <x v="4"/>
    <s v="CraftMaterials"/>
    <s v="PaintingMaterials"/>
    <s v="Paints"/>
    <n v="200"/>
    <x v="0"/>
    <n v="230"/>
    <n v="0.13"/>
    <x v="6"/>
    <x v="1"/>
    <x v="5"/>
    <n v="10170"/>
    <n v="14.57"/>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2"/>
    <x v="798"/>
    <s v="Computers&amp;Accessories|Accessories&amp;Peripherals|LaptopAccessories|LaptopChargers&amp;PowerSupplies"/>
    <x v="0"/>
    <s v="Accessories&amp;Peripherals"/>
    <s v="LaptopAccessories"/>
    <s v="LaptopChargers&amp;PowerSupplies"/>
    <n v="1249"/>
    <x v="2"/>
    <n v="2796"/>
    <n v="0.55000000000000004"/>
    <x v="3"/>
    <x v="0"/>
    <x v="5"/>
    <n v="4598"/>
    <n v="8.9980000000000011"/>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3"/>
    <x v="799"/>
    <s v="Computers&amp;Accessories|Accessories&amp;Peripherals|Audio&amp;VideoAccessories|PCHeadsets"/>
    <x v="0"/>
    <s v="Accessories&amp;Peripherals"/>
    <s v="Audio&amp;VideoAccessories"/>
    <s v="PCHeadsets"/>
    <n v="649"/>
    <x v="2"/>
    <n v="999"/>
    <n v="0.35"/>
    <x v="5"/>
    <x v="1"/>
    <x v="12"/>
    <n v="7222"/>
    <n v="10.722000000000001"/>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4"/>
    <x v="800"/>
    <s v="Computers&amp;Accessories|Accessories&amp;Peripherals|PCGamingPeripherals|GamingKeyboards"/>
    <x v="0"/>
    <s v="Accessories&amp;Peripherals"/>
    <s v="PCGamingPeripherals"/>
    <s v="GamingKeyboards"/>
    <n v="2649"/>
    <x v="2"/>
    <n v="3499"/>
    <n v="0.24"/>
    <x v="4"/>
    <x v="1"/>
    <x v="6"/>
    <n v="1271"/>
    <n v="5.7709999999999999"/>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815"/>
    <x v="801"/>
    <s v="Computers&amp;Accessories|Printers,Inks&amp;Accessories|Inks,Toners&amp;Cartridges|InkjetInkCartridges"/>
    <x v="0"/>
    <s v="Printers,Inks&amp;Accessories"/>
    <s v="Inks,Toners&amp;Cartridges"/>
    <s v="InkjetInkCartridges"/>
    <n v="596"/>
    <x v="2"/>
    <n v="723"/>
    <n v="0.18"/>
    <x v="6"/>
    <x v="1"/>
    <x v="5"/>
    <n v="3219"/>
    <n v="7.6189999999999998"/>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6"/>
    <x v="802"/>
    <s v="Electronics|WearableTechnology|SmartWatches"/>
    <x v="1"/>
    <s v="WearableTechnology"/>
    <s v="SmartWatches"/>
    <m/>
    <n v="2499"/>
    <x v="2"/>
    <n v="5999"/>
    <n v="0.57999999999999996"/>
    <x v="3"/>
    <x v="0"/>
    <x v="3"/>
    <n v="38879"/>
    <n v="42.97899999999999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7"/>
    <x v="803"/>
    <s v="Electronics|HomeAudio|Speakers|SoundbarSpeakers"/>
    <x v="1"/>
    <s v="HomeAudio"/>
    <s v="Speakers"/>
    <s v="SoundbarSpeakers"/>
    <n v="4999"/>
    <x v="2"/>
    <n v="12499"/>
    <n v="0.6"/>
    <x v="3"/>
    <x v="0"/>
    <x v="0"/>
    <n v="4541"/>
    <n v="8.7409999999999997"/>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18"/>
    <x v="804"/>
    <s v="Electronics|Headphones,Earbuds&amp;Accessories|Headphones|In-Ear"/>
    <x v="1"/>
    <s v="Headphones,Earbuds&amp;Accessories"/>
    <s v="Headphones"/>
    <s v="In-Ear"/>
    <n v="399"/>
    <x v="0"/>
    <n v="1290"/>
    <n v="0.69"/>
    <x v="0"/>
    <x v="0"/>
    <x v="0"/>
    <n v="76042"/>
    <n v="80.242000000000004"/>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19"/>
    <x v="805"/>
    <s v="Electronics|GeneralPurposeBatteries&amp;BatteryChargers"/>
    <x v="1"/>
    <s v="GeneralPurposeBatteries&amp;BatteryChargers"/>
    <m/>
    <m/>
    <n v="116"/>
    <x v="1"/>
    <n v="200"/>
    <n v="0.42"/>
    <x v="1"/>
    <x v="1"/>
    <x v="4"/>
    <n v="485"/>
    <n v="4.7850000000000001"/>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0"/>
    <x v="806"/>
    <s v="Electronics|Cameras&amp;Photography|SecurityCameras|DomeCameras"/>
    <x v="1"/>
    <s v="Cameras&amp;Photography"/>
    <s v="SecurityCameras"/>
    <s v="DomeCameras"/>
    <n v="4499"/>
    <x v="2"/>
    <n v="5999"/>
    <n v="0.25"/>
    <x v="4"/>
    <x v="1"/>
    <x v="4"/>
    <n v="44696"/>
    <n v="48.995999999999995"/>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1"/>
    <x v="807"/>
    <s v="Computers&amp;Accessories|Accessories&amp;Peripherals|USBHubs"/>
    <x v="0"/>
    <s v="Accessories&amp;Peripherals"/>
    <s v="USBHubs"/>
    <m/>
    <n v="330"/>
    <x v="0"/>
    <n v="499"/>
    <n v="0.34"/>
    <x v="5"/>
    <x v="1"/>
    <x v="7"/>
    <n v="8566"/>
    <n v="12.266000000000002"/>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2"/>
    <x v="808"/>
    <s v="Electronics|Headphones,Earbuds&amp;Accessories|Headphones|Over-Ear"/>
    <x v="1"/>
    <s v="Headphones,Earbuds&amp;Accessories"/>
    <s v="Headphones"/>
    <s v="Over-Ear"/>
    <n v="649"/>
    <x v="2"/>
    <n v="2499"/>
    <n v="0.74"/>
    <x v="7"/>
    <x v="0"/>
    <x v="2"/>
    <n v="13049"/>
    <n v="16.948999999999998"/>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3"/>
    <x v="809"/>
    <s v="Computers&amp;Accessories|Accessories&amp;Peripherals|TabletAccessories|ScreenProtectors"/>
    <x v="0"/>
    <s v="Accessories&amp;Peripherals"/>
    <s v="TabletAccessories"/>
    <s v="ScreenProtectors"/>
    <n v="1234"/>
    <x v="2"/>
    <n v="1599"/>
    <n v="0.23"/>
    <x v="4"/>
    <x v="1"/>
    <x v="6"/>
    <n v="16680"/>
    <n v="21.18"/>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824"/>
    <x v="810"/>
    <s v="OfficeProducts|OfficePaperProducts|Paper|Stationery|Pens,Pencils&amp;WritingSupplies|Pens&amp;Refills|StickBallpointPens"/>
    <x v="3"/>
    <s v="OfficePaperProducts"/>
    <s v="Paper"/>
    <s v="Stationery"/>
    <n v="272"/>
    <x v="0"/>
    <n v="320"/>
    <n v="0.15"/>
    <x v="6"/>
    <x v="1"/>
    <x v="1"/>
    <n v="3686"/>
    <n v="7.6859999999999999"/>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5"/>
    <x v="811"/>
    <s v="Electronics|Headphones,Earbuds&amp;Accessories|Earpads"/>
    <x v="1"/>
    <s v="Headphones,Earbuds&amp;Accessories"/>
    <s v="Earpads"/>
    <m/>
    <n v="99"/>
    <x v="1"/>
    <n v="999"/>
    <n v="0.9"/>
    <x v="2"/>
    <x v="0"/>
    <x v="11"/>
    <n v="594"/>
    <n v="4.3940000000000001"/>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6"/>
    <x v="812"/>
    <s v="Computers&amp;Accessories|Printers,Inks&amp;Accessories|Printers|InkjetPrinters"/>
    <x v="0"/>
    <s v="Printers,Inks&amp;Accessories"/>
    <s v="Printers"/>
    <s v="InkjetPrinters"/>
    <n v="3498"/>
    <x v="2"/>
    <n v="3875"/>
    <n v="0.1"/>
    <x v="8"/>
    <x v="1"/>
    <x v="10"/>
    <n v="12185"/>
    <n v="15.585000000000001"/>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7"/>
    <x v="813"/>
    <s v="Computers&amp;Accessories|Monitors"/>
    <x v="0"/>
    <s v="Monitors"/>
    <m/>
    <m/>
    <n v="10099"/>
    <x v="2"/>
    <n v="19110"/>
    <n v="0.47"/>
    <x v="1"/>
    <x v="1"/>
    <x v="4"/>
    <n v="2623"/>
    <n v="6.9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28"/>
    <x v="814"/>
    <s v="Computers&amp;Accessories|Accessories&amp;Peripherals|LaptopAccessories|Bags&amp;Sleeves|LaptopSleeves&amp;Slipcases"/>
    <x v="0"/>
    <s v="Accessories&amp;Peripherals"/>
    <s v="LaptopAccessories"/>
    <s v="Bags&amp;Sleeves"/>
    <n v="449"/>
    <x v="0"/>
    <n v="999"/>
    <n v="0.55000000000000004"/>
    <x v="3"/>
    <x v="0"/>
    <x v="4"/>
    <n v="9701"/>
    <n v="14.0010000000000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29"/>
    <x v="815"/>
    <s v="Toys&amp;Games|Arts&amp;Crafts|Drawing&amp;PaintingSupplies|ColouringPens&amp;Markers"/>
    <x v="6"/>
    <s v="Arts&amp;Crafts"/>
    <s v="Drawing&amp;PaintingSupplies"/>
    <s v="ColouringPens&amp;Markers"/>
    <n v="150"/>
    <x v="1"/>
    <n v="150"/>
    <n v="0"/>
    <x v="8"/>
    <x v="1"/>
    <x v="4"/>
    <n v="15867"/>
    <n v="20.167000000000002"/>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830"/>
    <x v="816"/>
    <s v="Computers&amp;Accessories|NetworkingDevices|Routers"/>
    <x v="0"/>
    <s v="NetworkingDevices"/>
    <s v="Routers"/>
    <m/>
    <n v="1199"/>
    <x v="2"/>
    <n v="2999"/>
    <n v="0.6"/>
    <x v="3"/>
    <x v="0"/>
    <x v="3"/>
    <n v="10725"/>
    <n v="14.824999999999999"/>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1"/>
    <x v="817"/>
    <s v="Computers&amp;Accessories|Accessories&amp;Peripherals|HardDiskBags"/>
    <x v="0"/>
    <s v="Accessories&amp;Peripherals"/>
    <s v="HardDiskBags"/>
    <m/>
    <n v="397"/>
    <x v="0"/>
    <n v="899"/>
    <n v="0.56000000000000005"/>
    <x v="3"/>
    <x v="0"/>
    <x v="1"/>
    <n v="3025"/>
    <n v="7.0250000000000004"/>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832"/>
    <x v="818"/>
    <s v="Computers&amp;Accessories|Accessories&amp;Peripherals|PCGamingPeripherals|Gamepads"/>
    <x v="0"/>
    <s v="Accessories&amp;Peripherals"/>
    <s v="PCGamingPeripherals"/>
    <s v="Gamepads"/>
    <n v="699"/>
    <x v="2"/>
    <n v="1490"/>
    <n v="0.53"/>
    <x v="3"/>
    <x v="0"/>
    <x v="1"/>
    <n v="5736"/>
    <n v="9.7360000000000007"/>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3"/>
    <x v="819"/>
    <s v="Electronics|Headphones,Earbuds&amp;Accessories|Headphones|In-Ear"/>
    <x v="1"/>
    <s v="Headphones,Earbuds&amp;Accessories"/>
    <s v="Headphones"/>
    <s v="In-Ear"/>
    <n v="1679"/>
    <x v="2"/>
    <n v="1999"/>
    <n v="0.16"/>
    <x v="6"/>
    <x v="1"/>
    <x v="3"/>
    <n v="72563"/>
    <n v="76.662999999999997"/>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4"/>
    <x v="820"/>
    <s v="Computers&amp;Accessories|Accessories&amp;Peripherals|Keyboards,Mice&amp;InputDevices|GraphicTablets"/>
    <x v="0"/>
    <s v="Accessories&amp;Peripherals"/>
    <s v="Keyboards,Mice&amp;InputDevices"/>
    <s v="GraphicTablets"/>
    <n v="354"/>
    <x v="0"/>
    <n v="1500"/>
    <n v="0.76"/>
    <x v="7"/>
    <x v="0"/>
    <x v="1"/>
    <n v="1026"/>
    <n v="5.0259999999999998"/>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5"/>
    <x v="821"/>
    <s v="Computers&amp;Accessories|Accessories&amp;Peripherals|PCGamingPeripherals|Headsets"/>
    <x v="0"/>
    <s v="Accessories&amp;Peripherals"/>
    <s v="PCGamingPeripherals"/>
    <s v="Headsets"/>
    <n v="1199"/>
    <x v="2"/>
    <n v="5499"/>
    <n v="0.78"/>
    <x v="7"/>
    <x v="0"/>
    <x v="11"/>
    <n v="2043"/>
    <n v="5.8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6"/>
    <x v="822"/>
    <s v="Computers&amp;Accessories|Accessories&amp;Peripherals|TabletAccessories|ScreenProtectors"/>
    <x v="0"/>
    <s v="Accessories&amp;Peripherals"/>
    <s v="TabletAccessories"/>
    <s v="ScreenProtectors"/>
    <n v="379"/>
    <x v="0"/>
    <n v="1499"/>
    <n v="0.75"/>
    <x v="7"/>
    <x v="0"/>
    <x v="0"/>
    <n v="4149"/>
    <n v="8.3490000000000002"/>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7"/>
    <x v="823"/>
    <s v="Computers&amp;Accessories|ExternalDevices&amp;DataStorage|ExternalHardDisks"/>
    <x v="0"/>
    <s v="ExternalDevices&amp;DataStorage"/>
    <s v="ExternalHardDisks"/>
    <m/>
    <n v="499"/>
    <x v="0"/>
    <n v="775"/>
    <n v="0.36"/>
    <x v="5"/>
    <x v="1"/>
    <x v="4"/>
    <n v="74"/>
    <n v="4.3739999999999997"/>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38"/>
    <x v="824"/>
    <s v="Computers&amp;Accessories|ExternalDevices&amp;DataStorage|ExternalSolidStateDrives"/>
    <x v="0"/>
    <s v="ExternalDevices&amp;DataStorage"/>
    <s v="ExternalSolidStateDrives"/>
    <m/>
    <n v="10389"/>
    <x v="2"/>
    <n v="32000"/>
    <n v="0.68"/>
    <x v="0"/>
    <x v="0"/>
    <x v="5"/>
    <n v="41398"/>
    <n v="45.798000000000002"/>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39"/>
    <x v="825"/>
    <s v="Computers&amp;Accessories|Accessories&amp;Peripherals|Audio&amp;VideoAccessories|PCSpeakers"/>
    <x v="0"/>
    <s v="Accessories&amp;Peripherals"/>
    <s v="Audio&amp;VideoAccessories"/>
    <s v="PCSpeakers"/>
    <n v="649"/>
    <x v="2"/>
    <n v="1300"/>
    <n v="0.5"/>
    <x v="1"/>
    <x v="0"/>
    <x v="3"/>
    <n v="5195"/>
    <n v="9.2949999999999999"/>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0"/>
    <x v="826"/>
    <s v="Computers&amp;Accessories|NetworkingDevices|NetworkAdapters|PowerLANAdapters"/>
    <x v="0"/>
    <s v="NetworkingDevices"/>
    <s v="NetworkAdapters"/>
    <s v="PowerLANAdapters"/>
    <n v="1199"/>
    <x v="2"/>
    <n v="1999"/>
    <n v="0.4"/>
    <x v="5"/>
    <x v="1"/>
    <x v="6"/>
    <n v="22420"/>
    <n v="26.92"/>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841"/>
    <x v="827"/>
    <s v="Electronics|Headphones,Earbuds&amp;Accessories|Headphones|In-Ear"/>
    <x v="1"/>
    <s v="Headphones,Earbuds&amp;Accessories"/>
    <s v="Headphones"/>
    <s v="In-Ear"/>
    <n v="889"/>
    <x v="2"/>
    <n v="1999"/>
    <n v="0.56000000000000005"/>
    <x v="3"/>
    <x v="0"/>
    <x v="0"/>
    <n v="2284"/>
    <n v="6.4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2"/>
    <x v="828"/>
    <s v="Computers&amp;Accessories|Accessories&amp;Peripherals|Keyboards,Mice&amp;InputDevices|Keyboard&amp;MouseSets"/>
    <x v="0"/>
    <s v="Accessories&amp;Peripherals"/>
    <s v="Keyboards,Mice&amp;InputDevices"/>
    <s v="Keyboard&amp;MouseSets"/>
    <n v="1409"/>
    <x v="2"/>
    <n v="2199"/>
    <n v="0.36"/>
    <x v="5"/>
    <x v="1"/>
    <x v="2"/>
    <n v="427"/>
    <n v="4.3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3"/>
    <x v="829"/>
    <s v="Computers&amp;Accessories|Printers,Inks&amp;Accessories|Inks,Toners&amp;Cartridges|InkjetInkRefills&amp;Kits"/>
    <x v="0"/>
    <s v="Printers,Inks&amp;Accessories"/>
    <s v="Inks,Toners&amp;Cartridges"/>
    <s v="InkjetInkRefills&amp;Kits"/>
    <n v="549"/>
    <x v="2"/>
    <n v="1999"/>
    <n v="0.73"/>
    <x v="7"/>
    <x v="0"/>
    <x v="4"/>
    <n v="1367"/>
    <n v="5.6669999999999998"/>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4"/>
    <x v="830"/>
    <s v="Computers&amp;Accessories|Accessories&amp;Peripherals|PCGamingPeripherals|Headsets"/>
    <x v="0"/>
    <s v="Accessories&amp;Peripherals"/>
    <s v="PCGamingPeripherals"/>
    <s v="Headsets"/>
    <n v="749"/>
    <x v="2"/>
    <n v="1799"/>
    <n v="0.57999999999999996"/>
    <x v="3"/>
    <x v="0"/>
    <x v="1"/>
    <n v="13199"/>
    <n v="17.198999999999998"/>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845"/>
    <x v="831"/>
    <s v="Computers&amp;Accessories|Accessories&amp;Peripherals|Cables&amp;Accessories|Cables|USBCables"/>
    <x v="0"/>
    <s v="Accessories&amp;Peripherals"/>
    <s v="Cables&amp;Accessories"/>
    <s v="Cables"/>
    <n v="379"/>
    <x v="0"/>
    <n v="1099"/>
    <n v="0.66"/>
    <x v="0"/>
    <x v="0"/>
    <x v="4"/>
    <n v="2806"/>
    <n v="7.1059999999999999"/>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6"/>
    <x v="832"/>
    <s v="Electronics|WearableTechnology|SmartWatches"/>
    <x v="1"/>
    <s v="WearableTechnology"/>
    <s v="SmartWatches"/>
    <m/>
    <n v="5998"/>
    <x v="2"/>
    <n v="7999"/>
    <n v="0.25"/>
    <x v="4"/>
    <x v="1"/>
    <x v="0"/>
    <n v="30355"/>
    <n v="34.5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7"/>
    <x v="833"/>
    <s v="Computers&amp;Accessories|Accessories&amp;Peripherals|LaptopAccessories|Bags&amp;Sleeves|LaptopSleeves&amp;Slipcases"/>
    <x v="0"/>
    <s v="Accessories&amp;Peripherals"/>
    <s v="LaptopAccessories"/>
    <s v="Bags&amp;Sleeves"/>
    <n v="299"/>
    <x v="0"/>
    <n v="1499"/>
    <n v="0.8"/>
    <x v="7"/>
    <x v="0"/>
    <x v="0"/>
    <n v="2868"/>
    <n v="7.0679999999999996"/>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48"/>
    <x v="834"/>
    <s v="Computers&amp;Accessories|Accessories&amp;Peripherals|TabletAccessories|ScreenProtectors"/>
    <x v="0"/>
    <s v="Accessories&amp;Peripherals"/>
    <s v="TabletAccessories"/>
    <s v="ScreenProtectors"/>
    <n v="379"/>
    <x v="0"/>
    <n v="1499"/>
    <n v="0.75"/>
    <x v="7"/>
    <x v="0"/>
    <x v="3"/>
    <n v="670"/>
    <n v="4.7699999999999996"/>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49"/>
    <x v="835"/>
    <s v="OfficeProducts|OfficePaperProducts|Paper|Stationery|Notebooks,WritingPads&amp;Diaries"/>
    <x v="3"/>
    <s v="OfficePaperProducts"/>
    <s v="Paper"/>
    <s v="Stationery"/>
    <n v="1399"/>
    <x v="2"/>
    <n v="2999"/>
    <n v="0.53"/>
    <x v="3"/>
    <x v="0"/>
    <x v="4"/>
    <n v="3530"/>
    <n v="7.83"/>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0"/>
    <x v="836"/>
    <s v="Electronics|Cameras&amp;Photography|Accessories|PhotoStudio&amp;Lighting|PhotoBackgroundAccessories|BackgroundSupports"/>
    <x v="1"/>
    <s v="Cameras&amp;Photography"/>
    <s v="Accessories"/>
    <s v="PhotoStudio&amp;Lighting"/>
    <n v="699"/>
    <x v="2"/>
    <n v="1299"/>
    <n v="0.46"/>
    <x v="1"/>
    <x v="1"/>
    <x v="4"/>
    <n v="6183"/>
    <n v="10.483000000000001"/>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1"/>
    <x v="837"/>
    <s v="OfficeProducts|OfficePaperProducts|Paper|Stationery|Notebooks,WritingPads&amp;Diaries|CompositionNotebooks"/>
    <x v="3"/>
    <s v="OfficePaperProducts"/>
    <s v="Paper"/>
    <s v="Stationery"/>
    <n v="300"/>
    <x v="0"/>
    <n v="300"/>
    <n v="0"/>
    <x v="8"/>
    <x v="1"/>
    <x v="0"/>
    <n v="419"/>
    <n v="4.6189999999999998"/>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2"/>
    <x v="838"/>
    <s v="Computers&amp;Accessories|Accessories&amp;Peripherals|Keyboards,Mice&amp;InputDevices|Keyboard&amp;MiceAccessories|MousePads"/>
    <x v="0"/>
    <s v="Accessories&amp;Peripherals"/>
    <s v="Keyboards,Mice&amp;InputDevices"/>
    <s v="Keyboard&amp;MiceAccessories"/>
    <n v="999"/>
    <x v="2"/>
    <n v="1995"/>
    <n v="0.5"/>
    <x v="1"/>
    <x v="0"/>
    <x v="6"/>
    <n v="7317"/>
    <n v="11.8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3"/>
    <x v="839"/>
    <s v="OfficeProducts|OfficeElectronics|Calculators|Financial&amp;Business"/>
    <x v="3"/>
    <s v="OfficeElectronics"/>
    <s v="Calculators"/>
    <s v="Financial&amp;Business"/>
    <n v="535"/>
    <x v="2"/>
    <n v="535"/>
    <n v="0"/>
    <x v="8"/>
    <x v="1"/>
    <x v="5"/>
    <n v="4426"/>
    <n v="8.8260000000000005"/>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854"/>
    <x v="840"/>
    <s v="Computers&amp;Accessories|Accessories&amp;Peripherals|LaptopAccessories|Bags&amp;Sleeves|LaptopSleeves&amp;Slipcases"/>
    <x v="0"/>
    <s v="Accessories&amp;Peripherals"/>
    <s v="LaptopAccessories"/>
    <s v="Bags&amp;Sleeves"/>
    <n v="269"/>
    <x v="0"/>
    <n v="1099"/>
    <n v="0.76"/>
    <x v="7"/>
    <x v="0"/>
    <x v="3"/>
    <n v="1092"/>
    <n v="5.192000000000000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5"/>
    <x v="841"/>
    <s v="OfficeProducts|OfficePaperProducts|Paper|Stationery|Pens,Pencils&amp;WritingSupplies|Pens&amp;Refills|StickBallpointPens"/>
    <x v="3"/>
    <s v="OfficePaperProducts"/>
    <s v="Paper"/>
    <s v="Stationery"/>
    <n v="341"/>
    <x v="0"/>
    <n v="450"/>
    <n v="0.24"/>
    <x v="4"/>
    <x v="1"/>
    <x v="4"/>
    <n v="2493"/>
    <n v="6.79299999999999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6"/>
    <x v="842"/>
    <s v="Computers&amp;Accessories|NetworkingDevices|Routers"/>
    <x v="0"/>
    <s v="NetworkingDevices"/>
    <s v="Routers"/>
    <m/>
    <n v="2499"/>
    <x v="2"/>
    <n v="3999"/>
    <n v="0.38"/>
    <x v="5"/>
    <x v="1"/>
    <x v="5"/>
    <n v="12679"/>
    <n v="17.079000000000001"/>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857"/>
    <x v="843"/>
    <s v="Computers&amp;Accessories|Printers,Inks&amp;Accessories|Printers"/>
    <x v="0"/>
    <s v="Printers,Inks&amp;Accessories"/>
    <s v="Printers"/>
    <m/>
    <n v="5899"/>
    <x v="2"/>
    <n v="7005"/>
    <n v="0.16"/>
    <x v="6"/>
    <x v="1"/>
    <x v="9"/>
    <n v="4199"/>
    <n v="7.7989999999999995"/>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858"/>
    <x v="844"/>
    <s v="Computers&amp;Accessories|NetworkingDevices|Routers"/>
    <x v="0"/>
    <s v="NetworkingDevices"/>
    <s v="Routers"/>
    <m/>
    <n v="1565"/>
    <x v="2"/>
    <n v="2999"/>
    <n v="0.48"/>
    <x v="1"/>
    <x v="1"/>
    <x v="1"/>
    <n v="11113"/>
    <n v="15.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59"/>
    <x v="845"/>
    <s v="Electronics|Cameras&amp;Photography|Accessories|Tripods&amp;Monopods|Tabletop&amp;TravelTripods"/>
    <x v="1"/>
    <s v="Cameras&amp;Photography"/>
    <s v="Accessories"/>
    <s v="Tripods&amp;Monopods"/>
    <n v="326"/>
    <x v="0"/>
    <n v="799"/>
    <n v="0.59"/>
    <x v="3"/>
    <x v="0"/>
    <x v="5"/>
    <n v="10773"/>
    <n v="15.1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860"/>
    <x v="846"/>
    <s v="Computers&amp;Accessories|ExternalDevices&amp;DataStorage|ExternalHardDisks"/>
    <x v="0"/>
    <s v="ExternalDevices&amp;DataStorage"/>
    <s v="ExternalHardDisks"/>
    <m/>
    <n v="657"/>
    <x v="2"/>
    <n v="999"/>
    <n v="0.34"/>
    <x v="5"/>
    <x v="1"/>
    <x v="4"/>
    <n v="13944"/>
    <n v="18.2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1"/>
    <x v="847"/>
    <s v="Computers&amp;Accessories|Accessories&amp;Peripherals|PCGamingPeripherals|GamingMice"/>
    <x v="0"/>
    <s v="Accessories&amp;Peripherals"/>
    <s v="PCGamingPeripherals"/>
    <s v="GamingMice"/>
    <n v="1995"/>
    <x v="2"/>
    <n v="2895"/>
    <n v="0.31"/>
    <x v="5"/>
    <x v="1"/>
    <x v="13"/>
    <n v="10760"/>
    <n v="15.36"/>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2"/>
    <x v="848"/>
    <s v="Electronics|GeneralPurposeBatteries&amp;BatteryChargers"/>
    <x v="1"/>
    <s v="GeneralPurposeBatteries&amp;BatteryChargers"/>
    <m/>
    <m/>
    <n v="1500"/>
    <x v="2"/>
    <n v="1500"/>
    <n v="0"/>
    <x v="8"/>
    <x v="1"/>
    <x v="5"/>
    <n v="25996"/>
    <n v="30.396000000000001"/>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3"/>
    <x v="849"/>
    <s v="Computers&amp;Accessories|Accessories&amp;Peripherals|Keyboards,Mice&amp;InputDevices|Keyboards"/>
    <x v="0"/>
    <s v="Accessories&amp;Peripherals"/>
    <s v="Keyboards,Mice&amp;InputDevices"/>
    <s v="Keyboards"/>
    <n v="2640"/>
    <x v="2"/>
    <n v="3195"/>
    <n v="0.17"/>
    <x v="6"/>
    <x v="1"/>
    <x v="6"/>
    <n v="16146"/>
    <n v="20.646000000000001"/>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4"/>
    <x v="850"/>
    <s v="Computers&amp;Accessories|Printers,Inks&amp;Accessories|Printers"/>
    <x v="0"/>
    <s v="Printers,Inks&amp;Accessories"/>
    <s v="Printers"/>
    <m/>
    <n v="5299"/>
    <x v="2"/>
    <n v="6355"/>
    <n v="0.17"/>
    <x v="6"/>
    <x v="1"/>
    <x v="2"/>
    <n v="8280"/>
    <n v="12.18"/>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865"/>
    <x v="851"/>
    <s v="Computers&amp;Accessories|Accessories&amp;Peripherals|PCGamingPeripherals|Headsets"/>
    <x v="0"/>
    <s v="Accessories&amp;Peripherals"/>
    <s v="PCGamingPeripherals"/>
    <s v="Headsets"/>
    <n v="1990"/>
    <x v="2"/>
    <n v="2999"/>
    <n v="0.34"/>
    <x v="5"/>
    <x v="1"/>
    <x v="4"/>
    <n v="14237"/>
    <n v="18.536999999999999"/>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6"/>
    <x v="852"/>
    <s v="Electronics|PowerAccessories|SurgeProtectors"/>
    <x v="1"/>
    <s v="PowerAccessories"/>
    <s v="SurgeProtectors"/>
    <m/>
    <n v="1289"/>
    <x v="2"/>
    <n v="1499"/>
    <n v="0.14000000000000001"/>
    <x v="6"/>
    <x v="1"/>
    <x v="6"/>
    <n v="20668"/>
    <n v="25.167999999999999"/>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7"/>
    <x v="853"/>
    <s v="OfficeProducts|OfficePaperProducts|Paper|Stationery|Notebooks,WritingPads&amp;Diaries|CompositionNotebooks"/>
    <x v="3"/>
    <s v="OfficePaperProducts"/>
    <s v="Paper"/>
    <s v="Stationery"/>
    <n v="165"/>
    <x v="1"/>
    <n v="165"/>
    <n v="0"/>
    <x v="8"/>
    <x v="1"/>
    <x v="6"/>
    <n v="1674"/>
    <n v="6.1739999999999995"/>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68"/>
    <x v="854"/>
    <s v="Computers&amp;Accessories|Accessories&amp;Peripherals|LaptopAccessories|LaptopChargers&amp;PowerSupplies"/>
    <x v="0"/>
    <s v="Accessories&amp;Peripherals"/>
    <s v="LaptopAccessories"/>
    <s v="LaptopChargers&amp;PowerSupplies"/>
    <n v="1699"/>
    <x v="2"/>
    <n v="3499"/>
    <n v="0.51"/>
    <x v="3"/>
    <x v="0"/>
    <x v="9"/>
    <n v="7689"/>
    <n v="11.2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69"/>
    <x v="855"/>
    <s v="Electronics|Cameras&amp;Photography|SecurityCameras|DomeCameras"/>
    <x v="1"/>
    <s v="Cameras&amp;Photography"/>
    <s v="SecurityCameras"/>
    <s v="DomeCameras"/>
    <n v="2299"/>
    <x v="2"/>
    <n v="7500"/>
    <n v="0.69"/>
    <x v="0"/>
    <x v="0"/>
    <x v="3"/>
    <n v="5554"/>
    <n v="9.6539999999999999"/>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870"/>
    <x v="856"/>
    <s v="Computers&amp;Accessories|Accessories&amp;Peripherals|USBGadgets|Lamps"/>
    <x v="0"/>
    <s v="Accessories&amp;Peripherals"/>
    <s v="USBGadgets"/>
    <s v="Lamps"/>
    <n v="39"/>
    <x v="1"/>
    <n v="39"/>
    <n v="0"/>
    <x v="8"/>
    <x v="1"/>
    <x v="11"/>
    <n v="3344"/>
    <n v="7.1440000000000001"/>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1"/>
    <x v="857"/>
    <s v="Computers&amp;Accessories|Tablets"/>
    <x v="0"/>
    <s v="Tablets"/>
    <m/>
    <m/>
    <n v="26999"/>
    <x v="2"/>
    <n v="37999"/>
    <n v="0.28999999999999998"/>
    <x v="4"/>
    <x v="1"/>
    <x v="13"/>
    <n v="2886"/>
    <n v="7.4859999999999998"/>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2"/>
    <x v="858"/>
    <s v="Electronics|Headphones,Earbuds&amp;Accessories|Headphones|In-Ear"/>
    <x v="1"/>
    <s v="Headphones,Earbuds&amp;Accessories"/>
    <s v="Headphones"/>
    <s v="In-Ear"/>
    <n v="1490"/>
    <x v="2"/>
    <n v="1990"/>
    <n v="0.25"/>
    <x v="4"/>
    <x v="1"/>
    <x v="3"/>
    <n v="98250"/>
    <n v="102.35"/>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3"/>
    <x v="859"/>
    <s v="Computers&amp;Accessories|Accessories&amp;Peripherals|LaptopAccessories|Lapdesks"/>
    <x v="0"/>
    <s v="Accessories&amp;Peripherals"/>
    <s v="LaptopAccessories"/>
    <s v="Lapdesks"/>
    <n v="398"/>
    <x v="0"/>
    <n v="1949"/>
    <n v="0.8"/>
    <x v="7"/>
    <x v="0"/>
    <x v="1"/>
    <n v="75"/>
    <n v="4.0750000000000002"/>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874"/>
    <x v="860"/>
    <s v="Computers&amp;Accessories|Accessories&amp;Peripherals|LaptopAccessories|LaptopChargers&amp;PowerSupplies"/>
    <x v="0"/>
    <s v="Accessories&amp;Peripherals"/>
    <s v="LaptopAccessories"/>
    <s v="LaptopChargers&amp;PowerSupplies"/>
    <n v="770"/>
    <x v="2"/>
    <n v="1547"/>
    <n v="0.5"/>
    <x v="1"/>
    <x v="0"/>
    <x v="4"/>
    <n v="2585"/>
    <n v="6.8849999999999998"/>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5"/>
    <x v="861"/>
    <s v="Electronics|Mobiles&amp;Accessories|MobileAccessories|Stands"/>
    <x v="1"/>
    <s v="Mobiles&amp;Accessories"/>
    <s v="MobileAccessories"/>
    <s v="Stands"/>
    <n v="279"/>
    <x v="0"/>
    <n v="1299"/>
    <n v="0.79"/>
    <x v="7"/>
    <x v="0"/>
    <x v="1"/>
    <n v="5072"/>
    <n v="9.071999999999999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6"/>
    <x v="862"/>
    <s v="HomeImprovement|Electrical|CordManagement"/>
    <x v="5"/>
    <s v="Electrical"/>
    <s v="CordManagement"/>
    <m/>
    <n v="249"/>
    <x v="0"/>
    <n v="599"/>
    <n v="0.57999999999999996"/>
    <x v="3"/>
    <x v="0"/>
    <x v="6"/>
    <n v="5985"/>
    <n v="10.484999999999999"/>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877"/>
    <x v="863"/>
    <s v="Home&amp;Kitchen|CraftMaterials|PaintingMaterials"/>
    <x v="4"/>
    <s v="CraftMaterials"/>
    <s v="PaintingMaterials"/>
    <m/>
    <n v="230"/>
    <x v="0"/>
    <n v="230"/>
    <n v="0"/>
    <x v="8"/>
    <x v="1"/>
    <x v="6"/>
    <n v="9427"/>
    <n v="13.9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878"/>
    <x v="864"/>
    <s v="Computers&amp;Accessories|Accessories&amp;Peripherals|PCGamingPeripherals|GamingMice"/>
    <x v="0"/>
    <s v="Accessories&amp;Peripherals"/>
    <s v="PCGamingPeripherals"/>
    <s v="GamingMice"/>
    <n v="599"/>
    <x v="2"/>
    <n v="700"/>
    <n v="0.14000000000000001"/>
    <x v="6"/>
    <x v="1"/>
    <x v="4"/>
    <n v="2301"/>
    <n v="6.6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79"/>
    <x v="865"/>
    <s v="Computers&amp;Accessories|Printers,Inks&amp;Accessories|Inks,Toners&amp;Cartridges|TonerCartridges"/>
    <x v="0"/>
    <s v="Printers,Inks&amp;Accessories"/>
    <s v="Inks,Toners&amp;Cartridges"/>
    <s v="TonerCartridges"/>
    <n v="598"/>
    <x v="2"/>
    <n v="1150"/>
    <n v="0.48"/>
    <x v="1"/>
    <x v="1"/>
    <x v="3"/>
    <n v="2535"/>
    <n v="6.6349999999999998"/>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0"/>
    <x v="866"/>
    <s v="Computers&amp;Accessories|Accessories&amp;Peripherals|TabletAccessories|ScreenProtectors"/>
    <x v="0"/>
    <s v="Accessories&amp;Peripherals"/>
    <s v="TabletAccessories"/>
    <s v="ScreenProtectors"/>
    <n v="399"/>
    <x v="0"/>
    <n v="1499"/>
    <n v="0.73"/>
    <x v="7"/>
    <x v="0"/>
    <x v="1"/>
    <n v="691"/>
    <n v="4.6909999999999998"/>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1"/>
    <x v="867"/>
    <s v="Computers&amp;Accessories|Accessories&amp;Peripherals|LaptopAccessories|Lapdesks"/>
    <x v="0"/>
    <s v="Accessories&amp;Peripherals"/>
    <s v="LaptopAccessories"/>
    <s v="Lapdesks"/>
    <n v="499"/>
    <x v="0"/>
    <n v="1299"/>
    <n v="0.62"/>
    <x v="0"/>
    <x v="0"/>
    <x v="3"/>
    <n v="2740"/>
    <n v="6.84"/>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882"/>
    <x v="868"/>
    <s v="Computers&amp;Accessories|Accessories&amp;Peripherals|Keyboards,Mice&amp;InputDevices|Mice"/>
    <x v="0"/>
    <s v="Accessories&amp;Peripherals"/>
    <s v="Keyboards,Mice&amp;InputDevices"/>
    <s v="Mice"/>
    <n v="579"/>
    <x v="2"/>
    <n v="1090"/>
    <n v="0.47"/>
    <x v="1"/>
    <x v="1"/>
    <x v="5"/>
    <n v="3482"/>
    <n v="7.8820000000000006"/>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883"/>
    <x v="869"/>
    <s v="OfficeProducts|OfficePaperProducts|Paper|Stationery|Pens,Pencils&amp;WritingSupplies|Pens&amp;Refills|LiquidInkRollerballPens"/>
    <x v="3"/>
    <s v="OfficePaperProducts"/>
    <s v="Paper"/>
    <s v="Stationery"/>
    <n v="90"/>
    <x v="1"/>
    <n v="100"/>
    <n v="0.1"/>
    <x v="8"/>
    <x v="1"/>
    <x v="3"/>
    <n v="6199"/>
    <n v="10.2989999999999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4"/>
    <x v="870"/>
    <s v="Computers&amp;Accessories|Accessories&amp;Peripherals|LaptopAccessories|Lapdesks"/>
    <x v="0"/>
    <s v="Accessories&amp;Peripherals"/>
    <s v="LaptopAccessories"/>
    <s v="Lapdesks"/>
    <n v="899"/>
    <x v="2"/>
    <n v="1999"/>
    <n v="0.55000000000000004"/>
    <x v="3"/>
    <x v="0"/>
    <x v="5"/>
    <n v="1667"/>
    <n v="6.0670000000000002"/>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5"/>
    <x v="871"/>
    <s v="Computers&amp;Accessories|Accessories&amp;Peripherals|PCGamingPeripherals|GamingKeyboards"/>
    <x v="0"/>
    <s v="Accessories&amp;Peripherals"/>
    <s v="PCGamingPeripherals"/>
    <s v="GamingKeyboards"/>
    <n v="1149"/>
    <x v="2"/>
    <n v="1800"/>
    <n v="0.36"/>
    <x v="5"/>
    <x v="1"/>
    <x v="4"/>
    <n v="4723"/>
    <n v="9.0229999999999997"/>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6"/>
    <x v="872"/>
    <s v="Computers&amp;Accessories|Accessories&amp;Peripherals|LaptopAccessories|Bags&amp;Sleeves|LaptopSleeves&amp;Slipcases"/>
    <x v="0"/>
    <s v="Accessories&amp;Peripherals"/>
    <s v="LaptopAccessories"/>
    <s v="Bags&amp;Sleeves"/>
    <n v="249"/>
    <x v="0"/>
    <n v="499"/>
    <n v="0.5"/>
    <x v="1"/>
    <x v="0"/>
    <x v="0"/>
    <n v="22860"/>
    <n v="27.06"/>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7"/>
    <x v="873"/>
    <s v="Computers&amp;Accessories|Accessories&amp;Peripherals|USBGadgets|Lamps"/>
    <x v="0"/>
    <s v="Accessories&amp;Peripherals"/>
    <s v="USBGadgets"/>
    <s v="Lamps"/>
    <n v="39"/>
    <x v="1"/>
    <n v="39"/>
    <n v="0"/>
    <x v="8"/>
    <x v="1"/>
    <x v="9"/>
    <n v="13572"/>
    <n v="17.172000000000001"/>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88"/>
    <x v="874"/>
    <s v="Computers&amp;Accessories|NetworkingDevices|Repeaters&amp;Extenders"/>
    <x v="0"/>
    <s v="NetworkingDevices"/>
    <s v="Repeaters&amp;Extenders"/>
    <m/>
    <n v="1599"/>
    <x v="2"/>
    <n v="3599"/>
    <n v="0.56000000000000005"/>
    <x v="3"/>
    <x v="0"/>
    <x v="0"/>
    <n v="16182"/>
    <n v="20.381999999999998"/>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89"/>
    <x v="875"/>
    <s v="Electronics|HomeAudio|Speakers|BluetoothSpeakers"/>
    <x v="1"/>
    <s v="HomeAudio"/>
    <s v="Speakers"/>
    <s v="BluetoothSpeakers"/>
    <n v="1199"/>
    <x v="2"/>
    <n v="3990"/>
    <n v="0.7"/>
    <x v="0"/>
    <x v="0"/>
    <x v="0"/>
    <n v="2908"/>
    <n v="7.1080000000000005"/>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890"/>
    <x v="876"/>
    <s v="Computers&amp;Accessories|Accessories&amp;Peripherals|Keyboards,Mice&amp;InputDevices|Mice"/>
    <x v="0"/>
    <s v="Accessories&amp;Peripherals"/>
    <s v="Keyboards,Mice&amp;InputDevices"/>
    <s v="Mice"/>
    <n v="1099"/>
    <x v="2"/>
    <n v="1499"/>
    <n v="0.27"/>
    <x v="4"/>
    <x v="1"/>
    <x v="0"/>
    <n v="2375"/>
    <n v="6.5750000000000002"/>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1"/>
    <x v="877"/>
    <s v="OfficeProducts|OfficePaperProducts|Paper|Stationery|Notebooks,WritingPads&amp;Diaries|CompositionNotebooks"/>
    <x v="3"/>
    <s v="OfficePaperProducts"/>
    <s v="Paper"/>
    <s v="Stationery"/>
    <n v="120"/>
    <x v="1"/>
    <n v="120"/>
    <n v="0"/>
    <x v="8"/>
    <x v="1"/>
    <x v="6"/>
    <n v="4951"/>
    <n v="9.4510000000000005"/>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2"/>
    <x v="878"/>
    <s v="Computers&amp;Accessories|Accessories&amp;Peripherals|PCGamingPeripherals|GamingKeyboards"/>
    <x v="0"/>
    <s v="Accessories&amp;Peripherals"/>
    <s v="PCGamingPeripherals"/>
    <s v="GamingKeyboards"/>
    <n v="1519"/>
    <x v="2"/>
    <n v="3499"/>
    <n v="0.56999999999999995"/>
    <x v="3"/>
    <x v="0"/>
    <x v="4"/>
    <n v="408"/>
    <n v="4.7080000000000002"/>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3"/>
    <x v="879"/>
    <s v="OfficeProducts|OfficePaperProducts|Paper|Stationery|Pens,Pencils&amp;WritingSupplies|Pens&amp;Refills|LiquidInkRollerballPens"/>
    <x v="3"/>
    <s v="OfficePaperProducts"/>
    <s v="Paper"/>
    <s v="Stationery"/>
    <n v="420"/>
    <x v="0"/>
    <n v="420"/>
    <n v="0"/>
    <x v="8"/>
    <x v="1"/>
    <x v="0"/>
    <n v="1926"/>
    <n v="6.1260000000000003"/>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4"/>
    <x v="880"/>
    <s v="OfficeProducts|OfficePaperProducts|Paper|Stationery|Pens,Pencils&amp;WritingSupplies|Pens&amp;Refills|FountainPens"/>
    <x v="3"/>
    <s v="OfficePaperProducts"/>
    <s v="Paper"/>
    <s v="Stationery"/>
    <n v="225"/>
    <x v="0"/>
    <n v="225"/>
    <n v="0"/>
    <x v="8"/>
    <x v="1"/>
    <x v="3"/>
    <n v="4798"/>
    <n v="8.8979999999999997"/>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5"/>
    <x v="881"/>
    <s v="Computers&amp;Accessories|Accessories&amp;Peripherals|HardDriveAccessories|Caddies"/>
    <x v="0"/>
    <s v="Accessories&amp;Peripherals"/>
    <s v="HardDriveAccessories"/>
    <s v="Caddies"/>
    <n v="199"/>
    <x v="1"/>
    <n v="799"/>
    <n v="0.75"/>
    <x v="7"/>
    <x v="0"/>
    <x v="3"/>
    <n v="7333"/>
    <n v="11.4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896"/>
    <x v="882"/>
    <s v="Computers&amp;Accessories|Printers,Inks&amp;Accessories|Printers|InkjetPrinters"/>
    <x v="0"/>
    <s v="Printers,Inks&amp;Accessories"/>
    <s v="Printers"/>
    <s v="InkjetPrinters"/>
    <n v="8349"/>
    <x v="2"/>
    <n v="9625"/>
    <n v="0.13"/>
    <x v="6"/>
    <x v="1"/>
    <x v="11"/>
    <n v="3652"/>
    <n v="7.4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7"/>
    <x v="883"/>
    <s v="Computers&amp;Accessories|Components|InternalSolidStateDrives"/>
    <x v="0"/>
    <s v="Components"/>
    <s v="InternalSolidStateDrives"/>
    <m/>
    <n v="3307"/>
    <x v="2"/>
    <n v="6100"/>
    <n v="0.46"/>
    <x v="1"/>
    <x v="1"/>
    <x v="4"/>
    <n v="2515"/>
    <n v="6.814999999999999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98"/>
    <x v="884"/>
    <s v="Computers&amp;Accessories|ExternalDevices&amp;DataStorage|PenDrives"/>
    <x v="0"/>
    <s v="ExternalDevices&amp;DataStorage"/>
    <s v="PenDrives"/>
    <m/>
    <n v="449"/>
    <x v="0"/>
    <n v="1300"/>
    <n v="0.65"/>
    <x v="0"/>
    <x v="0"/>
    <x v="0"/>
    <n v="4959"/>
    <n v="9.158999999999998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899"/>
    <x v="885"/>
    <s v="Electronics|GeneralPurposeBatteries&amp;BatteryChargers|DisposableBatteries"/>
    <x v="1"/>
    <s v="GeneralPurposeBatteries&amp;BatteryChargers"/>
    <s v="DisposableBatteries"/>
    <m/>
    <n v="380"/>
    <x v="0"/>
    <n v="400"/>
    <n v="0.05"/>
    <x v="8"/>
    <x v="1"/>
    <x v="5"/>
    <n v="2111"/>
    <n v="6.51100000000000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0"/>
    <x v="886"/>
    <s v="Computers&amp;Accessories|Accessories&amp;Peripherals|Keyboards,Mice&amp;InputDevices|GraphicTablets"/>
    <x v="0"/>
    <s v="Accessories&amp;Peripherals"/>
    <s v="Keyboards,Mice&amp;InputDevices"/>
    <s v="GraphicTablets"/>
    <n v="499"/>
    <x v="0"/>
    <n v="1399"/>
    <n v="0.64"/>
    <x v="0"/>
    <x v="0"/>
    <x v="2"/>
    <n v="1462"/>
    <n v="5.3620000000000001"/>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1"/>
    <x v="887"/>
    <s v="Computers&amp;Accessories|Laptops|TraditionalLaptops"/>
    <x v="0"/>
    <s v="Laptops"/>
    <s v="TraditionalLaptops"/>
    <m/>
    <n v="37247"/>
    <x v="2"/>
    <n v="59890"/>
    <n v="0.38"/>
    <x v="5"/>
    <x v="1"/>
    <x v="1"/>
    <n v="323"/>
    <n v="4.3230000000000004"/>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2"/>
    <x v="888"/>
    <s v="Electronics|Headphones,Earbuds&amp;Accessories|Headphones|On-Ear"/>
    <x v="1"/>
    <s v="Headphones,Earbuds&amp;Accessories"/>
    <s v="Headphones"/>
    <s v="On-Ear"/>
    <n v="849"/>
    <x v="2"/>
    <n v="2490"/>
    <n v="0.66"/>
    <x v="0"/>
    <x v="0"/>
    <x v="0"/>
    <n v="91188"/>
    <n v="95.388000000000005"/>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3"/>
    <x v="889"/>
    <s v="Electronics|HomeAudio|Speakers|OutdoorSpeakers"/>
    <x v="1"/>
    <s v="HomeAudio"/>
    <s v="Speakers"/>
    <s v="OutdoorSpeakers"/>
    <n v="799"/>
    <x v="2"/>
    <n v="1999"/>
    <n v="0.6"/>
    <x v="3"/>
    <x v="0"/>
    <x v="7"/>
    <n v="418"/>
    <n v="4.1180000000000003"/>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904"/>
    <x v="890"/>
    <s v="Computers&amp;Accessories|Accessories&amp;Peripherals|USBGadgets|Lamps"/>
    <x v="0"/>
    <s v="Accessories&amp;Peripherals"/>
    <s v="USBGadgets"/>
    <s v="Lamps"/>
    <n v="298"/>
    <x v="0"/>
    <n v="999"/>
    <n v="0.7"/>
    <x v="0"/>
    <x v="0"/>
    <x v="4"/>
    <n v="1552"/>
    <n v="5.8520000000000003"/>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5"/>
    <x v="891"/>
    <s v="Electronics|HomeAudio|Speakers|OutdoorSpeakers"/>
    <x v="1"/>
    <s v="HomeAudio"/>
    <s v="Speakers"/>
    <s v="OutdoorSpeakers"/>
    <n v="1499"/>
    <x v="2"/>
    <n v="2999"/>
    <n v="0.5"/>
    <x v="1"/>
    <x v="0"/>
    <x v="3"/>
    <n v="25262"/>
    <n v="29.36200000000000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6"/>
    <x v="892"/>
    <s v="Home&amp;Kitchen|Kitchen&amp;HomeAppliances|SmallKitchenAppliances|Kettles&amp;HotWaterDispensers|ElectricKettles"/>
    <x v="4"/>
    <s v="Kitchen&amp;HomeAppliances"/>
    <s v="SmallKitchenAppliances"/>
    <s v="Kettles&amp;HotWaterDispensers"/>
    <n v="649"/>
    <x v="2"/>
    <n v="1245"/>
    <n v="0.48"/>
    <x v="1"/>
    <x v="1"/>
    <x v="2"/>
    <n v="123365"/>
    <n v="127.2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7"/>
    <x v="893"/>
    <s v="Home&amp;Kitchen|Heating,Cooling&amp;AirQuality|RoomHeaters|ElectricHeaters"/>
    <x v="4"/>
    <s v="Heating,Cooling&amp;AirQuality"/>
    <s v="RoomHeaters"/>
    <s v="ElectricHeaters"/>
    <n v="1199"/>
    <x v="2"/>
    <n v="1695"/>
    <n v="0.28999999999999998"/>
    <x v="4"/>
    <x v="1"/>
    <x v="9"/>
    <n v="13300"/>
    <n v="16.900000000000002"/>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08"/>
    <x v="894"/>
    <s v="Home&amp;Kitchen|Heating,Cooling&amp;AirQuality|RoomHeaters|FanHeaters"/>
    <x v="4"/>
    <s v="Heating,Cooling&amp;AirQuality"/>
    <s v="RoomHeaters"/>
    <s v="FanHeaters"/>
    <n v="1199"/>
    <x v="2"/>
    <n v="2000"/>
    <n v="0.4"/>
    <x v="5"/>
    <x v="1"/>
    <x v="1"/>
    <n v="18543"/>
    <n v="22.542999999999999"/>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09"/>
    <x v="895"/>
    <s v="Home&amp;Kitchen|Kitchen&amp;HomeAppliances|Vacuum,Cleaning&amp;Ironing|Irons,Steamers&amp;Accessories|LintShavers"/>
    <x v="4"/>
    <s v="Kitchen&amp;HomeAppliances"/>
    <s v="Vacuum,Cleaning&amp;Ironing"/>
    <s v="Irons,Steamers&amp;Accessories"/>
    <n v="455"/>
    <x v="0"/>
    <n v="999"/>
    <n v="0.54"/>
    <x v="3"/>
    <x v="0"/>
    <x v="3"/>
    <n v="3578"/>
    <n v="7.677999999999999"/>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0"/>
    <x v="896"/>
    <s v="Home&amp;Kitchen|Kitchen&amp;HomeAppliances|SmallKitchenAppliances|DigitalKitchenScales"/>
    <x v="4"/>
    <s v="Kitchen&amp;HomeAppliances"/>
    <s v="SmallKitchenAppliances"/>
    <s v="DigitalKitchenScales"/>
    <n v="199"/>
    <x v="1"/>
    <n v="1999"/>
    <n v="0.9"/>
    <x v="2"/>
    <x v="0"/>
    <x v="7"/>
    <n v="2031"/>
    <n v="5.7309999999999999"/>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1"/>
    <x v="897"/>
    <s v="Home&amp;Kitchen|Kitchen&amp;HomeAppliances|SmallKitchenAppliances|DigitalKitchenScales"/>
    <x v="4"/>
    <s v="Kitchen&amp;HomeAppliances"/>
    <s v="SmallKitchenAppliances"/>
    <s v="DigitalKitchenScales"/>
    <n v="293"/>
    <x v="0"/>
    <n v="499"/>
    <n v="0.41"/>
    <x v="1"/>
    <x v="1"/>
    <x v="2"/>
    <n v="44994"/>
    <n v="48.893999999999998"/>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2"/>
    <x v="898"/>
    <s v="Home&amp;Kitchen|Kitchen&amp;Dining|KitchenTools|ManualChoppers&amp;Chippers|Choppers"/>
    <x v="4"/>
    <s v="Kitchen&amp;Dining"/>
    <s v="KitchenTools"/>
    <s v="ManualChoppers&amp;Chippers"/>
    <n v="199"/>
    <x v="1"/>
    <n v="495"/>
    <n v="0.6"/>
    <x v="3"/>
    <x v="0"/>
    <x v="3"/>
    <n v="270563"/>
    <n v="274.66300000000001"/>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3"/>
    <x v="899"/>
    <s v="Home&amp;Kitchen|Kitchen&amp;HomeAppliances|SmallKitchenAppliances|Kettles&amp;HotWaterDispensers|ElectricKettles"/>
    <x v="4"/>
    <s v="Kitchen&amp;HomeAppliances"/>
    <s v="SmallKitchenAppliances"/>
    <s v="Kettles&amp;HotWaterDispensers"/>
    <n v="749"/>
    <x v="2"/>
    <n v="1245"/>
    <n v="0.4"/>
    <x v="5"/>
    <x v="1"/>
    <x v="2"/>
    <n v="31783"/>
    <n v="35.6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4"/>
    <x v="900"/>
    <s v="Home&amp;Kitchen|Heating,Cooling&amp;AirQuality|RoomHeaters|ElectricHeaters"/>
    <x v="4"/>
    <s v="Heating,Cooling&amp;AirQuality"/>
    <s v="RoomHeaters"/>
    <s v="ElectricHeaters"/>
    <n v="1399"/>
    <x v="2"/>
    <n v="1549"/>
    <n v="0.1"/>
    <x v="8"/>
    <x v="1"/>
    <x v="2"/>
    <n v="2602"/>
    <n v="6.5019999999999998"/>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5"/>
    <x v="901"/>
    <s v="Home&amp;Kitchen|Kitchen&amp;HomeAppliances|SmallKitchenAppliances|Kettles&amp;HotWaterDispensers|ElectricKettles"/>
    <x v="4"/>
    <s v="Kitchen&amp;HomeAppliances"/>
    <s v="SmallKitchenAppliances"/>
    <s v="Kettles&amp;HotWaterDispensers"/>
    <n v="749"/>
    <x v="2"/>
    <n v="1445"/>
    <n v="0.48"/>
    <x v="1"/>
    <x v="1"/>
    <x v="2"/>
    <n v="63350"/>
    <n v="67.25"/>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6"/>
    <x v="902"/>
    <s v="Home&amp;Kitchen|Kitchen&amp;HomeAppliances|SmallKitchenAppliances|InductionCooktop"/>
    <x v="4"/>
    <s v="Kitchen&amp;HomeAppliances"/>
    <s v="SmallKitchenAppliances"/>
    <s v="InductionCooktop"/>
    <n v="1699"/>
    <x v="2"/>
    <n v="3193"/>
    <n v="0.47"/>
    <x v="1"/>
    <x v="1"/>
    <x v="11"/>
    <n v="54032"/>
    <n v="57.831999999999994"/>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7"/>
    <x v="903"/>
    <s v="Home&amp;Kitchen|Kitchen&amp;HomeAppliances|SmallKitchenAppliances|Kettles&amp;HotWaterDispensers|ElectricKettles"/>
    <x v="4"/>
    <s v="Kitchen&amp;HomeAppliances"/>
    <s v="SmallKitchenAppliances"/>
    <s v="Kettles&amp;HotWaterDispensers"/>
    <n v="1043"/>
    <x v="2"/>
    <n v="1345"/>
    <n v="0.22"/>
    <x v="4"/>
    <x v="1"/>
    <x v="11"/>
    <n v="15592"/>
    <n v="19.391999999999999"/>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18"/>
    <x v="904"/>
    <s v="Home&amp;Kitchen|Kitchen&amp;HomeAppliances|Vacuum,Cleaning&amp;Ironing|Irons,Steamers&amp;Accessories|LintShavers"/>
    <x v="4"/>
    <s v="Kitchen&amp;HomeAppliances"/>
    <s v="Vacuum,Cleaning&amp;Ironing"/>
    <s v="Irons,Steamers&amp;Accessories"/>
    <n v="499"/>
    <x v="0"/>
    <n v="999"/>
    <n v="0.5"/>
    <x v="1"/>
    <x v="0"/>
    <x v="3"/>
    <n v="4859"/>
    <n v="8.9589999999999996"/>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19"/>
    <x v="905"/>
    <s v="Home&amp;Kitchen|Heating,Cooling&amp;AirQuality|RoomHeaters|FanHeaters"/>
    <x v="4"/>
    <s v="Heating,Cooling&amp;AirQuality"/>
    <s v="RoomHeaters"/>
    <s v="FanHeaters"/>
    <n v="1464"/>
    <x v="2"/>
    <n v="1650"/>
    <n v="0.11"/>
    <x v="6"/>
    <x v="1"/>
    <x v="3"/>
    <n v="14120"/>
    <n v="18.22"/>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0"/>
    <x v="906"/>
    <s v="Home&amp;Kitchen|Kitchen&amp;HomeAppliances|SmallKitchenAppliances|HandBlenders"/>
    <x v="4"/>
    <s v="Kitchen&amp;HomeAppliances"/>
    <s v="SmallKitchenAppliances"/>
    <s v="HandBlenders"/>
    <n v="249"/>
    <x v="0"/>
    <n v="499"/>
    <n v="0.5"/>
    <x v="1"/>
    <x v="0"/>
    <x v="8"/>
    <n v="8427"/>
    <n v="11.7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1"/>
    <x v="907"/>
    <s v="Home&amp;Kitchen|Kitchen&amp;HomeAppliances|Vacuum,Cleaning&amp;Ironing|Irons,Steamers&amp;Accessories|Irons|DryIrons"/>
    <x v="4"/>
    <s v="Kitchen&amp;HomeAppliances"/>
    <s v="Vacuum,Cleaning&amp;Ironing"/>
    <s v="Irons,Steamers&amp;Accessories"/>
    <n v="625"/>
    <x v="2"/>
    <n v="1400"/>
    <n v="0.55000000000000004"/>
    <x v="3"/>
    <x v="0"/>
    <x v="0"/>
    <n v="23316"/>
    <n v="27.515999999999998"/>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2"/>
    <x v="908"/>
    <s v="Home&amp;Kitchen|Kitchen&amp;HomeAppliances|SmallKitchenAppliances|MixerGrinders"/>
    <x v="4"/>
    <s v="Kitchen&amp;HomeAppliances"/>
    <s v="SmallKitchenAppliances"/>
    <s v="MixerGrinders"/>
    <n v="1290"/>
    <x v="2"/>
    <n v="2500"/>
    <n v="0.48"/>
    <x v="1"/>
    <x v="1"/>
    <x v="1"/>
    <n v="6530"/>
    <n v="10.530000000000001"/>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3"/>
    <x v="909"/>
    <s v="Home&amp;Kitchen|Heating,Cooling&amp;AirQuality|WaterHeaters&amp;Geysers|InstantWaterHeaters"/>
    <x v="4"/>
    <s v="Heating,Cooling&amp;AirQuality"/>
    <s v="WaterHeaters&amp;Geysers"/>
    <s v="InstantWaterHeaters"/>
    <n v="3600"/>
    <x v="2"/>
    <n v="6190"/>
    <n v="0.42"/>
    <x v="1"/>
    <x v="1"/>
    <x v="4"/>
    <n v="11924"/>
    <n v="16.2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4"/>
    <x v="910"/>
    <s v="Home&amp;Kitchen|Heating,Cooling&amp;AirQuality|RoomHeaters"/>
    <x v="4"/>
    <s v="Heating,Cooling&amp;AirQuality"/>
    <s v="RoomHeaters"/>
    <m/>
    <n v="6549"/>
    <x v="2"/>
    <n v="13999"/>
    <n v="0.53"/>
    <x v="3"/>
    <x v="0"/>
    <x v="1"/>
    <n v="2961"/>
    <n v="6.9610000000000003"/>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5"/>
    <x v="911"/>
    <s v="Home&amp;Kitchen|Kitchen&amp;HomeAppliances|SmallKitchenAppliances|Kettles&amp;HotWaterDispensers|ElectricKettles"/>
    <x v="4"/>
    <s v="Kitchen&amp;HomeAppliances"/>
    <s v="SmallKitchenAppliances"/>
    <s v="Kettles&amp;HotWaterDispensers"/>
    <n v="1625"/>
    <x v="2"/>
    <n v="2995"/>
    <n v="0.46"/>
    <x v="1"/>
    <x v="1"/>
    <x v="6"/>
    <n v="23484"/>
    <n v="27.984000000000002"/>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6"/>
    <x v="912"/>
    <s v="Home&amp;Kitchen|Heating,Cooling&amp;AirQuality|WaterHeaters&amp;Geysers|InstantWaterHeaters"/>
    <x v="4"/>
    <s v="Heating,Cooling&amp;AirQuality"/>
    <s v="WaterHeaters&amp;Geysers"/>
    <s v="InstantWaterHeaters"/>
    <n v="2599"/>
    <x v="2"/>
    <n v="5890"/>
    <n v="0.56000000000000005"/>
    <x v="3"/>
    <x v="0"/>
    <x v="3"/>
    <n v="21783"/>
    <n v="25.88300000000000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7"/>
    <x v="913"/>
    <s v="Home&amp;Kitchen|Kitchen&amp;HomeAppliances|SmallKitchenAppliances|Kettles&amp;HotWaterDispensers|Kettle&amp;ToasterSets"/>
    <x v="4"/>
    <s v="Kitchen&amp;HomeAppliances"/>
    <s v="SmallKitchenAppliances"/>
    <s v="Kettles&amp;HotWaterDispensers"/>
    <n v="1199"/>
    <x v="2"/>
    <n v="2000"/>
    <n v="0.4"/>
    <x v="5"/>
    <x v="1"/>
    <x v="1"/>
    <n v="14030"/>
    <n v="18.03"/>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28"/>
    <x v="914"/>
    <s v="Home&amp;Kitchen|Heating,Cooling&amp;AirQuality|WaterHeaters&amp;Geysers|StorageWaterHeaters"/>
    <x v="4"/>
    <s v="Heating,Cooling&amp;AirQuality"/>
    <s v="WaterHeaters&amp;Geysers"/>
    <s v="StorageWaterHeaters"/>
    <n v="5499"/>
    <x v="2"/>
    <n v="13150"/>
    <n v="0.57999999999999996"/>
    <x v="3"/>
    <x v="0"/>
    <x v="0"/>
    <n v="6398"/>
    <n v="10.597999999999999"/>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29"/>
    <x v="915"/>
    <s v="Home&amp;Kitchen|Kitchen&amp;HomeAppliances|SmallKitchenAppliances|MixerGrinders"/>
    <x v="4"/>
    <s v="Kitchen&amp;HomeAppliances"/>
    <s v="SmallKitchenAppliances"/>
    <s v="MixerGrinders"/>
    <n v="1299"/>
    <x v="2"/>
    <n v="3500"/>
    <n v="0.63"/>
    <x v="0"/>
    <x v="0"/>
    <x v="11"/>
    <n v="44050"/>
    <n v="47.849999999999994"/>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0"/>
    <x v="916"/>
    <s v="Home&amp;Kitchen|Kitchen&amp;HomeAppliances|Vacuum,Cleaning&amp;Ironing|Irons,Steamers&amp;Accessories|Irons|DryIrons"/>
    <x v="4"/>
    <s v="Kitchen&amp;HomeAppliances"/>
    <s v="Vacuum,Cleaning&amp;Ironing"/>
    <s v="Irons,Steamers&amp;Accessories"/>
    <n v="599"/>
    <x v="2"/>
    <n v="785"/>
    <n v="0.24"/>
    <x v="4"/>
    <x v="1"/>
    <x v="0"/>
    <n v="24247"/>
    <n v="28.446999999999999"/>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1"/>
    <x v="917"/>
    <s v="Home&amp;Kitchen|Kitchen&amp;HomeAppliances|SmallKitchenAppliances|MixerGrinders"/>
    <x v="4"/>
    <s v="Kitchen&amp;HomeAppliances"/>
    <s v="SmallKitchenAppliances"/>
    <s v="MixerGrinders"/>
    <n v="1999"/>
    <x v="2"/>
    <n v="3210"/>
    <n v="0.38"/>
    <x v="5"/>
    <x v="1"/>
    <x v="0"/>
    <n v="41349"/>
    <n v="45.54899999999999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2"/>
    <x v="918"/>
    <s v="Home&amp;Kitchen|Kitchen&amp;HomeAppliances|SmallKitchenAppliances|Kettles&amp;HotWaterDispensers|Kettle&amp;ToasterSets"/>
    <x v="4"/>
    <s v="Kitchen&amp;HomeAppliances"/>
    <s v="SmallKitchenAppliances"/>
    <s v="Kettles&amp;HotWaterDispensers"/>
    <n v="549"/>
    <x v="2"/>
    <n v="1000"/>
    <n v="0.45"/>
    <x v="1"/>
    <x v="1"/>
    <x v="9"/>
    <n v="1074"/>
    <n v="4.674000000000000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3"/>
    <x v="919"/>
    <s v="Home&amp;Kitchen|Heating,Cooling&amp;AirQuality|RoomHeaters|ElectricHeaters"/>
    <x v="4"/>
    <s v="Heating,Cooling&amp;AirQuality"/>
    <s v="RoomHeaters"/>
    <s v="ElectricHeaters"/>
    <n v="999"/>
    <x v="2"/>
    <n v="2000"/>
    <n v="0.5"/>
    <x v="1"/>
    <x v="0"/>
    <x v="11"/>
    <n v="1163"/>
    <n v="4.9630000000000001"/>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4"/>
    <x v="920"/>
    <s v="Home&amp;Kitchen|Kitchen&amp;HomeAppliances|Vacuum,Cleaning&amp;Ironing|Irons,Steamers&amp;Accessories|LintShavers"/>
    <x v="4"/>
    <s v="Kitchen&amp;HomeAppliances"/>
    <s v="Vacuum,Cleaning&amp;Ironing"/>
    <s v="Irons,Steamers&amp;Accessories"/>
    <n v="398"/>
    <x v="0"/>
    <n v="1999"/>
    <n v="0.8"/>
    <x v="7"/>
    <x v="0"/>
    <x v="3"/>
    <n v="257"/>
    <n v="4.3569999999999993"/>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5"/>
    <x v="921"/>
    <s v="Home&amp;Kitchen|Heating,Cooling&amp;AirQuality|WaterHeaters&amp;Geysers|ImmersionRods"/>
    <x v="4"/>
    <s v="Heating,Cooling&amp;AirQuality"/>
    <s v="WaterHeaters&amp;Geysers"/>
    <s v="ImmersionRods"/>
    <n v="539"/>
    <x v="2"/>
    <n v="720"/>
    <n v="0.25"/>
    <x v="4"/>
    <x v="1"/>
    <x v="3"/>
    <n v="36017"/>
    <n v="40.117000000000004"/>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6"/>
    <x v="922"/>
    <s v="Home&amp;Kitchen|Kitchen&amp;HomeAppliances|SmallKitchenAppliances|Kettles&amp;HotWaterDispensers|ElectricKettles"/>
    <x v="4"/>
    <s v="Kitchen&amp;HomeAppliances"/>
    <s v="SmallKitchenAppliances"/>
    <s v="Kettles&amp;HotWaterDispensers"/>
    <n v="699"/>
    <x v="2"/>
    <n v="1595"/>
    <n v="0.56000000000000005"/>
    <x v="3"/>
    <x v="0"/>
    <x v="3"/>
    <n v="8090"/>
    <n v="12.19"/>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7"/>
    <x v="923"/>
    <s v="Home&amp;Kitchen|Kitchen&amp;HomeAppliances|SmallKitchenAppliances|InductionCooktop"/>
    <x v="4"/>
    <s v="Kitchen&amp;HomeAppliances"/>
    <s v="SmallKitchenAppliances"/>
    <s v="InductionCooktop"/>
    <n v="2148"/>
    <x v="2"/>
    <n v="3645"/>
    <n v="0.41"/>
    <x v="1"/>
    <x v="1"/>
    <x v="3"/>
    <n v="31388"/>
    <n v="35.4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38"/>
    <x v="924"/>
    <s v="Home&amp;Kitchen|Kitchen&amp;HomeAppliances|SmallKitchenAppliances|DeepFatFryers|AirFryers"/>
    <x v="4"/>
    <s v="Kitchen&amp;HomeAppliances"/>
    <s v="SmallKitchenAppliances"/>
    <s v="DeepFatFryers"/>
    <n v="3599"/>
    <x v="2"/>
    <n v="7950"/>
    <n v="0.55000000000000004"/>
    <x v="3"/>
    <x v="0"/>
    <x v="0"/>
    <n v="136"/>
    <n v="4.3360000000000003"/>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39"/>
    <x v="925"/>
    <s v="Home&amp;Kitchen|HomeStorage&amp;Organization|LaundryOrganization|LaundryBaskets"/>
    <x v="4"/>
    <s v="HomeStorage&amp;Organization"/>
    <s v="LaundryOrganization"/>
    <s v="LaundryBaskets"/>
    <n v="351"/>
    <x v="0"/>
    <n v="999"/>
    <n v="0.65"/>
    <x v="0"/>
    <x v="0"/>
    <x v="1"/>
    <n v="5380"/>
    <n v="9.379999999999999"/>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0"/>
    <x v="926"/>
    <s v="Home&amp;Kitchen|Kitchen&amp;HomeAppliances|Vacuum,Cleaning&amp;Ironing|Irons,Steamers&amp;Accessories|Irons|SteamIrons"/>
    <x v="4"/>
    <s v="Kitchen&amp;HomeAppliances"/>
    <s v="Vacuum,Cleaning&amp;Ironing"/>
    <s v="Irons,Steamers&amp;Accessories"/>
    <n v="1614"/>
    <x v="2"/>
    <n v="1745"/>
    <n v="0.08"/>
    <x v="8"/>
    <x v="1"/>
    <x v="4"/>
    <n v="37974"/>
    <n v="42.27399999999999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1"/>
    <x v="927"/>
    <s v="Home&amp;Kitchen|Heating,Cooling&amp;AirQuality|WaterHeaters&amp;Geysers|ImmersionRods"/>
    <x v="4"/>
    <s v="Heating,Cooling&amp;AirQuality"/>
    <s v="WaterHeaters&amp;Geysers"/>
    <s v="ImmersionRods"/>
    <n v="719"/>
    <x v="2"/>
    <n v="1295"/>
    <n v="0.44"/>
    <x v="1"/>
    <x v="1"/>
    <x v="0"/>
    <n v="17218"/>
    <n v="21.417999999999999"/>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2"/>
    <x v="928"/>
    <s v="Home&amp;Kitchen|Kitchen&amp;HomeAppliances|Vacuum,Cleaning&amp;Ironing|Irons,Steamers&amp;Accessories|LintShavers"/>
    <x v="4"/>
    <s v="Kitchen&amp;HomeAppliances"/>
    <s v="Vacuum,Cleaning&amp;Ironing"/>
    <s v="Irons,Steamers&amp;Accessories"/>
    <n v="678"/>
    <x v="2"/>
    <n v="1499"/>
    <n v="0.55000000000000004"/>
    <x v="3"/>
    <x v="0"/>
    <x v="0"/>
    <n v="900"/>
    <n v="5.1000000000000005"/>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3"/>
    <x v="929"/>
    <s v="Home&amp;Kitchen|Kitchen&amp;HomeAppliances|SmallKitchenAppliances|Kettles&amp;HotWaterDispensers|Kettle&amp;ToasterSets"/>
    <x v="4"/>
    <s v="Kitchen&amp;HomeAppliances"/>
    <s v="SmallKitchenAppliances"/>
    <s v="Kettles&amp;HotWaterDispensers"/>
    <n v="809"/>
    <x v="2"/>
    <n v="1545"/>
    <n v="0.48"/>
    <x v="1"/>
    <x v="1"/>
    <x v="7"/>
    <n v="976"/>
    <n v="4.6760000000000002"/>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4"/>
    <x v="930"/>
    <s v="Home&amp;Kitchen|Kitchen&amp;HomeAppliances|SmallKitchenAppliances|JuicerMixerGrinders"/>
    <x v="4"/>
    <s v="Kitchen&amp;HomeAppliances"/>
    <s v="SmallKitchenAppliances"/>
    <s v="JuicerMixerGrinders"/>
    <n v="1969"/>
    <x v="2"/>
    <n v="5000"/>
    <n v="0.61"/>
    <x v="0"/>
    <x v="0"/>
    <x v="3"/>
    <n v="4927"/>
    <n v="9.0269999999999992"/>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5"/>
    <x v="931"/>
    <s v="Home&amp;Kitchen|Kitchen&amp;HomeAppliances|Vacuum,Cleaning&amp;Ironing|Irons,Steamers&amp;Accessories|LintShavers"/>
    <x v="4"/>
    <s v="Kitchen&amp;HomeAppliances"/>
    <s v="Vacuum,Cleaning&amp;Ironing"/>
    <s v="Irons,Steamers&amp;Accessories"/>
    <n v="1490"/>
    <x v="2"/>
    <n v="1695"/>
    <n v="0.12"/>
    <x v="6"/>
    <x v="1"/>
    <x v="5"/>
    <n v="3543"/>
    <n v="7.9430000000000005"/>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6"/>
    <x v="932"/>
    <s v="Home&amp;Kitchen|Heating,Cooling&amp;AirQuality|RoomHeaters|ElectricHeaters"/>
    <x v="4"/>
    <s v="Heating,Cooling&amp;AirQuality"/>
    <s v="RoomHeaters"/>
    <s v="ElectricHeaters"/>
    <n v="2499"/>
    <x v="2"/>
    <n v="3945"/>
    <n v="0.37"/>
    <x v="5"/>
    <x v="1"/>
    <x v="11"/>
    <n v="2732"/>
    <n v="6.5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7"/>
    <x v="933"/>
    <s v="Home&amp;Kitchen|Kitchen&amp;HomeAppliances|Vacuum,Cleaning&amp;Ironing|Vacuums&amp;FloorCare|Vacuums|HandheldVacuums"/>
    <x v="4"/>
    <s v="Kitchen&amp;HomeAppliances"/>
    <s v="Vacuum,Cleaning&amp;Ironing"/>
    <s v="Vacuums&amp;FloorCare"/>
    <n v="1665"/>
    <x v="2"/>
    <n v="2099"/>
    <n v="0.21"/>
    <x v="4"/>
    <x v="1"/>
    <x v="1"/>
    <n v="14368"/>
    <n v="18.368000000000002"/>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48"/>
    <x v="934"/>
    <s v="Home&amp;Kitchen|Kitchen&amp;HomeAppliances|SmallKitchenAppliances|InductionCooktop"/>
    <x v="4"/>
    <s v="Kitchen&amp;HomeAppliances"/>
    <s v="SmallKitchenAppliances"/>
    <s v="InductionCooktop"/>
    <n v="3229"/>
    <x v="2"/>
    <n v="5295"/>
    <n v="0.39"/>
    <x v="5"/>
    <x v="1"/>
    <x v="0"/>
    <n v="39724"/>
    <n v="43.923999999999999"/>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49"/>
    <x v="935"/>
    <s v="Home&amp;Kitchen|Kitchen&amp;HomeAppliances|SmallKitchenAppliances|InductionCooktop"/>
    <x v="4"/>
    <s v="Kitchen&amp;HomeAppliances"/>
    <s v="SmallKitchenAppliances"/>
    <s v="InductionCooktop"/>
    <n v="1799"/>
    <x v="2"/>
    <n v="3595"/>
    <n v="0.5"/>
    <x v="1"/>
    <x v="0"/>
    <x v="11"/>
    <n v="9791"/>
    <n v="13.59100000000000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0"/>
    <x v="936"/>
    <s v="Home&amp;Kitchen|Kitchen&amp;HomeAppliances|SmallKitchenAppliances|Kettles&amp;HotWaterDispensers|ElectricKettles"/>
    <x v="4"/>
    <s v="Kitchen&amp;HomeAppliances"/>
    <s v="SmallKitchenAppliances"/>
    <s v="Kettles&amp;HotWaterDispensers"/>
    <n v="1260"/>
    <x v="2"/>
    <n v="1699"/>
    <n v="0.26"/>
    <x v="4"/>
    <x v="1"/>
    <x v="0"/>
    <n v="2891"/>
    <n v="7.0910000000000002"/>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1"/>
    <x v="937"/>
    <s v="Home&amp;Kitchen|Heating,Cooling&amp;AirQuality|RoomHeaters|ElectricHeaters"/>
    <x v="4"/>
    <s v="Heating,Cooling&amp;AirQuality"/>
    <s v="RoomHeaters"/>
    <s v="ElectricHeaters"/>
    <n v="749"/>
    <x v="2"/>
    <n v="1129"/>
    <n v="0.34"/>
    <x v="5"/>
    <x v="1"/>
    <x v="1"/>
    <n v="2446"/>
    <n v="6.4459999999999997"/>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2"/>
    <x v="938"/>
    <s v="Home&amp;Kitchen|Kitchen&amp;HomeAppliances|SmallKitchenAppliances|MixerGrinders"/>
    <x v="4"/>
    <s v="Kitchen&amp;HomeAppliances"/>
    <s v="SmallKitchenAppliances"/>
    <s v="MixerGrinders"/>
    <n v="3499"/>
    <x v="2"/>
    <n v="5795"/>
    <n v="0.4"/>
    <x v="5"/>
    <x v="1"/>
    <x v="2"/>
    <n v="25340"/>
    <n v="29.24"/>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3"/>
    <x v="939"/>
    <s v="Home&amp;Kitchen|Kitchen&amp;HomeAppliances|SmallKitchenAppliances|EggBoilers"/>
    <x v="4"/>
    <s v="Kitchen&amp;HomeAppliances"/>
    <s v="SmallKitchenAppliances"/>
    <s v="EggBoilers"/>
    <n v="379"/>
    <x v="0"/>
    <n v="999"/>
    <n v="0.62"/>
    <x v="0"/>
    <x v="0"/>
    <x v="4"/>
    <n v="3096"/>
    <n v="7.3959999999999999"/>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4"/>
    <x v="940"/>
    <s v="Home&amp;Kitchen|Heating,Cooling&amp;AirQuality|RoomHeaters|ElectricHeaters"/>
    <x v="4"/>
    <s v="Heating,Cooling&amp;AirQuality"/>
    <s v="RoomHeaters"/>
    <s v="ElectricHeaters"/>
    <n v="1099"/>
    <x v="2"/>
    <n v="2400"/>
    <n v="0.54"/>
    <x v="3"/>
    <x v="0"/>
    <x v="11"/>
    <n v="4"/>
    <n v="3.8039999999999998"/>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5"/>
    <x v="941"/>
    <s v="Home&amp;Kitchen|Kitchen&amp;HomeAppliances|SmallKitchenAppliances|Kettles&amp;HotWaterDispensers|Kettle&amp;ToasterSets"/>
    <x v="4"/>
    <s v="Kitchen&amp;HomeAppliances"/>
    <s v="SmallKitchenAppliances"/>
    <s v="Kettles&amp;HotWaterDispensers"/>
    <n v="749"/>
    <x v="2"/>
    <n v="1299"/>
    <n v="0.42"/>
    <x v="1"/>
    <x v="1"/>
    <x v="1"/>
    <n v="119"/>
    <n v="4.1189999999999998"/>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6"/>
    <x v="942"/>
    <s v="Home&amp;Kitchen|Kitchen&amp;HomeAppliances|SmallKitchenAppliances|SandwichMakers"/>
    <x v="4"/>
    <s v="Kitchen&amp;HomeAppliances"/>
    <s v="SmallKitchenAppliances"/>
    <s v="SandwichMakers"/>
    <n v="1299"/>
    <x v="2"/>
    <n v="1299"/>
    <n v="0"/>
    <x v="8"/>
    <x v="1"/>
    <x v="0"/>
    <n v="40106"/>
    <n v="44.306000000000004"/>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7"/>
    <x v="943"/>
    <s v="Home&amp;Kitchen|Kitchen&amp;HomeAppliances|Vacuum,Cleaning&amp;Ironing|Irons,Steamers&amp;Accessories|Irons|DryIrons"/>
    <x v="4"/>
    <s v="Kitchen&amp;HomeAppliances"/>
    <s v="Vacuum,Cleaning&amp;Ironing"/>
    <s v="Irons,Steamers&amp;Accessories"/>
    <n v="549"/>
    <x v="2"/>
    <n v="1090"/>
    <n v="0.5"/>
    <x v="1"/>
    <x v="0"/>
    <x v="0"/>
    <n v="13029"/>
    <n v="17.22899999999999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58"/>
    <x v="944"/>
    <s v="Home&amp;Kitchen|Heating,Cooling&amp;AirQuality|RoomHeaters|FanHeaters"/>
    <x v="4"/>
    <s v="Heating,Cooling&amp;AirQuality"/>
    <s v="RoomHeaters"/>
    <s v="FanHeaters"/>
    <n v="899"/>
    <x v="2"/>
    <n v="2000"/>
    <n v="0.55000000000000004"/>
    <x v="3"/>
    <x v="0"/>
    <x v="9"/>
    <n v="291"/>
    <n v="3.8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59"/>
    <x v="945"/>
    <s v="Home&amp;Kitchen|Kitchen&amp;HomeAppliances|Vacuum,Cleaning&amp;Ironing|Irons,Steamers&amp;Accessories|Irons|DryIrons"/>
    <x v="4"/>
    <s v="Kitchen&amp;HomeAppliances"/>
    <s v="Vacuum,Cleaning&amp;Ironing"/>
    <s v="Irons,Steamers&amp;Accessories"/>
    <n v="1321"/>
    <x v="2"/>
    <n v="1545"/>
    <n v="0.14000000000000001"/>
    <x v="6"/>
    <x v="1"/>
    <x v="4"/>
    <n v="15453"/>
    <n v="19.7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0"/>
    <x v="946"/>
    <s v="Home&amp;Kitchen|Kitchen&amp;HomeAppliances|Vacuum,Cleaning&amp;Ironing|Irons,Steamers&amp;Accessories|LintShavers"/>
    <x v="4"/>
    <s v="Kitchen&amp;HomeAppliances"/>
    <s v="Vacuum,Cleaning&amp;Ironing"/>
    <s v="Irons,Steamers&amp;Accessories"/>
    <n v="1099"/>
    <x v="2"/>
    <n v="1999"/>
    <n v="0.45"/>
    <x v="1"/>
    <x v="1"/>
    <x v="1"/>
    <n v="604"/>
    <n v="4.6040000000000001"/>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1"/>
    <x v="947"/>
    <s v="Home&amp;Kitchen|Kitchen&amp;HomeAppliances|Vacuum,Cleaning&amp;Ironing|Irons,Steamers&amp;Accessories|Irons|DryIrons"/>
    <x v="4"/>
    <s v="Kitchen&amp;HomeAppliances"/>
    <s v="Vacuum,Cleaning&amp;Ironing"/>
    <s v="Irons,Steamers&amp;Accessories"/>
    <n v="775"/>
    <x v="2"/>
    <n v="875"/>
    <n v="0.11"/>
    <x v="6"/>
    <x v="1"/>
    <x v="0"/>
    <n v="46647"/>
    <n v="50.847000000000001"/>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2"/>
    <x v="948"/>
    <s v="Home&amp;Kitchen|Heating,Cooling&amp;AirQuality|WaterHeaters&amp;Geysers|StorageWaterHeaters"/>
    <x v="4"/>
    <s v="Heating,Cooling&amp;AirQuality"/>
    <s v="WaterHeaters&amp;Geysers"/>
    <s v="StorageWaterHeaters"/>
    <n v="6299"/>
    <x v="2"/>
    <n v="15270"/>
    <n v="0.59"/>
    <x v="3"/>
    <x v="0"/>
    <x v="3"/>
    <n v="3233"/>
    <n v="7.3330000000000002"/>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3"/>
    <x v="949"/>
    <s v="Home&amp;Kitchen|Kitchen&amp;HomeAppliances|Vacuum,Cleaning&amp;Ironing|Irons,Steamers&amp;Accessories|Irons|SteamIrons"/>
    <x v="4"/>
    <s v="Kitchen&amp;HomeAppliances"/>
    <s v="Vacuum,Cleaning&amp;Ironing"/>
    <s v="Irons,Steamers&amp;Accessories"/>
    <n v="3190"/>
    <x v="2"/>
    <n v="4195"/>
    <n v="0.24"/>
    <x v="4"/>
    <x v="1"/>
    <x v="1"/>
    <n v="1282"/>
    <n v="5.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4"/>
    <x v="950"/>
    <s v="Home&amp;Kitchen|Heating,Cooling&amp;AirQuality|RoomHeaters|ElectricHeaters"/>
    <x v="4"/>
    <s v="Heating,Cooling&amp;AirQuality"/>
    <s v="RoomHeaters"/>
    <s v="ElectricHeaters"/>
    <n v="799"/>
    <x v="2"/>
    <n v="1989"/>
    <n v="0.6"/>
    <x v="3"/>
    <x v="0"/>
    <x v="4"/>
    <n v="70"/>
    <n v="4.37"/>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5"/>
    <x v="951"/>
    <s v="Home&amp;Kitchen|Kitchen&amp;HomeAppliances|SmallKitchenAppliances|JuicerMixerGrinders"/>
    <x v="4"/>
    <s v="Kitchen&amp;HomeAppliances"/>
    <s v="SmallKitchenAppliances"/>
    <s v="JuicerMixerGrinders"/>
    <n v="2699"/>
    <x v="2"/>
    <n v="5000"/>
    <n v="0.46"/>
    <x v="1"/>
    <x v="1"/>
    <x v="1"/>
    <n v="26164"/>
    <n v="30.164000000000001"/>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6"/>
    <x v="952"/>
    <s v="Home&amp;Kitchen|Kitchen&amp;HomeAppliances|Vacuum,Cleaning&amp;Ironing|Irons,Steamers&amp;Accessories|Irons|DryIrons"/>
    <x v="4"/>
    <s v="Kitchen&amp;HomeAppliances"/>
    <s v="Vacuum,Cleaning&amp;Ironing"/>
    <s v="Irons,Steamers&amp;Accessories"/>
    <n v="599"/>
    <x v="2"/>
    <n v="990"/>
    <n v="0.39"/>
    <x v="5"/>
    <x v="1"/>
    <x v="2"/>
    <n v="16166"/>
    <n v="20.065999999999999"/>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7"/>
    <x v="953"/>
    <s v="Home&amp;Kitchen|Kitchen&amp;HomeAppliances|SmallKitchenAppliances|Kettles&amp;HotWaterDispensers|Kettle&amp;ToasterSets"/>
    <x v="4"/>
    <s v="Kitchen&amp;HomeAppliances"/>
    <s v="SmallKitchenAppliances"/>
    <s v="Kettles&amp;HotWaterDispensers"/>
    <n v="749"/>
    <x v="2"/>
    <n v="1111"/>
    <n v="0.33"/>
    <x v="5"/>
    <x v="1"/>
    <x v="0"/>
    <n v="35693"/>
    <n v="39.893000000000001"/>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68"/>
    <x v="954"/>
    <s v="Home&amp;Kitchen|Heating,Cooling&amp;AirQuality|WaterHeaters&amp;Geysers|StorageWaterHeaters"/>
    <x v="4"/>
    <s v="Heating,Cooling&amp;AirQuality"/>
    <s v="WaterHeaters&amp;Geysers"/>
    <s v="StorageWaterHeaters"/>
    <n v="6199"/>
    <x v="2"/>
    <n v="10400"/>
    <n v="0.4"/>
    <x v="5"/>
    <x v="1"/>
    <x v="3"/>
    <n v="14391"/>
    <n v="18.4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69"/>
    <x v="955"/>
    <s v="Home&amp;Kitchen|Kitchen&amp;HomeAppliances|SmallKitchenAppliances|MiniFoodProcessors&amp;Choppers"/>
    <x v="4"/>
    <s v="Kitchen&amp;HomeAppliances"/>
    <s v="SmallKitchenAppliances"/>
    <s v="MiniFoodProcessors&amp;Choppers"/>
    <n v="1819"/>
    <x v="2"/>
    <n v="2490"/>
    <n v="0.27"/>
    <x v="4"/>
    <x v="1"/>
    <x v="5"/>
    <n v="7946"/>
    <n v="12.3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0"/>
    <x v="956"/>
    <s v="Home&amp;Kitchen|Kitchen&amp;HomeAppliances|SmallKitchenAppliances|Kettles&amp;HotWaterDispensers|Kettle&amp;ToasterSets"/>
    <x v="4"/>
    <s v="Kitchen&amp;HomeAppliances"/>
    <s v="SmallKitchenAppliances"/>
    <s v="Kettles&amp;HotWaterDispensers"/>
    <n v="1199"/>
    <x v="2"/>
    <n v="1900"/>
    <n v="0.37"/>
    <x v="5"/>
    <x v="1"/>
    <x v="1"/>
    <n v="1765"/>
    <n v="5.7649999999999997"/>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1"/>
    <x v="957"/>
    <s v="Home&amp;Kitchen|Kitchen&amp;HomeAppliances|SmallKitchenAppliances|MixerGrinders"/>
    <x v="4"/>
    <s v="Kitchen&amp;HomeAppliances"/>
    <s v="SmallKitchenAppliances"/>
    <s v="MixerGrinders"/>
    <n v="3249"/>
    <x v="2"/>
    <n v="6295"/>
    <n v="0.48"/>
    <x v="1"/>
    <x v="1"/>
    <x v="11"/>
    <n v="14062"/>
    <n v="17.861999999999998"/>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2"/>
    <x v="958"/>
    <s v="Home&amp;Kitchen|Kitchen&amp;HomeAppliances|SmallKitchenAppliances|EggBoilers"/>
    <x v="4"/>
    <s v="Kitchen&amp;HomeAppliances"/>
    <s v="SmallKitchenAppliances"/>
    <s v="EggBoilers"/>
    <n v="349"/>
    <x v="0"/>
    <n v="999"/>
    <n v="0.65"/>
    <x v="0"/>
    <x v="0"/>
    <x v="1"/>
    <n v="15646"/>
    <n v="19.646000000000001"/>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3"/>
    <x v="959"/>
    <s v="Home&amp;Kitchen|Heating,Cooling&amp;AirQuality|RoomHeaters|FanHeaters"/>
    <x v="4"/>
    <s v="Heating,Cooling&amp;AirQuality"/>
    <s v="RoomHeaters"/>
    <s v="FanHeaters"/>
    <n v="1049"/>
    <x v="2"/>
    <n v="1699"/>
    <n v="0.38"/>
    <x v="5"/>
    <x v="1"/>
    <x v="19"/>
    <n v="111"/>
    <n v="3.2110000000000003"/>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4"/>
    <x v="960"/>
    <s v="Home&amp;Kitchen|Kitchen&amp;HomeAppliances|SmallKitchenAppliances|DigitalKitchenScales|DigitalScales"/>
    <x v="4"/>
    <s v="Kitchen&amp;HomeAppliances"/>
    <s v="SmallKitchenAppliances"/>
    <s v="DigitalKitchenScales"/>
    <n v="799"/>
    <x v="2"/>
    <n v="1500"/>
    <n v="0.47"/>
    <x v="1"/>
    <x v="1"/>
    <x v="4"/>
    <n v="9695"/>
    <n v="13.995000000000001"/>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5"/>
    <x v="961"/>
    <s v="Home&amp;Kitchen|Heating,Cooling&amp;AirQuality|WaterHeaters&amp;Geysers|StorageWaterHeaters"/>
    <x v="4"/>
    <s v="Heating,Cooling&amp;AirQuality"/>
    <s v="WaterHeaters&amp;Geysers"/>
    <s v="StorageWaterHeaters"/>
    <n v="4999"/>
    <x v="2"/>
    <n v="9650"/>
    <n v="0.48"/>
    <x v="1"/>
    <x v="1"/>
    <x v="0"/>
    <n v="1772"/>
    <n v="5.9720000000000004"/>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6"/>
    <x v="962"/>
    <s v="Home&amp;Kitchen|Kitchen&amp;HomeAppliances|SmallKitchenAppliances|MixerGrinders"/>
    <x v="4"/>
    <s v="Kitchen&amp;HomeAppliances"/>
    <s v="SmallKitchenAppliances"/>
    <s v="MixerGrinders"/>
    <n v="6999"/>
    <x v="2"/>
    <n v="10590"/>
    <n v="0.34"/>
    <x v="5"/>
    <x v="1"/>
    <x v="5"/>
    <n v="11499"/>
    <n v="15.899000000000001"/>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7"/>
    <x v="963"/>
    <s v="Home&amp;Kitchen|Kitchen&amp;HomeAppliances|SmallKitchenAppliances|DigitalKitchenScales"/>
    <x v="4"/>
    <s v="Kitchen&amp;HomeAppliances"/>
    <s v="SmallKitchenAppliances"/>
    <s v="DigitalKitchenScales"/>
    <n v="799"/>
    <x v="2"/>
    <n v="1999"/>
    <n v="0.6"/>
    <x v="3"/>
    <x v="0"/>
    <x v="3"/>
    <n v="2162"/>
    <n v="6.2619999999999996"/>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78"/>
    <x v="964"/>
    <s v="Home&amp;Kitchen|Kitchen&amp;HomeAppliances|SmallKitchenAppliances|VacuumSealers"/>
    <x v="4"/>
    <s v="Kitchen&amp;HomeAppliances"/>
    <s v="SmallKitchenAppliances"/>
    <s v="VacuumSealers"/>
    <n v="89"/>
    <x v="1"/>
    <n v="89"/>
    <n v="0"/>
    <x v="8"/>
    <x v="1"/>
    <x v="0"/>
    <n v="19621"/>
    <n v="23.820999999999998"/>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79"/>
    <x v="965"/>
    <s v="Home&amp;Kitchen|Heating,Cooling&amp;AirQuality|Fans|CeilingFans"/>
    <x v="4"/>
    <s v="Heating,Cooling&amp;AirQuality"/>
    <s v="Fans"/>
    <s v="CeilingFans"/>
    <n v="1400"/>
    <x v="2"/>
    <n v="2485"/>
    <n v="0.44"/>
    <x v="1"/>
    <x v="1"/>
    <x v="3"/>
    <n v="19998"/>
    <n v="24.097999999999999"/>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0"/>
    <x v="966"/>
    <s v="Home&amp;Kitchen|HomeStorage&amp;Organization|LaundryOrganization|LaundryBaskets"/>
    <x v="4"/>
    <s v="HomeStorage&amp;Organization"/>
    <s v="LaundryOrganization"/>
    <s v="LaundryBaskets"/>
    <n v="355"/>
    <x v="0"/>
    <n v="899"/>
    <n v="0.61"/>
    <x v="0"/>
    <x v="0"/>
    <x v="3"/>
    <n v="1051"/>
    <n v="5.1509999999999998"/>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1"/>
    <x v="967"/>
    <s v="Home&amp;Kitchen|Heating,Cooling&amp;AirQuality|RoomHeaters|ElectricHeaters"/>
    <x v="4"/>
    <s v="Heating,Cooling&amp;AirQuality"/>
    <s v="RoomHeaters"/>
    <s v="ElectricHeaters"/>
    <n v="2169"/>
    <x v="2"/>
    <n v="3279"/>
    <n v="0.34"/>
    <x v="5"/>
    <x v="1"/>
    <x v="3"/>
    <n v="1716"/>
    <n v="5.8159999999999998"/>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2"/>
    <x v="968"/>
    <s v="Home&amp;Kitchen|Kitchen&amp;HomeAppliances|Vacuum,Cleaning&amp;Ironing|Vacuums&amp;FloorCare|Vacuums|CanisterVacuums"/>
    <x v="4"/>
    <s v="Kitchen&amp;HomeAppliances"/>
    <s v="Vacuum,Cleaning&amp;Ironing"/>
    <s v="Vacuums&amp;FloorCare"/>
    <n v="2799"/>
    <x v="2"/>
    <n v="3799"/>
    <n v="0.26"/>
    <x v="4"/>
    <x v="1"/>
    <x v="2"/>
    <n v="32931"/>
    <n v="36.830999999999996"/>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3"/>
    <x v="969"/>
    <s v="Home&amp;Kitchen|Kitchen&amp;HomeAppliances|SmallKitchenAppliances|Kettles&amp;HotWaterDispensers|ElectricKettles"/>
    <x v="4"/>
    <s v="Kitchen&amp;HomeAppliances"/>
    <s v="SmallKitchenAppliances"/>
    <s v="Kettles&amp;HotWaterDispensers"/>
    <n v="899"/>
    <x v="2"/>
    <n v="1249"/>
    <n v="0.28000000000000003"/>
    <x v="4"/>
    <x v="1"/>
    <x v="2"/>
    <n v="17424"/>
    <n v="21.323999999999998"/>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4"/>
    <x v="970"/>
    <s v="Home&amp;Kitchen|Heating,Cooling&amp;AirQuality|RoomHeaters"/>
    <x v="4"/>
    <s v="Heating,Cooling&amp;AirQuality"/>
    <s v="RoomHeaters"/>
    <m/>
    <n v="2499"/>
    <x v="2"/>
    <n v="5000"/>
    <n v="0.5"/>
    <x v="1"/>
    <x v="0"/>
    <x v="11"/>
    <n v="1889"/>
    <n v="5.6890000000000001"/>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5"/>
    <x v="971"/>
    <s v="Home&amp;Kitchen|Heating,Cooling&amp;AirQuality|WaterHeaters&amp;Geysers|InstantWaterHeaters"/>
    <x v="4"/>
    <s v="Heating,Cooling&amp;AirQuality"/>
    <s v="WaterHeaters&amp;Geysers"/>
    <s v="InstantWaterHeaters"/>
    <n v="3599"/>
    <x v="2"/>
    <n v="7299"/>
    <n v="0.51"/>
    <x v="3"/>
    <x v="0"/>
    <x v="1"/>
    <n v="10324"/>
    <n v="14.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6"/>
    <x v="972"/>
    <s v="Home&amp;Kitchen|Kitchen&amp;HomeAppliances|Vacuum,Cleaning&amp;Ironing|Irons,Steamers&amp;Accessories|Irons|DryIrons"/>
    <x v="4"/>
    <s v="Kitchen&amp;HomeAppliances"/>
    <s v="Vacuum,Cleaning&amp;Ironing"/>
    <s v="Irons,Steamers&amp;Accessories"/>
    <n v="499"/>
    <x v="0"/>
    <n v="625"/>
    <n v="0.2"/>
    <x v="6"/>
    <x v="1"/>
    <x v="0"/>
    <n v="5355"/>
    <n v="9.5549999999999997"/>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7"/>
    <x v="973"/>
    <s v="Home&amp;Kitchen|Heating,Cooling&amp;AirQuality|WaterHeaters&amp;Geysers|ImmersionRods"/>
    <x v="4"/>
    <s v="Heating,Cooling&amp;AirQuality"/>
    <s v="WaterHeaters&amp;Geysers"/>
    <s v="ImmersionRods"/>
    <n v="653"/>
    <x v="2"/>
    <n v="1020"/>
    <n v="0.36"/>
    <x v="5"/>
    <x v="1"/>
    <x v="3"/>
    <n v="3366"/>
    <n v="7.4659999999999993"/>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88"/>
    <x v="974"/>
    <s v="Home&amp;Kitchen|Kitchen&amp;HomeAppliances|Vacuum,Cleaning&amp;Ironing|PressureWashers,Steam&amp;WindowCleaners"/>
    <x v="4"/>
    <s v="Kitchen&amp;HomeAppliances"/>
    <s v="Vacuum,Cleaning&amp;Ironing"/>
    <s v="PressureWashers,Steam&amp;WindowCleaners"/>
    <n v="4789"/>
    <x v="2"/>
    <n v="8990"/>
    <n v="0.47"/>
    <x v="1"/>
    <x v="1"/>
    <x v="4"/>
    <n v="1017"/>
    <n v="5.3170000000000002"/>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89"/>
    <x v="975"/>
    <s v="Home&amp;Kitchen|Heating,Cooling&amp;AirQuality|RoomHeaters|HalogenHeaters"/>
    <x v="4"/>
    <s v="Heating,Cooling&amp;AirQuality"/>
    <s v="RoomHeaters"/>
    <s v="HalogenHeaters"/>
    <n v="1409"/>
    <x v="2"/>
    <n v="1639"/>
    <n v="0.14000000000000001"/>
    <x v="6"/>
    <x v="1"/>
    <x v="7"/>
    <n v="787"/>
    <n v="4.4870000000000001"/>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0"/>
    <x v="976"/>
    <s v="Home&amp;Kitchen|Kitchen&amp;HomeAppliances|SmallKitchenAppliances|HandBlenders"/>
    <x v="4"/>
    <s v="Kitchen&amp;HomeAppliances"/>
    <s v="SmallKitchenAppliances"/>
    <s v="HandBlenders"/>
    <n v="753"/>
    <x v="2"/>
    <n v="899"/>
    <n v="0.16"/>
    <x v="6"/>
    <x v="1"/>
    <x v="0"/>
    <n v="18462"/>
    <n v="22.661999999999999"/>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1"/>
    <x v="977"/>
    <s v="Home&amp;Kitchen|Kitchen&amp;HomeAppliances|SmallKitchenAppliances|EggBoilers"/>
    <x v="4"/>
    <s v="Kitchen&amp;HomeAppliances"/>
    <s v="SmallKitchenAppliances"/>
    <s v="EggBoilers"/>
    <n v="353"/>
    <x v="0"/>
    <n v="1199"/>
    <n v="0.71"/>
    <x v="7"/>
    <x v="0"/>
    <x v="4"/>
    <n v="629"/>
    <n v="4.9290000000000003"/>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2"/>
    <x v="978"/>
    <s v="Home&amp;Kitchen|Kitchen&amp;HomeAppliances|SmallKitchenAppliances|DigitalKitchenScales"/>
    <x v="4"/>
    <s v="Kitchen&amp;HomeAppliances"/>
    <s v="SmallKitchenAppliances"/>
    <s v="DigitalKitchenScales"/>
    <n v="1099"/>
    <x v="2"/>
    <n v="1899"/>
    <n v="0.42"/>
    <x v="1"/>
    <x v="1"/>
    <x v="4"/>
    <n v="15276"/>
    <n v="19.576000000000001"/>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3"/>
    <x v="979"/>
    <s v="Home&amp;Kitchen|Kitchen&amp;HomeAppliances|SmallKitchenAppliances|DeepFatFryers|AirFryers"/>
    <x v="4"/>
    <s v="Kitchen&amp;HomeAppliances"/>
    <s v="SmallKitchenAppliances"/>
    <s v="DeepFatFryers"/>
    <n v="8799"/>
    <x v="2"/>
    <n v="11595"/>
    <n v="0.24"/>
    <x v="4"/>
    <x v="1"/>
    <x v="5"/>
    <n v="2981"/>
    <n v="7.3810000000000002"/>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4"/>
    <x v="980"/>
    <s v="Home&amp;Kitchen|Kitchen&amp;HomeAppliances|SmallKitchenAppliances|Kettles&amp;HotWaterDispensers|ElectricKettles"/>
    <x v="4"/>
    <s v="Kitchen&amp;HomeAppliances"/>
    <s v="SmallKitchenAppliances"/>
    <s v="Kettles&amp;HotWaterDispensers"/>
    <n v="1345"/>
    <x v="2"/>
    <n v="1750"/>
    <n v="0.23"/>
    <x v="4"/>
    <x v="1"/>
    <x v="11"/>
    <n v="2466"/>
    <n v="6.2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5"/>
    <x v="981"/>
    <s v="Home&amp;Kitchen|Kitchen&amp;HomeAppliances|SmallKitchenAppliances|Pop-upToasters"/>
    <x v="4"/>
    <s v="Kitchen&amp;HomeAppliances"/>
    <s v="SmallKitchenAppliances"/>
    <s v="Pop-upToasters"/>
    <n v="2095"/>
    <x v="2"/>
    <n v="2095"/>
    <n v="0"/>
    <x v="8"/>
    <x v="1"/>
    <x v="6"/>
    <n v="7949"/>
    <n v="12.4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6"/>
    <x v="982"/>
    <s v="Home&amp;Kitchen|Heating,Cooling&amp;AirQuality|RoomHeaters|ElectricHeaters"/>
    <x v="4"/>
    <s v="Heating,Cooling&amp;AirQuality"/>
    <s v="RoomHeaters"/>
    <s v="ElectricHeaters"/>
    <n v="1498"/>
    <x v="2"/>
    <n v="2300"/>
    <n v="0.35"/>
    <x v="5"/>
    <x v="1"/>
    <x v="11"/>
    <n v="95"/>
    <n v="3.8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7"/>
    <x v="983"/>
    <s v="Home&amp;Kitchen|Heating,Cooling&amp;AirQuality|RoomHeaters|HeatConvectors"/>
    <x v="4"/>
    <s v="Heating,Cooling&amp;AirQuality"/>
    <s v="RoomHeaters"/>
    <s v="HeatConvectors"/>
    <n v="2199"/>
    <x v="2"/>
    <n v="2990"/>
    <n v="0.26"/>
    <x v="4"/>
    <x v="1"/>
    <x v="11"/>
    <n v="1558"/>
    <n v="5.3579999999999997"/>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998"/>
    <x v="984"/>
    <s v="Home&amp;Kitchen|Kitchen&amp;HomeAppliances|SmallKitchenAppliances|MixerGrinders"/>
    <x v="4"/>
    <s v="Kitchen&amp;HomeAppliances"/>
    <s v="SmallKitchenAppliances"/>
    <s v="MixerGrinders"/>
    <n v="3699"/>
    <x v="2"/>
    <n v="4295"/>
    <n v="0.14000000000000001"/>
    <x v="6"/>
    <x v="1"/>
    <x v="3"/>
    <n v="26543"/>
    <n v="30.643000000000001"/>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999"/>
    <x v="985"/>
    <s v="Home&amp;Kitchen|HomeStorage&amp;Organization|LaundryOrganization|LaundryBaskets"/>
    <x v="4"/>
    <s v="HomeStorage&amp;Organization"/>
    <s v="LaundryOrganization"/>
    <s v="LaundryBaskets"/>
    <n v="177"/>
    <x v="1"/>
    <n v="199"/>
    <n v="0.11"/>
    <x v="6"/>
    <x v="1"/>
    <x v="3"/>
    <n v="3688"/>
    <n v="7.7880000000000003"/>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0"/>
    <x v="986"/>
    <s v="Home&amp;Kitchen|Kitchen&amp;HomeAppliances|SmallKitchenAppliances|MixerGrinders"/>
    <x v="4"/>
    <s v="Kitchen&amp;HomeAppliances"/>
    <s v="SmallKitchenAppliances"/>
    <s v="MixerGrinders"/>
    <n v="1149"/>
    <x v="2"/>
    <n v="2499"/>
    <n v="0.54"/>
    <x v="3"/>
    <x v="0"/>
    <x v="11"/>
    <n v="4383"/>
    <n v="8.1829999999999998"/>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1"/>
    <x v="987"/>
    <s v="Home&amp;Kitchen|Kitchen&amp;HomeAppliances|Coffee,Tea&amp;Espresso|CoffeeGrinders|ElectricGrinders"/>
    <x v="4"/>
    <s v="Kitchen&amp;HomeAppliances"/>
    <s v="Coffee,Tea&amp;Espresso"/>
    <s v="CoffeeGrinders"/>
    <n v="244"/>
    <x v="0"/>
    <n v="499"/>
    <n v="0.51"/>
    <x v="3"/>
    <x v="0"/>
    <x v="8"/>
    <n v="478"/>
    <n v="3.7779999999999996"/>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2"/>
    <x v="988"/>
    <s v="Home&amp;Kitchen|Heating,Cooling&amp;AirQuality|RoomHeaters|ElectricHeaters"/>
    <x v="4"/>
    <s v="Heating,Cooling&amp;AirQuality"/>
    <s v="RoomHeaters"/>
    <s v="ElectricHeaters"/>
    <n v="1959"/>
    <x v="2"/>
    <n v="2400"/>
    <n v="0.18"/>
    <x v="6"/>
    <x v="1"/>
    <x v="1"/>
    <n v="237"/>
    <n v="4.2370000000000001"/>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3"/>
    <x v="989"/>
    <s v="Home&amp;Kitchen|Kitchen&amp;HomeAppliances|Vacuum,Cleaning&amp;Ironing|Irons,Steamers&amp;Accessories|LintShavers"/>
    <x v="4"/>
    <s v="Kitchen&amp;HomeAppliances"/>
    <s v="Vacuum,Cleaning&amp;Ironing"/>
    <s v="Irons,Steamers&amp;Accessories"/>
    <n v="319"/>
    <x v="0"/>
    <n v="749"/>
    <n v="0.56999999999999995"/>
    <x v="3"/>
    <x v="0"/>
    <x v="13"/>
    <n v="124"/>
    <n v="4.7239999999999993"/>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4"/>
    <x v="990"/>
    <s v="Home&amp;Kitchen|Kitchen&amp;HomeAppliances|SmallKitchenAppliances|Kettles&amp;HotWaterDispensers|ElectricKettles"/>
    <x v="4"/>
    <s v="Kitchen&amp;HomeAppliances"/>
    <s v="SmallKitchenAppliances"/>
    <s v="Kettles&amp;HotWaterDispensers"/>
    <n v="1499"/>
    <x v="2"/>
    <n v="1775"/>
    <n v="0.16"/>
    <x v="6"/>
    <x v="1"/>
    <x v="2"/>
    <n v="14667"/>
    <n v="18.5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5"/>
    <x v="991"/>
    <s v="Home&amp;Kitchen|Kitchen&amp;HomeAppliances|Vacuum,Cleaning&amp;Ironing|Irons,Steamers&amp;Accessories|LintShavers"/>
    <x v="4"/>
    <s v="Kitchen&amp;HomeAppliances"/>
    <s v="Vacuum,Cleaning&amp;Ironing"/>
    <s v="Irons,Steamers&amp;Accessories"/>
    <n v="469"/>
    <x v="0"/>
    <n v="1599"/>
    <n v="0.71"/>
    <x v="7"/>
    <x v="0"/>
    <x v="7"/>
    <n v="6"/>
    <n v="3.70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6"/>
    <x v="992"/>
    <s v="Home&amp;Kitchen|Kitchen&amp;HomeAppliances|SmallKitchenAppliances|Pop-upToasters"/>
    <x v="4"/>
    <s v="Kitchen&amp;HomeAppliances"/>
    <s v="SmallKitchenAppliances"/>
    <s v="Pop-upToasters"/>
    <n v="1099"/>
    <x v="2"/>
    <n v="1795"/>
    <n v="0.39"/>
    <x v="5"/>
    <x v="1"/>
    <x v="0"/>
    <n v="4244"/>
    <n v="8.4439999999999991"/>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7"/>
    <x v="993"/>
    <s v="Home&amp;Kitchen|Heating,Cooling&amp;AirQuality|RoomHeaters|FanHeaters"/>
    <x v="4"/>
    <s v="Heating,Cooling&amp;AirQuality"/>
    <s v="RoomHeaters"/>
    <s v="FanHeaters"/>
    <n v="9590"/>
    <x v="2"/>
    <n v="15999"/>
    <n v="0.4"/>
    <x v="5"/>
    <x v="1"/>
    <x v="3"/>
    <n v="1017"/>
    <n v="5.1169999999999991"/>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08"/>
    <x v="994"/>
    <s v="Home&amp;Kitchen|Heating,Cooling&amp;AirQuality|Fans|ExhaustFans"/>
    <x v="4"/>
    <s v="Heating,Cooling&amp;AirQuality"/>
    <s v="Fans"/>
    <s v="ExhaustFans"/>
    <n v="999"/>
    <x v="2"/>
    <n v="1490"/>
    <n v="0.33"/>
    <x v="5"/>
    <x v="1"/>
    <x v="3"/>
    <n v="12999"/>
    <n v="17.0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09"/>
    <x v="995"/>
    <s v="Home&amp;Kitchen|Kitchen&amp;HomeAppliances|SmallKitchenAppliances|Kettles&amp;HotWaterDispensers|Kettle&amp;ToasterSets"/>
    <x v="4"/>
    <s v="Kitchen&amp;HomeAppliances"/>
    <s v="SmallKitchenAppliances"/>
    <s v="Kettles&amp;HotWaterDispensers"/>
    <n v="1299"/>
    <x v="2"/>
    <n v="1999"/>
    <n v="0.35"/>
    <x v="5"/>
    <x v="1"/>
    <x v="11"/>
    <n v="311"/>
    <n v="4.1109999999999998"/>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0"/>
    <x v="996"/>
    <s v="Home&amp;Kitchen|Kitchen&amp;HomeAppliances|Coffee,Tea&amp;Espresso|DripCoffeeMachines"/>
    <x v="4"/>
    <s v="Kitchen&amp;HomeAppliances"/>
    <s v="Coffee,Tea&amp;Espresso"/>
    <s v="DripCoffeeMachines"/>
    <n v="292"/>
    <x v="0"/>
    <n v="499"/>
    <n v="0.41"/>
    <x v="1"/>
    <x v="1"/>
    <x v="3"/>
    <n v="4238"/>
    <n v="8.338000000000001"/>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1"/>
    <x v="997"/>
    <s v="Home&amp;Kitchen|Kitchen&amp;HomeAppliances|SmallKitchenAppliances|VacuumSealers"/>
    <x v="4"/>
    <s v="Kitchen&amp;HomeAppliances"/>
    <s v="SmallKitchenAppliances"/>
    <s v="VacuumSealers"/>
    <n v="160"/>
    <x v="1"/>
    <n v="299"/>
    <n v="0.46"/>
    <x v="1"/>
    <x v="1"/>
    <x v="13"/>
    <n v="2781"/>
    <n v="7.3810000000000002"/>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2"/>
    <x v="998"/>
    <s v="Home&amp;Kitchen|Kitchen&amp;HomeAppliances|WaterPurifiers&amp;Accessories|WaterPurifierAccessories"/>
    <x v="4"/>
    <s v="Kitchen&amp;HomeAppliances"/>
    <s v="WaterPurifiers&amp;Accessories"/>
    <s v="WaterPurifierAccessories"/>
    <n v="600"/>
    <x v="2"/>
    <n v="600"/>
    <n v="0"/>
    <x v="8"/>
    <x v="1"/>
    <x v="3"/>
    <n v="10907"/>
    <n v="15.0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3"/>
    <x v="999"/>
    <s v="Home&amp;Kitchen|Kitchen&amp;HomeAppliances|WaterPurifiers&amp;Accessories|WaterCartridges"/>
    <x v="4"/>
    <s v="Kitchen&amp;HomeAppliances"/>
    <s v="WaterPurifiers&amp;Accessories"/>
    <s v="WaterCartridges"/>
    <n v="1130"/>
    <x v="2"/>
    <n v="1130"/>
    <n v="0"/>
    <x v="8"/>
    <x v="1"/>
    <x v="0"/>
    <n v="13250"/>
    <n v="17.45"/>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4"/>
    <x v="1000"/>
    <s v="Home&amp;Kitchen|Kitchen&amp;HomeAppliances|SmallKitchenAppliances|MixerGrinders"/>
    <x v="4"/>
    <s v="Kitchen&amp;HomeAppliances"/>
    <s v="SmallKitchenAppliances"/>
    <s v="MixerGrinders"/>
    <n v="3249"/>
    <x v="2"/>
    <n v="6295"/>
    <n v="0.48"/>
    <x v="1"/>
    <x v="1"/>
    <x v="2"/>
    <n v="43070"/>
    <n v="46.97"/>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5"/>
    <x v="1001"/>
    <s v="Home&amp;Kitchen|Kitchen&amp;HomeAppliances|SmallKitchenAppliances|MixerGrinders"/>
    <x v="4"/>
    <s v="Kitchen&amp;HomeAppliances"/>
    <s v="SmallKitchenAppliances"/>
    <s v="MixerGrinders"/>
    <n v="3599"/>
    <x v="2"/>
    <n v="9455"/>
    <n v="0.62"/>
    <x v="0"/>
    <x v="0"/>
    <x v="3"/>
    <n v="11828"/>
    <n v="15.927999999999999"/>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6"/>
    <x v="1002"/>
    <s v="Home&amp;Kitchen|Kitchen&amp;HomeAppliances|SmallKitchenAppliances|EggBoilers"/>
    <x v="4"/>
    <s v="Kitchen&amp;HomeAppliances"/>
    <s v="SmallKitchenAppliances"/>
    <s v="EggBoilers"/>
    <n v="368"/>
    <x v="0"/>
    <n v="699"/>
    <n v="0.47"/>
    <x v="1"/>
    <x v="1"/>
    <x v="3"/>
    <n v="1240"/>
    <n v="5.34"/>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7"/>
    <x v="1003"/>
    <s v="Home&amp;Kitchen|Kitchen&amp;HomeAppliances|SmallKitchenAppliances|MixerGrinders"/>
    <x v="4"/>
    <s v="Kitchen&amp;HomeAppliances"/>
    <s v="SmallKitchenAppliances"/>
    <s v="MixerGrinders"/>
    <n v="3199"/>
    <x v="2"/>
    <n v="4999"/>
    <n v="0.36"/>
    <x v="5"/>
    <x v="1"/>
    <x v="1"/>
    <n v="20869"/>
    <n v="24.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18"/>
    <x v="1004"/>
    <s v="Home&amp;Kitchen|Kitchen&amp;HomeAppliances|SmallKitchenAppliances|Rice&amp;PastaCookers"/>
    <x v="4"/>
    <s v="Kitchen&amp;HomeAppliances"/>
    <s v="SmallKitchenAppliances"/>
    <s v="Rice&amp;PastaCookers"/>
    <n v="1599"/>
    <x v="2"/>
    <n v="2900"/>
    <n v="0.45"/>
    <x v="1"/>
    <x v="1"/>
    <x v="7"/>
    <n v="441"/>
    <n v="4.1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19"/>
    <x v="1005"/>
    <s v="Home&amp;Kitchen|Kitchen&amp;HomeAppliances|SmallKitchenAppliances|HandBlenders"/>
    <x v="4"/>
    <s v="Kitchen&amp;HomeAppliances"/>
    <s v="SmallKitchenAppliances"/>
    <s v="HandBlenders"/>
    <n v="1999"/>
    <x v="2"/>
    <n v="2499"/>
    <n v="0.2"/>
    <x v="6"/>
    <x v="1"/>
    <x v="3"/>
    <n v="1034"/>
    <n v="5.1339999999999995"/>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0"/>
    <x v="1006"/>
    <s v="Home&amp;Kitchen|Kitchen&amp;HomeAppliances|Vacuum,Cleaning&amp;Ironing|Irons,Steamers&amp;Accessories|Irons|DryIrons"/>
    <x v="4"/>
    <s v="Kitchen&amp;HomeAppliances"/>
    <s v="Vacuum,Cleaning&amp;Ironing"/>
    <s v="Irons,Steamers&amp;Accessories"/>
    <n v="616"/>
    <x v="2"/>
    <n v="1190"/>
    <n v="0.48"/>
    <x v="1"/>
    <x v="1"/>
    <x v="3"/>
    <n v="37126"/>
    <n v="41.225999999999999"/>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1"/>
    <x v="1007"/>
    <s v="Home&amp;Kitchen|Kitchen&amp;HomeAppliances|SmallKitchenAppliances|HandBlenders"/>
    <x v="4"/>
    <s v="Kitchen&amp;HomeAppliances"/>
    <s v="SmallKitchenAppliances"/>
    <s v="HandBlenders"/>
    <n v="1499"/>
    <x v="2"/>
    <n v="2100"/>
    <n v="0.28999999999999998"/>
    <x v="4"/>
    <x v="1"/>
    <x v="3"/>
    <n v="6355"/>
    <n v="10.4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2"/>
    <x v="1008"/>
    <s v="Home&amp;Kitchen|Kitchen&amp;HomeAppliances|SmallKitchenAppliances|VacuumSealers"/>
    <x v="4"/>
    <s v="Kitchen&amp;HomeAppliances"/>
    <s v="SmallKitchenAppliances"/>
    <s v="VacuumSealers"/>
    <n v="199"/>
    <x v="1"/>
    <n v="499"/>
    <n v="0.6"/>
    <x v="3"/>
    <x v="0"/>
    <x v="8"/>
    <n v="12"/>
    <n v="3.3119999999999998"/>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3"/>
    <x v="1009"/>
    <s v="Home&amp;Kitchen|Heating,Cooling&amp;AirQuality|WaterHeaters&amp;Geysers|ImmersionRods"/>
    <x v="4"/>
    <s v="Heating,Cooling&amp;AirQuality"/>
    <s v="WaterHeaters&amp;Geysers"/>
    <s v="ImmersionRods"/>
    <n v="610"/>
    <x v="2"/>
    <n v="825"/>
    <n v="0.26"/>
    <x v="4"/>
    <x v="1"/>
    <x v="3"/>
    <n v="13165"/>
    <n v="17.265000000000001"/>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4"/>
    <x v="1010"/>
    <s v="Home&amp;Kitchen|Kitchen&amp;HomeAppliances|SmallKitchenAppliances|MiniFoodProcessors&amp;Choppers"/>
    <x v="4"/>
    <s v="Kitchen&amp;HomeAppliances"/>
    <s v="SmallKitchenAppliances"/>
    <s v="MiniFoodProcessors&amp;Choppers"/>
    <n v="999"/>
    <x v="2"/>
    <n v="1499"/>
    <n v="0.33"/>
    <x v="5"/>
    <x v="1"/>
    <x v="3"/>
    <n v="1646"/>
    <n v="5.745999999999999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5"/>
    <x v="1011"/>
    <s v="Home&amp;Kitchen|Kitchen&amp;HomeAppliances|Vacuum,Cleaning&amp;Ironing|Vacuums&amp;FloorCare|Vacuums|CanisterVacuums"/>
    <x v="4"/>
    <s v="Kitchen&amp;HomeAppliances"/>
    <s v="Vacuum,Cleaning&amp;Ironing"/>
    <s v="Vacuums&amp;FloorCare"/>
    <n v="8999"/>
    <x v="2"/>
    <n v="9995"/>
    <n v="0.1"/>
    <x v="8"/>
    <x v="1"/>
    <x v="5"/>
    <n v="17994"/>
    <n v="22.393999999999998"/>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6"/>
    <x v="1012"/>
    <s v="Home&amp;Kitchen|Kitchen&amp;HomeAppliances|Vacuum,Cleaning&amp;Ironing|Irons,Steamers&amp;Accessories|LintShavers"/>
    <x v="4"/>
    <s v="Kitchen&amp;HomeAppliances"/>
    <s v="Vacuum,Cleaning&amp;Ironing"/>
    <s v="Irons,Steamers&amp;Accessories"/>
    <n v="453"/>
    <x v="0"/>
    <n v="999"/>
    <n v="0.55000000000000004"/>
    <x v="3"/>
    <x v="0"/>
    <x v="4"/>
    <n v="610"/>
    <n v="4.91"/>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7"/>
    <x v="1013"/>
    <s v="Home&amp;Kitchen|Kitchen&amp;HomeAppliances|SmallKitchenAppliances|MixerGrinders"/>
    <x v="4"/>
    <s v="Kitchen&amp;HomeAppliances"/>
    <s v="SmallKitchenAppliances"/>
    <s v="MixerGrinders"/>
    <n v="2464"/>
    <x v="2"/>
    <n v="6000"/>
    <n v="0.59"/>
    <x v="3"/>
    <x v="0"/>
    <x v="3"/>
    <n v="8866"/>
    <n v="12.965999999999999"/>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28"/>
    <x v="1014"/>
    <s v="Home&amp;Kitchen|Kitchen&amp;HomeAppliances|SmallKitchenAppliances|Rice&amp;PastaCookers"/>
    <x v="4"/>
    <s v="Kitchen&amp;HomeAppliances"/>
    <s v="SmallKitchenAppliances"/>
    <s v="Rice&amp;PastaCookers"/>
    <n v="2719"/>
    <x v="2"/>
    <n v="3945"/>
    <n v="0.31"/>
    <x v="5"/>
    <x v="1"/>
    <x v="7"/>
    <n v="13406"/>
    <n v="17.106000000000002"/>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29"/>
    <x v="1015"/>
    <s v="Home&amp;Kitchen|Heating,Cooling&amp;AirQuality|WaterHeaters&amp;Geysers|InstantWaterHeaters"/>
    <x v="4"/>
    <s v="Heating,Cooling&amp;AirQuality"/>
    <s v="WaterHeaters&amp;Geysers"/>
    <s v="InstantWaterHeaters"/>
    <n v="1439"/>
    <x v="2"/>
    <n v="1999"/>
    <n v="0.28000000000000003"/>
    <x v="4"/>
    <x v="1"/>
    <x v="20"/>
    <n v="53803"/>
    <n v="58.602999999999994"/>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0"/>
    <x v="1016"/>
    <s v="Home&amp;Kitchen|Kitchen&amp;HomeAppliances|SmallKitchenAppliances|HandBlenders"/>
    <x v="4"/>
    <s v="Kitchen&amp;HomeAppliances"/>
    <s v="SmallKitchenAppliances"/>
    <s v="HandBlenders"/>
    <n v="2799"/>
    <x v="2"/>
    <n v="3499"/>
    <n v="0.2"/>
    <x v="6"/>
    <x v="1"/>
    <x v="6"/>
    <n v="546"/>
    <n v="5.0460000000000003"/>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1"/>
    <x v="1017"/>
    <s v="Home&amp;Kitchen|Heating,Cooling&amp;AirQuality|WaterHeaters&amp;Geysers|InstantWaterHeaters"/>
    <x v="4"/>
    <s v="Heating,Cooling&amp;AirQuality"/>
    <s v="WaterHeaters&amp;Geysers"/>
    <s v="InstantWaterHeaters"/>
    <n v="2088"/>
    <x v="2"/>
    <n v="5550"/>
    <n v="0.62"/>
    <x v="0"/>
    <x v="0"/>
    <x v="1"/>
    <n v="5292"/>
    <n v="9.2919999999999998"/>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2"/>
    <x v="1018"/>
    <s v="Home&amp;Kitchen|Heating,Cooling&amp;AirQuality|WaterHeaters&amp;Geysers|InstantWaterHeaters"/>
    <x v="4"/>
    <s v="Heating,Cooling&amp;AirQuality"/>
    <s v="WaterHeaters&amp;Geysers"/>
    <s v="InstantWaterHeaters"/>
    <n v="2399"/>
    <x v="2"/>
    <n v="4590"/>
    <n v="0.48"/>
    <x v="1"/>
    <x v="1"/>
    <x v="3"/>
    <n v="444"/>
    <n v="4.5439999999999996"/>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3"/>
    <x v="1019"/>
    <s v="Home&amp;Kitchen|Kitchen&amp;HomeAppliances|SmallKitchenAppliances|DigitalKitchenScales"/>
    <x v="4"/>
    <s v="Kitchen&amp;HomeAppliances"/>
    <s v="SmallKitchenAppliances"/>
    <s v="DigitalKitchenScales"/>
    <n v="308"/>
    <x v="0"/>
    <n v="499"/>
    <n v="0.38"/>
    <x v="5"/>
    <x v="1"/>
    <x v="2"/>
    <n v="4584"/>
    <n v="8.4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4"/>
    <x v="1020"/>
    <s v="Home&amp;Kitchen|Heating,Cooling&amp;AirQuality|WaterHeaters&amp;Geysers|InstantWaterHeaters"/>
    <x v="4"/>
    <s v="Heating,Cooling&amp;AirQuality"/>
    <s v="WaterHeaters&amp;Geysers"/>
    <s v="InstantWaterHeaters"/>
    <n v="2599"/>
    <x v="2"/>
    <n v="4400"/>
    <n v="0.41"/>
    <x v="1"/>
    <x v="1"/>
    <x v="3"/>
    <n v="14947"/>
    <n v="19.04699999999999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5"/>
    <x v="1021"/>
    <s v="Home&amp;Kitchen|Kitchen&amp;HomeAppliances|Vacuum,Cleaning&amp;Ironing|Irons,Steamers&amp;Accessories|Irons|DryIrons"/>
    <x v="4"/>
    <s v="Kitchen&amp;HomeAppliances"/>
    <s v="Vacuum,Cleaning&amp;Ironing"/>
    <s v="Irons,Steamers&amp;Accessories"/>
    <n v="479"/>
    <x v="0"/>
    <n v="1000"/>
    <n v="0.52"/>
    <x v="3"/>
    <x v="0"/>
    <x v="0"/>
    <n v="1559"/>
    <n v="5.7590000000000003"/>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6"/>
    <x v="1022"/>
    <s v="Home&amp;Kitchen|Kitchen&amp;HomeAppliances|Vacuum,Cleaning&amp;Ironing|Irons,Steamers&amp;Accessories|LintShavers"/>
    <x v="4"/>
    <s v="Kitchen&amp;HomeAppliances"/>
    <s v="Vacuum,Cleaning&amp;Ironing"/>
    <s v="Irons,Steamers&amp;Accessories"/>
    <n v="245"/>
    <x v="0"/>
    <n v="299"/>
    <n v="0.18"/>
    <x v="6"/>
    <x v="1"/>
    <x v="3"/>
    <n v="1660"/>
    <n v="5.76"/>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7"/>
    <x v="1023"/>
    <s v="Home&amp;Kitchen|Kitchen&amp;HomeAppliances|Vacuum,Cleaning&amp;Ironing|Irons,Steamers&amp;Accessories|LintShavers"/>
    <x v="4"/>
    <s v="Kitchen&amp;HomeAppliances"/>
    <s v="Vacuum,Cleaning&amp;Ironing"/>
    <s v="Irons,Steamers&amp;Accessories"/>
    <n v="179"/>
    <x v="1"/>
    <n v="799"/>
    <n v="0.78"/>
    <x v="7"/>
    <x v="0"/>
    <x v="12"/>
    <n v="132"/>
    <n v="3.6320000000000001"/>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38"/>
    <x v="1024"/>
    <s v="Home&amp;Kitchen|Heating,Cooling&amp;AirQuality|Fans|CeilingFans"/>
    <x v="4"/>
    <s v="Heating,Cooling&amp;AirQuality"/>
    <s v="Fans"/>
    <s v="CeilingFans"/>
    <n v="3569"/>
    <x v="2"/>
    <n v="5190"/>
    <n v="0.31"/>
    <x v="5"/>
    <x v="1"/>
    <x v="4"/>
    <n v="28629"/>
    <n v="32.929000000000002"/>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39"/>
    <x v="1025"/>
    <s v="Home&amp;Kitchen|Kitchen&amp;HomeAppliances|SmallKitchenAppliances|Kettles&amp;HotWaterDispensers|ElectricKettles"/>
    <x v="4"/>
    <s v="Kitchen&amp;HomeAppliances"/>
    <s v="SmallKitchenAppliances"/>
    <s v="Kettles&amp;HotWaterDispensers"/>
    <n v="699"/>
    <x v="2"/>
    <n v="1345"/>
    <n v="0.48"/>
    <x v="1"/>
    <x v="1"/>
    <x v="2"/>
    <n v="8446"/>
    <n v="12.3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0"/>
    <x v="1026"/>
    <s v="Home&amp;Kitchen|Kitchen&amp;HomeAppliances|SmallKitchenAppliances|InductionCooktop"/>
    <x v="4"/>
    <s v="Kitchen&amp;HomeAppliances"/>
    <s v="SmallKitchenAppliances"/>
    <s v="InductionCooktop"/>
    <n v="2089"/>
    <x v="2"/>
    <n v="4000"/>
    <n v="0.48"/>
    <x v="1"/>
    <x v="1"/>
    <x v="0"/>
    <n v="11199"/>
    <n v="15.399000000000001"/>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1"/>
    <x v="1027"/>
    <s v="Car&amp;Motorbike|CarAccessories|InteriorAccessories|AirPurifiers&amp;Ionizers"/>
    <x v="7"/>
    <s v="CarAccessories"/>
    <s v="InteriorAccessories"/>
    <s v="AirPurifiers&amp;Ionizers"/>
    <n v="2339"/>
    <x v="2"/>
    <n v="4000"/>
    <n v="0.42"/>
    <x v="1"/>
    <x v="1"/>
    <x v="11"/>
    <n v="1118"/>
    <n v="4.9180000000000001"/>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2"/>
    <x v="1028"/>
    <s v="Home&amp;Kitchen|Heating,Cooling&amp;AirQuality|RoomHeaters|FanHeaters"/>
    <x v="4"/>
    <s v="Heating,Cooling&amp;AirQuality"/>
    <s v="RoomHeaters"/>
    <s v="FanHeaters"/>
    <n v="784"/>
    <x v="2"/>
    <n v="1599"/>
    <n v="0.51"/>
    <x v="3"/>
    <x v="0"/>
    <x v="6"/>
    <n v="11"/>
    <n v="4.511000000000000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3"/>
    <x v="1029"/>
    <s v="Home&amp;Kitchen|Kitchen&amp;HomeAppliances|Vacuum,Cleaning&amp;Ironing|Vacuums&amp;FloorCare|Vacuums|Wet-DryVacuums"/>
    <x v="4"/>
    <s v="Kitchen&amp;HomeAppliances"/>
    <s v="Vacuum,Cleaning&amp;Ironing"/>
    <s v="Vacuums&amp;FloorCare"/>
    <n v="5499"/>
    <x v="2"/>
    <n v="9999"/>
    <n v="0.45"/>
    <x v="1"/>
    <x v="1"/>
    <x v="11"/>
    <n v="4353"/>
    <n v="8.1529999999999987"/>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4"/>
    <x v="1030"/>
    <s v="Home&amp;Kitchen|Heating,Cooling&amp;AirQuality|RoomHeaters|FanHeaters"/>
    <x v="4"/>
    <s v="Heating,Cooling&amp;AirQuality"/>
    <s v="RoomHeaters"/>
    <s v="FanHeaters"/>
    <n v="899"/>
    <x v="2"/>
    <n v="1990"/>
    <n v="0.55000000000000004"/>
    <x v="3"/>
    <x v="0"/>
    <x v="3"/>
    <n v="185"/>
    <n v="4.2849999999999993"/>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5"/>
    <x v="1031"/>
    <s v="Home&amp;Kitchen|Kitchen&amp;HomeAppliances|SmallKitchenAppliances|HandBlenders"/>
    <x v="4"/>
    <s v="Kitchen&amp;HomeAppliances"/>
    <s v="SmallKitchenAppliances"/>
    <s v="HandBlenders"/>
    <n v="1695"/>
    <x v="2"/>
    <n v="1695"/>
    <n v="0"/>
    <x v="8"/>
    <x v="1"/>
    <x v="0"/>
    <n v="14290"/>
    <n v="18.489999999999998"/>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6"/>
    <x v="1032"/>
    <s v="Home&amp;Kitchen|Kitchen&amp;HomeAppliances|Vacuum,Cleaning&amp;Ironing|Irons,Steamers&amp;Accessories|Irons|DryIrons"/>
    <x v="4"/>
    <s v="Kitchen&amp;HomeAppliances"/>
    <s v="Vacuum,Cleaning&amp;Ironing"/>
    <s v="Irons,Steamers&amp;Accessories"/>
    <n v="499"/>
    <x v="0"/>
    <n v="940"/>
    <n v="0.47"/>
    <x v="1"/>
    <x v="1"/>
    <x v="3"/>
    <n v="3036"/>
    <n v="7.1359999999999992"/>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7"/>
    <x v="1033"/>
    <s v="Home&amp;Kitchen|Heating,Cooling&amp;AirQuality|WaterHeaters&amp;Geysers|InstantWaterHeaters"/>
    <x v="4"/>
    <s v="Heating,Cooling&amp;AirQuality"/>
    <s v="WaterHeaters&amp;Geysers"/>
    <s v="InstantWaterHeaters"/>
    <n v="2699"/>
    <x v="2"/>
    <n v="4700"/>
    <n v="0.43"/>
    <x v="1"/>
    <x v="1"/>
    <x v="0"/>
    <n v="1296"/>
    <n v="5.4960000000000004"/>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48"/>
    <x v="1034"/>
    <s v="Home&amp;Kitchen|Heating,Cooling&amp;AirQuality|WaterHeaters&amp;Geysers|InstantWaterHeaters"/>
    <x v="4"/>
    <s v="Heating,Cooling&amp;AirQuality"/>
    <s v="WaterHeaters&amp;Geysers"/>
    <s v="InstantWaterHeaters"/>
    <n v="1448"/>
    <x v="2"/>
    <n v="2999"/>
    <n v="0.52"/>
    <x v="3"/>
    <x v="0"/>
    <x v="6"/>
    <n v="19"/>
    <n v="4.5190000000000001"/>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49"/>
    <x v="1035"/>
    <s v="Home&amp;Kitchen|Kitchen&amp;HomeAppliances|SmallKitchenAppliances|VacuumSealers"/>
    <x v="4"/>
    <s v="Kitchen&amp;HomeAppliances"/>
    <s v="SmallKitchenAppliances"/>
    <s v="VacuumSealers"/>
    <n v="79"/>
    <x v="1"/>
    <n v="79"/>
    <n v="0"/>
    <x v="8"/>
    <x v="1"/>
    <x v="1"/>
    <n v="97"/>
    <n v="4.0970000000000004"/>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0"/>
    <x v="1036"/>
    <s v="Home&amp;Kitchen|Heating,Cooling&amp;AirQuality|WaterHeaters&amp;Geysers|StorageWaterHeaters"/>
    <x v="4"/>
    <s v="Heating,Cooling&amp;AirQuality"/>
    <s v="WaterHeaters&amp;Geysers"/>
    <s v="StorageWaterHeaters"/>
    <n v="6990"/>
    <x v="2"/>
    <n v="14290"/>
    <n v="0.51"/>
    <x v="3"/>
    <x v="0"/>
    <x v="5"/>
    <n v="1771"/>
    <n v="6.1710000000000003"/>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1"/>
    <x v="1037"/>
    <s v="Home&amp;Kitchen|Kitchen&amp;HomeAppliances|SmallKitchenAppliances|InductionCooktop"/>
    <x v="4"/>
    <s v="Kitchen&amp;HomeAppliances"/>
    <s v="SmallKitchenAppliances"/>
    <s v="InductionCooktop"/>
    <n v="2698"/>
    <x v="2"/>
    <n v="3945"/>
    <n v="0.32"/>
    <x v="5"/>
    <x v="1"/>
    <x v="1"/>
    <n v="15034"/>
    <n v="19.033999999999999"/>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2"/>
    <x v="1038"/>
    <s v="Home&amp;Kitchen|Kitchen&amp;HomeAppliances|Vacuum,Cleaning&amp;Ironing|Vacuums&amp;FloorCare|Vacuums|Wet-DryVacuums"/>
    <x v="4"/>
    <s v="Kitchen&amp;HomeAppliances"/>
    <s v="Vacuum,Cleaning&amp;Ironing"/>
    <s v="Vacuums&amp;FloorCare"/>
    <n v="3199"/>
    <x v="2"/>
    <n v="5999"/>
    <n v="0.47"/>
    <x v="1"/>
    <x v="1"/>
    <x v="1"/>
    <n v="3242"/>
    <n v="7.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3"/>
    <x v="1039"/>
    <s v="Home&amp;Kitchen|Kitchen&amp;HomeAppliances|SmallKitchenAppliances|Kettles&amp;HotWaterDispensers|Kettle&amp;ToasterSets"/>
    <x v="4"/>
    <s v="Kitchen&amp;HomeAppliances"/>
    <s v="SmallKitchenAppliances"/>
    <s v="Kettles&amp;HotWaterDispensers"/>
    <n v="1199"/>
    <x v="2"/>
    <n v="1950"/>
    <n v="0.39"/>
    <x v="5"/>
    <x v="1"/>
    <x v="2"/>
    <n v="2832"/>
    <n v="6.7319999999999993"/>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4"/>
    <x v="1040"/>
    <s v="Home&amp;Kitchen|Kitchen&amp;HomeAppliances|SmallKitchenAppliances|MiniFoodProcessors&amp;Choppers"/>
    <x v="4"/>
    <s v="Kitchen&amp;HomeAppliances"/>
    <s v="SmallKitchenAppliances"/>
    <s v="MiniFoodProcessors&amp;Choppers"/>
    <n v="1414"/>
    <x v="2"/>
    <n v="2799"/>
    <n v="0.49"/>
    <x v="1"/>
    <x v="1"/>
    <x v="1"/>
    <n v="1498"/>
    <n v="5.4980000000000002"/>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5"/>
    <x v="1041"/>
    <s v="Home&amp;Kitchen|Kitchen&amp;HomeAppliances|SmallKitchenAppliances|Kettles&amp;HotWaterDispensers|ElectricKettles"/>
    <x v="4"/>
    <s v="Kitchen&amp;HomeAppliances"/>
    <s v="SmallKitchenAppliances"/>
    <s v="Kettles&amp;HotWaterDispensers"/>
    <n v="999"/>
    <x v="2"/>
    <n v="1950"/>
    <n v="0.49"/>
    <x v="1"/>
    <x v="1"/>
    <x v="11"/>
    <n v="305"/>
    <n v="4.104999999999999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6"/>
    <x v="1042"/>
    <s v="Home&amp;Kitchen|Kitchen&amp;HomeAppliances|Vacuum,Cleaning&amp;Ironing|Vacuums&amp;FloorCare|Vacuums|CanisterVacuums"/>
    <x v="4"/>
    <s v="Kitchen&amp;HomeAppliances"/>
    <s v="Vacuum,Cleaning&amp;Ironing"/>
    <s v="Vacuums&amp;FloorCare"/>
    <n v="5999"/>
    <x v="2"/>
    <n v="9999"/>
    <n v="0.4"/>
    <x v="5"/>
    <x v="1"/>
    <x v="0"/>
    <n v="1191"/>
    <n v="5.3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7"/>
    <x v="1043"/>
    <s v="Home&amp;Kitchen|Heating,Cooling&amp;AirQuality|AirPurifiers|HEPAAirPurifiers"/>
    <x v="4"/>
    <s v="Heating,Cooling&amp;AirQuality"/>
    <s v="AirPurifiers"/>
    <s v="HEPAAirPurifiers"/>
    <n v="9970"/>
    <x v="2"/>
    <n v="12999"/>
    <n v="0.23"/>
    <x v="4"/>
    <x v="1"/>
    <x v="4"/>
    <n v="4049"/>
    <n v="8.3490000000000002"/>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58"/>
    <x v="1044"/>
    <s v="Home&amp;Kitchen|Kitchen&amp;HomeAppliances|WaterPurifiers&amp;Accessories|WaterFilters&amp;Purifiers"/>
    <x v="4"/>
    <s v="Kitchen&amp;HomeAppliances"/>
    <s v="WaterPurifiers&amp;Accessories"/>
    <s v="WaterFilters&amp;Purifiers"/>
    <n v="698"/>
    <x v="2"/>
    <n v="699"/>
    <n v="0"/>
    <x v="8"/>
    <x v="1"/>
    <x v="0"/>
    <n v="3160"/>
    <n v="7.36"/>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59"/>
    <x v="1045"/>
    <s v="Home&amp;Kitchen|Heating,Cooling&amp;AirQuality|Fans|CeilingFans"/>
    <x v="4"/>
    <s v="Heating,Cooling&amp;AirQuality"/>
    <s v="Fans"/>
    <s v="CeilingFans"/>
    <n v="2199"/>
    <x v="2"/>
    <n v="3190"/>
    <n v="0.31"/>
    <x v="5"/>
    <x v="1"/>
    <x v="4"/>
    <n v="9650"/>
    <n v="13.95"/>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0"/>
    <x v="1046"/>
    <s v="Home&amp;Kitchen|HomeStorage&amp;Organization|LaundryOrganization|LaundryBags"/>
    <x v="4"/>
    <s v="HomeStorage&amp;Organization"/>
    <s v="LaundryOrganization"/>
    <s v="LaundryBags"/>
    <n v="320"/>
    <x v="0"/>
    <n v="799"/>
    <n v="0.6"/>
    <x v="3"/>
    <x v="0"/>
    <x v="0"/>
    <n v="3846"/>
    <n v="8.0459999999999994"/>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1"/>
    <x v="1047"/>
    <s v="Home&amp;Kitchen|Kitchen&amp;HomeAppliances|Vacuum,Cleaning&amp;Ironing|Irons,Steamers&amp;Accessories|LintShavers"/>
    <x v="4"/>
    <s v="Kitchen&amp;HomeAppliances"/>
    <s v="Vacuum,Cleaning&amp;Ironing"/>
    <s v="Irons,Steamers&amp;Accessories"/>
    <n v="298"/>
    <x v="0"/>
    <n v="499"/>
    <n v="0.4"/>
    <x v="5"/>
    <x v="1"/>
    <x v="5"/>
    <n v="290"/>
    <n v="4.6900000000000004"/>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2"/>
    <x v="1048"/>
    <s v="Home&amp;Kitchen|Kitchen&amp;HomeAppliances|SmallKitchenAppliances|JuicerMixerGrinders"/>
    <x v="4"/>
    <s v="Kitchen&amp;HomeAppliances"/>
    <s v="SmallKitchenAppliances"/>
    <s v="JuicerMixerGrinders"/>
    <n v="1199"/>
    <x v="2"/>
    <n v="1499"/>
    <n v="0.2"/>
    <x v="6"/>
    <x v="1"/>
    <x v="11"/>
    <n v="2206"/>
    <n v="6.0060000000000002"/>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3"/>
    <x v="1049"/>
    <s v="Home&amp;Kitchen|Heating,Cooling&amp;AirQuality|Fans|CeilingFans"/>
    <x v="4"/>
    <s v="Heating,Cooling&amp;AirQuality"/>
    <s v="Fans"/>
    <s v="CeilingFans"/>
    <n v="1399"/>
    <x v="2"/>
    <n v="2660"/>
    <n v="0.47"/>
    <x v="1"/>
    <x v="1"/>
    <x v="3"/>
    <n v="9349"/>
    <n v="13.4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4"/>
    <x v="1050"/>
    <s v="Home&amp;Kitchen|Kitchen&amp;HomeAppliances|SmallKitchenAppliances|DigitalKitchenScales"/>
    <x v="4"/>
    <s v="Kitchen&amp;HomeAppliances"/>
    <s v="SmallKitchenAppliances"/>
    <s v="DigitalKitchenScales"/>
    <n v="599"/>
    <x v="2"/>
    <n v="2799"/>
    <n v="0.79"/>
    <x v="7"/>
    <x v="0"/>
    <x v="2"/>
    <n v="578"/>
    <n v="4.477999999999999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5"/>
    <x v="1051"/>
    <s v="Home&amp;Kitchen|Kitchen&amp;HomeAppliances|SmallKitchenAppliances|Pop-upToasters"/>
    <x v="4"/>
    <s v="Kitchen&amp;HomeAppliances"/>
    <s v="SmallKitchenAppliances"/>
    <s v="Pop-upToasters"/>
    <n v="1499"/>
    <x v="2"/>
    <n v="1499"/>
    <n v="0"/>
    <x v="8"/>
    <x v="1"/>
    <x v="4"/>
    <n v="9331"/>
    <n v="13.6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6"/>
    <x v="1052"/>
    <s v="Home&amp;Kitchen|Heating,Cooling&amp;AirQuality|AirPurifiers|HEPAAirPurifiers"/>
    <x v="4"/>
    <s v="Heating,Cooling&amp;AirQuality"/>
    <s v="AirPurifiers"/>
    <s v="HEPAAirPurifiers"/>
    <n v="14400"/>
    <x v="2"/>
    <n v="59900"/>
    <n v="0.76"/>
    <x v="7"/>
    <x v="0"/>
    <x v="5"/>
    <n v="3837"/>
    <n v="8.2370000000000001"/>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7"/>
    <x v="1053"/>
    <s v="Home&amp;Kitchen|Kitchen&amp;HomeAppliances|WaterPurifiers&amp;Accessories|WaterFilters&amp;Purifiers"/>
    <x v="4"/>
    <s v="Kitchen&amp;HomeAppliances"/>
    <s v="WaterPurifiers&amp;Accessories"/>
    <s v="WaterFilters&amp;Purifiers"/>
    <n v="1699"/>
    <x v="2"/>
    <n v="1900"/>
    <n v="0.11"/>
    <x v="6"/>
    <x v="1"/>
    <x v="9"/>
    <n v="11456"/>
    <n v="15.055999999999999"/>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68"/>
    <x v="1054"/>
    <s v="Home&amp;Kitchen|Heating,Cooling&amp;AirQuality|RoomHeaters|ElectricHeaters"/>
    <x v="4"/>
    <s v="Heating,Cooling&amp;AirQuality"/>
    <s v="RoomHeaters"/>
    <s v="ElectricHeaters"/>
    <n v="649"/>
    <x v="2"/>
    <n v="999"/>
    <n v="0.35"/>
    <x v="5"/>
    <x v="1"/>
    <x v="11"/>
    <n v="49"/>
    <n v="3.8489999999999998"/>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69"/>
    <x v="1055"/>
    <s v="Home&amp;Kitchen|Kitchen&amp;HomeAppliances|SmallKitchenAppliances|MixerGrinders"/>
    <x v="4"/>
    <s v="Kitchen&amp;HomeAppliances"/>
    <s v="SmallKitchenAppliances"/>
    <s v="MixerGrinders"/>
    <n v="3249"/>
    <x v="2"/>
    <n v="6375"/>
    <n v="0.49"/>
    <x v="1"/>
    <x v="1"/>
    <x v="1"/>
    <n v="4978"/>
    <n v="8.977999999999999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0"/>
    <x v="1056"/>
    <s v="Home&amp;Kitchen|HomeStorage&amp;Organization|LaundryOrganization|LaundryBaskets"/>
    <x v="4"/>
    <s v="HomeStorage&amp;Organization"/>
    <s v="LaundryOrganization"/>
    <s v="LaundryBaskets"/>
    <n v="199"/>
    <x v="1"/>
    <n v="499"/>
    <n v="0.6"/>
    <x v="3"/>
    <x v="0"/>
    <x v="3"/>
    <n v="1996"/>
    <n v="6.0960000000000001"/>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1"/>
    <x v="1057"/>
    <s v="Home&amp;Kitchen|Kitchen&amp;HomeAppliances|SmallKitchenAppliances|EggBoilers"/>
    <x v="4"/>
    <s v="Kitchen&amp;HomeAppliances"/>
    <s v="SmallKitchenAppliances"/>
    <s v="EggBoilers"/>
    <n v="1099"/>
    <x v="2"/>
    <n v="1899"/>
    <n v="0.42"/>
    <x v="1"/>
    <x v="1"/>
    <x v="4"/>
    <n v="1811"/>
    <n v="6.1109999999999998"/>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2"/>
    <x v="1058"/>
    <s v="Home&amp;Kitchen|Kitchen&amp;HomeAppliances|SmallKitchenAppliances|Kettles&amp;HotWaterDispensers|ElectricKettles"/>
    <x v="4"/>
    <s v="Kitchen&amp;HomeAppliances"/>
    <s v="SmallKitchenAppliances"/>
    <s v="Kettles&amp;HotWaterDispensers"/>
    <n v="664"/>
    <x v="2"/>
    <n v="1490"/>
    <n v="0.55000000000000004"/>
    <x v="3"/>
    <x v="0"/>
    <x v="1"/>
    <n v="2198"/>
    <n v="6.1980000000000004"/>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3"/>
    <x v="1059"/>
    <s v="Home&amp;Kitchen|Kitchen&amp;HomeAppliances|SmallKitchenAppliances|SandwichMakers"/>
    <x v="4"/>
    <s v="Kitchen&amp;HomeAppliances"/>
    <s v="SmallKitchenAppliances"/>
    <s v="SandwichMakers"/>
    <n v="260"/>
    <x v="0"/>
    <n v="350"/>
    <n v="0.26"/>
    <x v="4"/>
    <x v="1"/>
    <x v="2"/>
    <n v="13127"/>
    <n v="17.027000000000001"/>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4"/>
    <x v="1060"/>
    <s v="Home&amp;Kitchen|Heating,Cooling&amp;AirQuality|WaterHeaters&amp;Geysers|StorageWaterHeaters"/>
    <x v="4"/>
    <s v="Heating,Cooling&amp;AirQuality"/>
    <s v="WaterHeaters&amp;Geysers"/>
    <s v="StorageWaterHeaters"/>
    <n v="6499"/>
    <x v="2"/>
    <n v="8500"/>
    <n v="0.24"/>
    <x v="4"/>
    <x v="1"/>
    <x v="5"/>
    <n v="5865"/>
    <n v="10.265000000000001"/>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5"/>
    <x v="1061"/>
    <s v="Home&amp;Kitchen|Kitchen&amp;HomeAppliances|SewingMachines&amp;Accessories|Sewing&amp;EmbroideryMachines"/>
    <x v="4"/>
    <s v="Kitchen&amp;HomeAppliances"/>
    <s v="SewingMachines&amp;Accessories"/>
    <s v="Sewing&amp;EmbroideryMachines"/>
    <n v="1484"/>
    <x v="2"/>
    <n v="2499"/>
    <n v="0.41"/>
    <x v="1"/>
    <x v="1"/>
    <x v="7"/>
    <n v="1067"/>
    <n v="4.7670000000000003"/>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6"/>
    <x v="1062"/>
    <s v="Home&amp;Kitchen|Kitchen&amp;HomeAppliances|Vacuum,Cleaning&amp;Ironing|Irons,Steamers&amp;Accessories|Irons|SteamIrons"/>
    <x v="4"/>
    <s v="Kitchen&amp;HomeAppliances"/>
    <s v="Vacuum,Cleaning&amp;Ironing"/>
    <s v="Irons,Steamers&amp;Accessories"/>
    <n v="999"/>
    <x v="2"/>
    <n v="1560"/>
    <n v="0.36"/>
    <x v="5"/>
    <x v="1"/>
    <x v="9"/>
    <n v="4881"/>
    <n v="8.4809999999999999"/>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7"/>
    <x v="1063"/>
    <s v="Home&amp;Kitchen|Kitchen&amp;HomeAppliances|SmallKitchenAppliances|JuicerMixerGrinders"/>
    <x v="4"/>
    <s v="Kitchen&amp;HomeAppliances"/>
    <s v="SmallKitchenAppliances"/>
    <s v="JuicerMixerGrinders"/>
    <n v="3299"/>
    <x v="2"/>
    <n v="6500"/>
    <n v="0.49"/>
    <x v="1"/>
    <x v="1"/>
    <x v="7"/>
    <n v="11217"/>
    <n v="14.917000000000002"/>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78"/>
    <x v="1064"/>
    <s v="Home&amp;Kitchen|Kitchen&amp;HomeAppliances|SmallKitchenAppliances|HandBlenders"/>
    <x v="4"/>
    <s v="Kitchen&amp;HomeAppliances"/>
    <s v="SmallKitchenAppliances"/>
    <s v="HandBlenders"/>
    <n v="259"/>
    <x v="0"/>
    <n v="999"/>
    <n v="0.74"/>
    <x v="7"/>
    <x v="0"/>
    <x v="1"/>
    <n v="43"/>
    <n v="4.0430000000000001"/>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79"/>
    <x v="1065"/>
    <s v="Home&amp;Kitchen|Kitchen&amp;HomeAppliances|SmallKitchenAppliances|MixerGrinders"/>
    <x v="4"/>
    <s v="Kitchen&amp;HomeAppliances"/>
    <s v="SmallKitchenAppliances"/>
    <s v="MixerGrinders"/>
    <n v="3249"/>
    <x v="2"/>
    <n v="7795"/>
    <n v="0.57999999999999996"/>
    <x v="3"/>
    <x v="0"/>
    <x v="0"/>
    <n v="4664"/>
    <n v="8.8640000000000008"/>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0"/>
    <x v="1066"/>
    <s v="Home&amp;Kitchen|Kitchen&amp;HomeAppliances|Vacuum,Cleaning&amp;Ironing|Irons,Steamers&amp;Accessories|Irons|SteamIrons"/>
    <x v="4"/>
    <s v="Kitchen&amp;HomeAppliances"/>
    <s v="Vacuum,Cleaning&amp;Ironing"/>
    <s v="Irons,Steamers&amp;Accessories"/>
    <n v="4280"/>
    <x v="2"/>
    <n v="5995"/>
    <n v="0.28999999999999998"/>
    <x v="4"/>
    <x v="1"/>
    <x v="11"/>
    <n v="2112"/>
    <n v="5.9119999999999999"/>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1"/>
    <x v="1067"/>
    <s v="Home&amp;Kitchen|HomeStorage&amp;Organization|LaundryOrganization|IroningAccessories|SprayBottles"/>
    <x v="4"/>
    <s v="HomeStorage&amp;Organization"/>
    <s v="LaundryOrganization"/>
    <s v="IroningAccessories"/>
    <n v="189"/>
    <x v="1"/>
    <n v="299"/>
    <n v="0.37"/>
    <x v="5"/>
    <x v="1"/>
    <x v="0"/>
    <n v="2737"/>
    <n v="6.9370000000000003"/>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2"/>
    <x v="1068"/>
    <s v="Home&amp;Kitchen|Heating,Cooling&amp;AirQuality|Fans|CeilingFans"/>
    <x v="4"/>
    <s v="Heating,Cooling&amp;AirQuality"/>
    <s v="Fans"/>
    <s v="CeilingFans"/>
    <n v="1449"/>
    <x v="2"/>
    <n v="2349"/>
    <n v="0.38"/>
    <x v="5"/>
    <x v="1"/>
    <x v="2"/>
    <n v="9019"/>
    <n v="12.9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3"/>
    <x v="1069"/>
    <s v="Home&amp;Kitchen|HomeStorage&amp;Organization|LaundryOrganization|LaundryBaskets"/>
    <x v="4"/>
    <s v="HomeStorage&amp;Organization"/>
    <s v="LaundryOrganization"/>
    <s v="LaundryBaskets"/>
    <n v="199"/>
    <x v="1"/>
    <n v="499"/>
    <n v="0.6"/>
    <x v="3"/>
    <x v="0"/>
    <x v="1"/>
    <n v="10234"/>
    <n v="14.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4"/>
    <x v="1070"/>
    <s v="Home&amp;Kitchen|Kitchen&amp;HomeAppliances|SmallKitchenAppliances|HandMixers"/>
    <x v="4"/>
    <s v="Kitchen&amp;HomeAppliances"/>
    <s v="SmallKitchenAppliances"/>
    <s v="HandMixers"/>
    <n v="474"/>
    <x v="0"/>
    <n v="1299"/>
    <n v="0.64"/>
    <x v="0"/>
    <x v="0"/>
    <x v="3"/>
    <n v="550"/>
    <n v="4.6499999999999995"/>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5"/>
    <x v="1071"/>
    <s v="Home&amp;Kitchen|Kitchen&amp;HomeAppliances|SmallKitchenAppliances|HandBlenders"/>
    <x v="4"/>
    <s v="Kitchen&amp;HomeAppliances"/>
    <s v="SmallKitchenAppliances"/>
    <s v="HandBlenders"/>
    <n v="279"/>
    <x v="0"/>
    <n v="499"/>
    <n v="0.44"/>
    <x v="1"/>
    <x v="1"/>
    <x v="20"/>
    <n v="28"/>
    <n v="4.8279999999999994"/>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6"/>
    <x v="1072"/>
    <s v="Home&amp;Kitchen|Heating,Cooling&amp;AirQuality|Fans|CeilingFans"/>
    <x v="4"/>
    <s v="Heating,Cooling&amp;AirQuality"/>
    <s v="Fans"/>
    <s v="CeilingFans"/>
    <n v="1999"/>
    <x v="2"/>
    <n v="4775"/>
    <n v="0.57999999999999996"/>
    <x v="3"/>
    <x v="0"/>
    <x v="0"/>
    <n v="1353"/>
    <n v="5.5529999999999999"/>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7"/>
    <x v="1073"/>
    <s v="Home&amp;Kitchen|Kitchen&amp;HomeAppliances|Vacuum,Cleaning&amp;Ironing|Irons,Steamers&amp;Accessories|LintShavers"/>
    <x v="4"/>
    <s v="Kitchen&amp;HomeAppliances"/>
    <s v="Vacuum,Cleaning&amp;Ironing"/>
    <s v="Irons,Steamers&amp;Accessories"/>
    <n v="799"/>
    <x v="2"/>
    <n v="1230"/>
    <n v="0.35"/>
    <x v="5"/>
    <x v="1"/>
    <x v="3"/>
    <n v="2138"/>
    <n v="6.2379999999999995"/>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88"/>
    <x v="1074"/>
    <s v="Home&amp;Kitchen|Kitchen&amp;HomeAppliances|SmallKitchenAppliances|MiniFoodProcessors&amp;Choppers"/>
    <x v="4"/>
    <s v="Kitchen&amp;HomeAppliances"/>
    <s v="SmallKitchenAppliances"/>
    <s v="MiniFoodProcessors&amp;Choppers"/>
    <n v="949"/>
    <x v="2"/>
    <n v="1999"/>
    <n v="0.53"/>
    <x v="3"/>
    <x v="0"/>
    <x v="1"/>
    <n v="1679"/>
    <n v="5.6790000000000003"/>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89"/>
    <x v="1075"/>
    <s v="Home&amp;Kitchen|Kitchen&amp;HomeAppliances|SmallKitchenAppliances|Mills&amp;Grinders|WetGrinders"/>
    <x v="4"/>
    <s v="Kitchen&amp;HomeAppliances"/>
    <s v="SmallKitchenAppliances"/>
    <s v="Mills&amp;Grinders"/>
    <n v="3657.66"/>
    <x v="2"/>
    <n v="5156"/>
    <n v="0.28999999999999998"/>
    <x v="4"/>
    <x v="1"/>
    <x v="2"/>
    <n v="12837"/>
    <n v="16.736999999999998"/>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0"/>
    <x v="1076"/>
    <s v="Home&amp;Kitchen|Kitchen&amp;HomeAppliances|SmallKitchenAppliances|OvenToasterGrills"/>
    <x v="4"/>
    <s v="Kitchen&amp;HomeAppliances"/>
    <s v="SmallKitchenAppliances"/>
    <s v="OvenToasterGrills"/>
    <n v="1699"/>
    <x v="2"/>
    <n v="1999"/>
    <n v="0.15"/>
    <x v="6"/>
    <x v="1"/>
    <x v="3"/>
    <n v="8873"/>
    <n v="12.972999999999999"/>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1"/>
    <x v="1077"/>
    <s v="Home&amp;Kitchen|Kitchen&amp;HomeAppliances|Vacuum,Cleaning&amp;Ironing|Irons,Steamers&amp;Accessories|Irons|SteamIrons"/>
    <x v="4"/>
    <s v="Kitchen&amp;HomeAppliances"/>
    <s v="Vacuum,Cleaning&amp;Ironing"/>
    <s v="Irons,Steamers&amp;Accessories"/>
    <n v="1849"/>
    <x v="2"/>
    <n v="2095"/>
    <n v="0.12"/>
    <x v="6"/>
    <x v="1"/>
    <x v="4"/>
    <n v="7681"/>
    <n v="11.9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2"/>
    <x v="1078"/>
    <s v="Home&amp;Kitchen|Heating,Cooling&amp;AirQuality|RoomHeaters|FanHeaters"/>
    <x v="4"/>
    <s v="Heating,Cooling&amp;AirQuality"/>
    <s v="RoomHeaters"/>
    <s v="FanHeaters"/>
    <n v="12499"/>
    <x v="2"/>
    <n v="19825"/>
    <n v="0.37"/>
    <x v="5"/>
    <x v="1"/>
    <x v="3"/>
    <n v="322"/>
    <n v="4.4219999999999997"/>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3"/>
    <x v="1079"/>
    <s v="Home&amp;Kitchen|Kitchen&amp;HomeAppliances|Vacuum,Cleaning&amp;Ironing|Irons,Steamers&amp;Accessories|Irons|DryIrons"/>
    <x v="4"/>
    <s v="Kitchen&amp;HomeAppliances"/>
    <s v="Vacuum,Cleaning&amp;Ironing"/>
    <s v="Irons,Steamers&amp;Accessories"/>
    <n v="1099"/>
    <x v="2"/>
    <n v="1920"/>
    <n v="0.43"/>
    <x v="1"/>
    <x v="1"/>
    <x v="0"/>
    <n v="9772"/>
    <n v="13.972000000000001"/>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4"/>
    <x v="1080"/>
    <s v="Home&amp;Kitchen|Kitchen&amp;HomeAppliances|WaterPurifiers&amp;Accessories|WaterFilters&amp;Purifiers"/>
    <x v="4"/>
    <s v="Kitchen&amp;HomeAppliances"/>
    <s v="WaterPurifiers&amp;Accessories"/>
    <s v="WaterFilters&amp;Purifiers"/>
    <n v="8199"/>
    <x v="2"/>
    <n v="16000"/>
    <n v="0.49"/>
    <x v="1"/>
    <x v="1"/>
    <x v="2"/>
    <n v="18497"/>
    <n v="22.396999999999998"/>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5"/>
    <x v="1081"/>
    <s v="Home&amp;Kitchen|Kitchen&amp;HomeAppliances|SmallKitchenAppliances|JuicerMixerGrinders"/>
    <x v="4"/>
    <s v="Kitchen&amp;HomeAppliances"/>
    <s v="SmallKitchenAppliances"/>
    <s v="JuicerMixerGrinders"/>
    <n v="499"/>
    <x v="0"/>
    <n v="2199"/>
    <n v="0.77"/>
    <x v="7"/>
    <x v="0"/>
    <x v="7"/>
    <n v="53"/>
    <n v="3.7530000000000001"/>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6"/>
    <x v="1082"/>
    <s v="Home&amp;Kitchen|Kitchen&amp;HomeAppliances|Vacuum,Cleaning&amp;Ironing|Vacuums&amp;FloorCare|Vacuums|HandheldVacuums"/>
    <x v="4"/>
    <s v="Kitchen&amp;HomeAppliances"/>
    <s v="Vacuum,Cleaning&amp;Ironing"/>
    <s v="Vacuums&amp;FloorCare"/>
    <n v="6999"/>
    <x v="2"/>
    <n v="14999"/>
    <n v="0.53"/>
    <x v="3"/>
    <x v="0"/>
    <x v="3"/>
    <n v="1728"/>
    <n v="5.8279999999999994"/>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7"/>
    <x v="1083"/>
    <s v="Home&amp;Kitchen|Kitchen&amp;HomeAppliances|SmallKitchenAppliances|VacuumSealers"/>
    <x v="4"/>
    <s v="Kitchen&amp;HomeAppliances"/>
    <s v="SmallKitchenAppliances"/>
    <s v="VacuumSealers"/>
    <n v="1595"/>
    <x v="2"/>
    <n v="1799"/>
    <n v="0.11"/>
    <x v="6"/>
    <x v="1"/>
    <x v="1"/>
    <n v="2877"/>
    <n v="6.8769999999999998"/>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098"/>
    <x v="1084"/>
    <s v="Home&amp;Kitchen|Kitchen&amp;HomeAppliances|Vacuum,Cleaning&amp;Ironing|Irons,Steamers&amp;Accessories|Irons|DryIrons"/>
    <x v="4"/>
    <s v="Kitchen&amp;HomeAppliances"/>
    <s v="Vacuum,Cleaning&amp;Ironing"/>
    <s v="Irons,Steamers&amp;Accessories"/>
    <n v="1049"/>
    <x v="2"/>
    <n v="1950"/>
    <n v="0.46"/>
    <x v="1"/>
    <x v="1"/>
    <x v="11"/>
    <n v="250"/>
    <n v="4.05"/>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099"/>
    <x v="1085"/>
    <s v="Home&amp;Kitchen|Kitchen&amp;HomeAppliances|SmallKitchenAppliances|Kettles&amp;HotWaterDispensers|Kettle&amp;ToasterSets"/>
    <x v="4"/>
    <s v="Kitchen&amp;HomeAppliances"/>
    <s v="SmallKitchenAppliances"/>
    <s v="Kettles&amp;HotWaterDispensers"/>
    <n v="1182"/>
    <x v="2"/>
    <n v="2995"/>
    <n v="0.61"/>
    <x v="0"/>
    <x v="0"/>
    <x v="0"/>
    <n v="5178"/>
    <n v="9.3780000000000001"/>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0"/>
    <x v="1086"/>
    <s v="Home&amp;Kitchen|Kitchen&amp;HomeAppliances|Vacuum,Cleaning&amp;Ironing|Irons,Steamers&amp;Accessories|LintShavers"/>
    <x v="4"/>
    <s v="Kitchen&amp;HomeAppliances"/>
    <s v="Vacuum,Cleaning&amp;Ironing"/>
    <s v="Irons,Steamers&amp;Accessories"/>
    <n v="499"/>
    <x v="0"/>
    <n v="999"/>
    <n v="0.5"/>
    <x v="1"/>
    <x v="0"/>
    <x v="13"/>
    <n v="79"/>
    <n v="4.6789999999999994"/>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1"/>
    <x v="1087"/>
    <s v="Home&amp;Kitchen|Heating,Cooling&amp;AirQuality|AirPurifiers|HEPAAirPurifiers"/>
    <x v="4"/>
    <s v="Heating,Cooling&amp;AirQuality"/>
    <s v="AirPurifiers"/>
    <s v="HEPAAirPurifiers"/>
    <n v="8799"/>
    <x v="2"/>
    <n v="11995"/>
    <n v="0.27"/>
    <x v="4"/>
    <x v="1"/>
    <x v="3"/>
    <n v="4157"/>
    <n v="8.256999999999999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2"/>
    <x v="1088"/>
    <s v="Home&amp;Kitchen|Heating,Cooling&amp;AirQuality|RoomHeaters|ElectricHeaters"/>
    <x v="4"/>
    <s v="Heating,Cooling&amp;AirQuality"/>
    <s v="RoomHeaters"/>
    <s v="ElectricHeaters"/>
    <n v="1529"/>
    <x v="2"/>
    <n v="2999"/>
    <n v="0.49"/>
    <x v="1"/>
    <x v="1"/>
    <x v="8"/>
    <n v="29"/>
    <n v="3.3289999999999997"/>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3"/>
    <x v="1089"/>
    <s v="Home&amp;Kitchen|Kitchen&amp;HomeAppliances|Vacuum,Cleaning&amp;Ironing|Irons,Steamers&amp;Accessories|Irons|DryIrons"/>
    <x v="4"/>
    <s v="Kitchen&amp;HomeAppliances"/>
    <s v="Vacuum,Cleaning&amp;Ironing"/>
    <s v="Irons,Steamers&amp;Accessories"/>
    <n v="1199"/>
    <x v="2"/>
    <n v="1690"/>
    <n v="0.28999999999999998"/>
    <x v="4"/>
    <x v="1"/>
    <x v="0"/>
    <n v="4580"/>
    <n v="8.7800000000000011"/>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4"/>
    <x v="1090"/>
    <s v="Home&amp;Kitchen|Kitchen&amp;HomeAppliances|SmallKitchenAppliances|EggBoilers"/>
    <x v="4"/>
    <s v="Kitchen&amp;HomeAppliances"/>
    <s v="SmallKitchenAppliances"/>
    <s v="EggBoilers"/>
    <n v="1052"/>
    <x v="2"/>
    <n v="1790"/>
    <n v="0.41"/>
    <x v="1"/>
    <x v="1"/>
    <x v="4"/>
    <n v="1404"/>
    <n v="5.7039999999999997"/>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5"/>
    <x v="1091"/>
    <s v="Home&amp;Kitchen|Kitchen&amp;HomeAppliances|SmallKitchenAppliances|Juicers"/>
    <x v="4"/>
    <s v="Kitchen&amp;HomeAppliances"/>
    <s v="SmallKitchenAppliances"/>
    <s v="Juicers"/>
    <n v="6499"/>
    <x v="2"/>
    <n v="8995"/>
    <n v="0.28000000000000003"/>
    <x v="4"/>
    <x v="1"/>
    <x v="4"/>
    <n v="2810"/>
    <n v="7.1099999999999994"/>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6"/>
    <x v="1092"/>
    <s v="Home&amp;Kitchen|Kitchen&amp;HomeAppliances|SmallKitchenAppliances|DigitalKitchenScales|DigitalScales"/>
    <x v="4"/>
    <s v="Kitchen&amp;HomeAppliances"/>
    <s v="SmallKitchenAppliances"/>
    <s v="DigitalKitchenScales"/>
    <n v="239"/>
    <x v="0"/>
    <n v="239"/>
    <n v="0"/>
    <x v="8"/>
    <x v="1"/>
    <x v="4"/>
    <n v="7"/>
    <n v="4.3069999999999995"/>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7"/>
    <x v="1093"/>
    <s v="Home&amp;Kitchen|Kitchen&amp;HomeAppliances|SmallKitchenAppliances|HandBlenders"/>
    <x v="4"/>
    <s v="Kitchen&amp;HomeAppliances"/>
    <s v="SmallKitchenAppliances"/>
    <s v="HandBlenders"/>
    <n v="699"/>
    <x v="2"/>
    <n v="1599"/>
    <n v="0.56000000000000005"/>
    <x v="3"/>
    <x v="0"/>
    <x v="16"/>
    <n v="1729"/>
    <n v="6.4290000000000003"/>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08"/>
    <x v="1094"/>
    <s v="Home&amp;Kitchen|Kitchen&amp;HomeAppliances|SmallKitchenAppliances"/>
    <x v="4"/>
    <s v="Kitchen&amp;HomeAppliances"/>
    <s v="SmallKitchenAppliances"/>
    <m/>
    <n v="2599"/>
    <x v="2"/>
    <n v="4290"/>
    <n v="0.39"/>
    <x v="5"/>
    <x v="1"/>
    <x v="5"/>
    <n v="2116"/>
    <n v="6.5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09"/>
    <x v="1095"/>
    <s v="Home&amp;Kitchen|Kitchen&amp;HomeAppliances|Vacuum,Cleaning&amp;Ironing|Vacuums&amp;FloorCare|Vacuums|HandheldVacuums"/>
    <x v="4"/>
    <s v="Kitchen&amp;HomeAppliances"/>
    <s v="Vacuum,Cleaning&amp;Ironing"/>
    <s v="Vacuums&amp;FloorCare"/>
    <n v="1547"/>
    <x v="2"/>
    <n v="2890"/>
    <n v="0.46"/>
    <x v="1"/>
    <x v="1"/>
    <x v="2"/>
    <n v="463"/>
    <n v="4.3629999999999995"/>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0"/>
    <x v="1096"/>
    <s v="Home&amp;Kitchen|Kitchen&amp;HomeAppliances|SmallKitchenAppliances|HandBlenders"/>
    <x v="4"/>
    <s v="Kitchen&amp;HomeAppliances"/>
    <s v="SmallKitchenAppliances"/>
    <s v="HandBlenders"/>
    <n v="499"/>
    <x v="0"/>
    <n v="1299"/>
    <n v="0.62"/>
    <x v="0"/>
    <x v="0"/>
    <x v="16"/>
    <n v="54"/>
    <n v="4.754000000000000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1"/>
    <x v="1097"/>
    <s v="Home&amp;Kitchen|Heating,Cooling&amp;AirQuality|WaterHeaters&amp;Geysers|ImmersionRods"/>
    <x v="4"/>
    <s v="Heating,Cooling&amp;AirQuality"/>
    <s v="WaterHeaters&amp;Geysers"/>
    <s v="ImmersionRods"/>
    <n v="510"/>
    <x v="2"/>
    <n v="640"/>
    <n v="0.2"/>
    <x v="6"/>
    <x v="1"/>
    <x v="3"/>
    <n v="7229"/>
    <n v="11.329000000000001"/>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2"/>
    <x v="1098"/>
    <s v="Home&amp;Kitchen|Heating,Cooling&amp;AirQuality|WaterHeaters&amp;Geysers|InstantWaterHeaters"/>
    <x v="4"/>
    <s v="Heating,Cooling&amp;AirQuality"/>
    <s v="WaterHeaters&amp;Geysers"/>
    <s v="InstantWaterHeaters"/>
    <n v="1899"/>
    <x v="2"/>
    <n v="3790"/>
    <n v="0.5"/>
    <x v="1"/>
    <x v="0"/>
    <x v="11"/>
    <n v="3842"/>
    <n v="7.6419999999999995"/>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3"/>
    <x v="1099"/>
    <s v="Home&amp;Kitchen|Heating,Cooling&amp;AirQuality|WaterHeaters&amp;Geysers|InstantWaterHeaters"/>
    <x v="4"/>
    <s v="Heating,Cooling&amp;AirQuality"/>
    <s v="WaterHeaters&amp;Geysers"/>
    <s v="InstantWaterHeaters"/>
    <n v="2599"/>
    <x v="2"/>
    <n v="4560"/>
    <n v="0.43"/>
    <x v="1"/>
    <x v="1"/>
    <x v="5"/>
    <n v="646"/>
    <n v="5.0460000000000003"/>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4"/>
    <x v="1100"/>
    <s v="Home&amp;Kitchen|Kitchen&amp;HomeAppliances|SmallKitchenAppliances|EggBoilers"/>
    <x v="4"/>
    <s v="Kitchen&amp;HomeAppliances"/>
    <s v="SmallKitchenAppliances"/>
    <s v="EggBoilers"/>
    <n v="1199"/>
    <x v="2"/>
    <n v="3500"/>
    <n v="0.66"/>
    <x v="0"/>
    <x v="0"/>
    <x v="4"/>
    <n v="1802"/>
    <n v="6.1020000000000003"/>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5"/>
    <x v="1101"/>
    <s v="Home&amp;Kitchen|Heating,Cooling&amp;AirQuality|WaterHeaters&amp;Geysers|InstantWaterHeaters"/>
    <x v="4"/>
    <s v="Heating,Cooling&amp;AirQuality"/>
    <s v="WaterHeaters&amp;Geysers"/>
    <s v="InstantWaterHeaters"/>
    <n v="999"/>
    <x v="2"/>
    <n v="2600"/>
    <n v="0.62"/>
    <x v="0"/>
    <x v="0"/>
    <x v="10"/>
    <n v="252"/>
    <n v="3.6520000000000001"/>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6"/>
    <x v="1102"/>
    <s v="Home&amp;Kitchen|Kitchen&amp;HomeAppliances|SmallKitchenAppliances|InductionCooktop"/>
    <x v="4"/>
    <s v="Kitchen&amp;HomeAppliances"/>
    <s v="SmallKitchenAppliances"/>
    <s v="InductionCooktop"/>
    <n v="1999"/>
    <x v="2"/>
    <n v="3300"/>
    <n v="0.39"/>
    <x v="5"/>
    <x v="1"/>
    <x v="0"/>
    <n v="780"/>
    <n v="4.9800000000000004"/>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7"/>
    <x v="1103"/>
    <s v="Home&amp;Kitchen|Kitchen&amp;HomeAppliances|SmallKitchenAppliances|HandBlenders"/>
    <x v="4"/>
    <s v="Kitchen&amp;HomeAppliances"/>
    <s v="SmallKitchenAppliances"/>
    <s v="HandBlenders"/>
    <n v="210"/>
    <x v="0"/>
    <n v="699"/>
    <n v="0.7"/>
    <x v="0"/>
    <x v="0"/>
    <x v="7"/>
    <n v="74"/>
    <n v="3.7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18"/>
    <x v="1104"/>
    <s v="Home&amp;Kitchen|Heating,Cooling&amp;AirQuality|AirPurifiers|HEPAAirPurifiers"/>
    <x v="4"/>
    <s v="Heating,Cooling&amp;AirQuality"/>
    <s v="AirPurifiers"/>
    <s v="HEPAAirPurifiers"/>
    <n v="14499"/>
    <x v="2"/>
    <n v="23559"/>
    <n v="0.38"/>
    <x v="5"/>
    <x v="1"/>
    <x v="4"/>
    <n v="2026"/>
    <n v="6.325999999999999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19"/>
    <x v="1105"/>
    <s v="Home&amp;Kitchen|HomeStorage&amp;Organization|LaundryOrganization|LaundryBaskets"/>
    <x v="4"/>
    <s v="HomeStorage&amp;Organization"/>
    <s v="LaundryOrganization"/>
    <s v="LaundryBaskets"/>
    <n v="950"/>
    <x v="2"/>
    <n v="1599"/>
    <n v="0.41"/>
    <x v="1"/>
    <x v="1"/>
    <x v="4"/>
    <n v="5911"/>
    <n v="10.210999999999999"/>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0"/>
    <x v="1106"/>
    <s v="Home&amp;Kitchen|Kitchen&amp;HomeAppliances|SmallKitchenAppliances|DeepFatFryers|AirFryers"/>
    <x v="4"/>
    <s v="Kitchen&amp;HomeAppliances"/>
    <s v="SmallKitchenAppliances"/>
    <s v="DeepFatFryers"/>
    <n v="7199"/>
    <x v="2"/>
    <n v="9995"/>
    <n v="0.28000000000000003"/>
    <x v="4"/>
    <x v="1"/>
    <x v="5"/>
    <n v="1964"/>
    <n v="6.3640000000000008"/>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1"/>
    <x v="1107"/>
    <s v="Home&amp;Kitchen|Heating,Cooling&amp;AirQuality|RoomHeaters|ElectricHeaters"/>
    <x v="4"/>
    <s v="Heating,Cooling&amp;AirQuality"/>
    <s v="RoomHeaters"/>
    <s v="ElectricHeaters"/>
    <n v="2439"/>
    <x v="2"/>
    <n v="2545"/>
    <n v="0.04"/>
    <x v="8"/>
    <x v="1"/>
    <x v="3"/>
    <n v="25"/>
    <n v="4.1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2"/>
    <x v="1108"/>
    <s v="Home&amp;Kitchen|Kitchen&amp;HomeAppliances|Vacuum,Cleaning&amp;Ironing|Irons,Steamers&amp;Accessories|Irons|SteamIrons"/>
    <x v="4"/>
    <s v="Kitchen&amp;HomeAppliances"/>
    <s v="Vacuum,Cleaning&amp;Ironing"/>
    <s v="Irons,Steamers&amp;Accessories"/>
    <n v="7799"/>
    <x v="2"/>
    <n v="8995"/>
    <n v="0.13"/>
    <x v="6"/>
    <x v="1"/>
    <x v="1"/>
    <n v="3160"/>
    <n v="7.16"/>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3"/>
    <x v="1109"/>
    <s v="Home&amp;Kitchen|Kitchen&amp;HomeAppliances|SmallKitchenAppliances|MiniFoodProcessors&amp;Choppers"/>
    <x v="4"/>
    <s v="Kitchen&amp;HomeAppliances"/>
    <s v="SmallKitchenAppliances"/>
    <s v="MiniFoodProcessors&amp;Choppers"/>
    <n v="1599"/>
    <x v="2"/>
    <n v="1999"/>
    <n v="0.2"/>
    <x v="6"/>
    <x v="1"/>
    <x v="5"/>
    <n v="1558"/>
    <n v="5.9580000000000002"/>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4"/>
    <x v="1110"/>
    <s v="Home&amp;Kitchen|Kitchen&amp;HomeAppliances|SmallKitchenAppliances|MixerGrinders"/>
    <x v="4"/>
    <s v="Kitchen&amp;HomeAppliances"/>
    <s v="SmallKitchenAppliances"/>
    <s v="MixerGrinders"/>
    <n v="2899"/>
    <x v="2"/>
    <n v="5500"/>
    <n v="0.47"/>
    <x v="1"/>
    <x v="1"/>
    <x v="11"/>
    <n v="8958"/>
    <n v="12.757999999999999"/>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5"/>
    <x v="1111"/>
    <s v="Home&amp;Kitchen|Kitchen&amp;HomeAppliances|SewingMachines&amp;Accessories|Sewing&amp;EmbroideryMachines"/>
    <x v="4"/>
    <s v="Kitchen&amp;HomeAppliances"/>
    <s v="SewingMachines&amp;Accessories"/>
    <s v="Sewing&amp;EmbroideryMachines"/>
    <n v="9799"/>
    <x v="2"/>
    <n v="12150"/>
    <n v="0.19"/>
    <x v="6"/>
    <x v="1"/>
    <x v="4"/>
    <n v="13251"/>
    <n v="17.550999999999998"/>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6"/>
    <x v="1112"/>
    <s v="Home&amp;Kitchen|Kitchen&amp;HomeAppliances|Vacuum,Cleaning&amp;Ironing|Irons,Steamers&amp;Accessories|Irons|SteamIrons"/>
    <x v="4"/>
    <s v="Kitchen&amp;HomeAppliances"/>
    <s v="Vacuum,Cleaning&amp;Ironing"/>
    <s v="Irons,Steamers&amp;Accessories"/>
    <n v="3299"/>
    <x v="2"/>
    <n v="4995"/>
    <n v="0.34"/>
    <x v="5"/>
    <x v="1"/>
    <x v="11"/>
    <n v="1393"/>
    <n v="5.1929999999999996"/>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7"/>
    <x v="1113"/>
    <s v="Home&amp;Kitchen|Kitchen&amp;HomeAppliances|SmallKitchenAppliances|HandBlenders"/>
    <x v="4"/>
    <s v="Kitchen&amp;HomeAppliances"/>
    <s v="SmallKitchenAppliances"/>
    <s v="HandBlenders"/>
    <n v="669"/>
    <x v="2"/>
    <n v="1499"/>
    <n v="0.55000000000000004"/>
    <x v="3"/>
    <x v="0"/>
    <x v="21"/>
    <n v="13"/>
    <n v="2.3129999999999997"/>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28"/>
    <x v="1114"/>
    <s v="Home&amp;Kitchen|Kitchen&amp;HomeAppliances|SmallKitchenAppliances|JuicerMixerGrinders"/>
    <x v="4"/>
    <s v="Kitchen&amp;HomeAppliances"/>
    <s v="SmallKitchenAppliances"/>
    <s v="JuicerMixerGrinders"/>
    <n v="5890"/>
    <x v="2"/>
    <n v="7506"/>
    <n v="0.22"/>
    <x v="4"/>
    <x v="1"/>
    <x v="6"/>
    <n v="7241"/>
    <n v="11.7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29"/>
    <x v="1115"/>
    <s v="Home&amp;Kitchen|Kitchen&amp;HomeAppliances|WaterPurifiers&amp;Accessories|WaterFilters&amp;Purifiers"/>
    <x v="4"/>
    <s v="Kitchen&amp;HomeAppliances"/>
    <s v="WaterPurifiers&amp;Accessories"/>
    <s v="WaterFilters&amp;Purifiers"/>
    <n v="9199"/>
    <x v="2"/>
    <n v="18000"/>
    <n v="0.49"/>
    <x v="1"/>
    <x v="1"/>
    <x v="1"/>
    <n v="16020"/>
    <n v="20.02"/>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0"/>
    <x v="1116"/>
    <s v="Home&amp;Kitchen|HomeStorage&amp;Organization|LaundryOrganization|LaundryBaskets"/>
    <x v="4"/>
    <s v="HomeStorage&amp;Organization"/>
    <s v="LaundryOrganization"/>
    <s v="LaundryBaskets"/>
    <n v="351"/>
    <x v="0"/>
    <n v="1099"/>
    <n v="0.68"/>
    <x v="0"/>
    <x v="0"/>
    <x v="7"/>
    <n v="1470"/>
    <n v="5.17"/>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1"/>
    <x v="1117"/>
    <s v="Health&amp;PersonalCare|HomeMedicalSupplies&amp;Equipment|HealthMonitors|WeighingScales|DigitalBathroomScales"/>
    <x v="8"/>
    <s v="HomeMedicalSupplies&amp;Equipment"/>
    <s v="HealthMonitors"/>
    <s v="WeighingScales"/>
    <n v="899"/>
    <x v="2"/>
    <n v="1900"/>
    <n v="0.53"/>
    <x v="3"/>
    <x v="0"/>
    <x v="1"/>
    <n v="3663"/>
    <n v="7.663000000000000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2"/>
    <x v="1118"/>
    <s v="Home&amp;Kitchen|Kitchen&amp;HomeAppliances|SmallKitchenAppliances|Kettles&amp;HotWaterDispensers|Kettle&amp;ToasterSets"/>
    <x v="4"/>
    <s v="Kitchen&amp;HomeAppliances"/>
    <s v="SmallKitchenAppliances"/>
    <s v="Kettles&amp;HotWaterDispensers"/>
    <n v="1349"/>
    <x v="2"/>
    <n v="1850"/>
    <n v="0.27"/>
    <x v="4"/>
    <x v="1"/>
    <x v="5"/>
    <n v="638"/>
    <n v="5.0380000000000003"/>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3"/>
    <x v="1119"/>
    <s v="Home&amp;Kitchen|Kitchen&amp;HomeAppliances|Vacuum,Cleaning&amp;Ironing|Vacuums&amp;FloorCare|Vacuums|Wet-DryVacuums"/>
    <x v="4"/>
    <s v="Kitchen&amp;HomeAppliances"/>
    <s v="Vacuum,Cleaning&amp;Ironing"/>
    <s v="Vacuums&amp;FloorCare"/>
    <n v="6236"/>
    <x v="2"/>
    <n v="9999"/>
    <n v="0.38"/>
    <x v="5"/>
    <x v="1"/>
    <x v="3"/>
    <n v="3552"/>
    <n v="7.651999999999999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4"/>
    <x v="1120"/>
    <s v="Home&amp;Kitchen|Kitchen&amp;HomeAppliances|SmallKitchenAppliances|HandBlenders"/>
    <x v="4"/>
    <s v="Kitchen&amp;HomeAppliances"/>
    <s v="SmallKitchenAppliances"/>
    <s v="HandBlenders"/>
    <n v="2742"/>
    <x v="2"/>
    <n v="3995"/>
    <n v="0.31"/>
    <x v="5"/>
    <x v="1"/>
    <x v="5"/>
    <n v="11148"/>
    <n v="15.5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5"/>
    <x v="1121"/>
    <s v="Home&amp;Kitchen|Kitchen&amp;HomeAppliances|SewingMachines&amp;Accessories|Sewing&amp;EmbroideryMachines"/>
    <x v="4"/>
    <s v="Kitchen&amp;HomeAppliances"/>
    <s v="SewingMachines&amp;Accessories"/>
    <s v="Sewing&amp;EmbroideryMachines"/>
    <n v="721"/>
    <x v="2"/>
    <n v="1499"/>
    <n v="0.52"/>
    <x v="3"/>
    <x v="0"/>
    <x v="19"/>
    <n v="2449"/>
    <n v="5.5489999999999995"/>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6"/>
    <x v="1122"/>
    <s v="Home&amp;Kitchen|Kitchen&amp;HomeAppliances|Vacuum,Cleaning&amp;Ironing|Irons,Steamers&amp;Accessories|Irons|SteamIrons"/>
    <x v="4"/>
    <s v="Kitchen&amp;HomeAppliances"/>
    <s v="Vacuum,Cleaning&amp;Ironing"/>
    <s v="Irons,Steamers&amp;Accessories"/>
    <n v="2903"/>
    <x v="2"/>
    <n v="3295"/>
    <n v="0.12"/>
    <x v="6"/>
    <x v="1"/>
    <x v="4"/>
    <n v="2299"/>
    <n v="6.5990000000000002"/>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7"/>
    <x v="1123"/>
    <s v="Home&amp;Kitchen|Kitchen&amp;HomeAppliances|SmallKitchenAppliances|MiniFoodProcessors&amp;Choppers"/>
    <x v="4"/>
    <s v="Kitchen&amp;HomeAppliances"/>
    <s v="SmallKitchenAppliances"/>
    <s v="MiniFoodProcessors&amp;Choppers"/>
    <n v="1656"/>
    <x v="2"/>
    <n v="2695"/>
    <n v="0.39"/>
    <x v="5"/>
    <x v="1"/>
    <x v="5"/>
    <n v="6027"/>
    <n v="10.4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38"/>
    <x v="1124"/>
    <s v="Home&amp;Kitchen|Kitchen&amp;HomeAppliances|SmallKitchenAppliances|EggBoilers"/>
    <x v="4"/>
    <s v="Kitchen&amp;HomeAppliances"/>
    <s v="SmallKitchenAppliances"/>
    <s v="EggBoilers"/>
    <n v="1399"/>
    <x v="2"/>
    <n v="2290"/>
    <n v="0.39"/>
    <x v="5"/>
    <x v="1"/>
    <x v="5"/>
    <n v="461"/>
    <n v="4.8610000000000007"/>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39"/>
    <x v="1125"/>
    <s v="Home&amp;Kitchen|Kitchen&amp;HomeAppliances|SmallKitchenAppliances|SandwichMakers"/>
    <x v="4"/>
    <s v="Kitchen&amp;HomeAppliances"/>
    <s v="SmallKitchenAppliances"/>
    <s v="SandwichMakers"/>
    <n v="2079"/>
    <x v="2"/>
    <n v="3099"/>
    <n v="0.33"/>
    <x v="5"/>
    <x v="1"/>
    <x v="3"/>
    <n v="282"/>
    <n v="4.3819999999999997"/>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0"/>
    <x v="1126"/>
    <s v="Home&amp;Kitchen|Heating,Cooling&amp;AirQuality|WaterHeaters&amp;Geysers|ImmersionRods"/>
    <x v="4"/>
    <s v="Heating,Cooling&amp;AirQuality"/>
    <s v="WaterHeaters&amp;Geysers"/>
    <s v="ImmersionRods"/>
    <n v="999"/>
    <x v="2"/>
    <n v="1075"/>
    <n v="7.0000000000000007E-2"/>
    <x v="8"/>
    <x v="1"/>
    <x v="3"/>
    <n v="9275"/>
    <n v="13.3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1"/>
    <x v="1127"/>
    <s v="Home&amp;Kitchen|Kitchen&amp;HomeAppliances|Vacuum,Cleaning&amp;Ironing|Vacuums&amp;FloorCare|Vacuums|HandheldVacuums"/>
    <x v="4"/>
    <s v="Kitchen&amp;HomeAppliances"/>
    <s v="Vacuum,Cleaning&amp;Ironing"/>
    <s v="Vacuums&amp;FloorCare"/>
    <n v="3179"/>
    <x v="2"/>
    <n v="6999"/>
    <n v="0.55000000000000004"/>
    <x v="3"/>
    <x v="0"/>
    <x v="1"/>
    <n v="743"/>
    <n v="4.743000000000000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2"/>
    <x v="1128"/>
    <s v="Home&amp;Kitchen|Heating,Cooling&amp;AirQuality|WaterHeaters&amp;Geysers|InstantWaterHeaters"/>
    <x v="4"/>
    <s v="Heating,Cooling&amp;AirQuality"/>
    <s v="WaterHeaters&amp;Geysers"/>
    <s v="InstantWaterHeaters"/>
    <n v="1049"/>
    <x v="2"/>
    <n v="2499"/>
    <n v="0.57999999999999996"/>
    <x v="3"/>
    <x v="0"/>
    <x v="9"/>
    <n v="328"/>
    <n v="3.9279999999999999"/>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3"/>
    <x v="1129"/>
    <s v="Home&amp;Kitchen|Heating,Cooling&amp;AirQuality|WaterHeaters&amp;Geysers|InstantWaterHeaters"/>
    <x v="4"/>
    <s v="Heating,Cooling&amp;AirQuality"/>
    <s v="WaterHeaters&amp;Geysers"/>
    <s v="InstantWaterHeaters"/>
    <n v="3599"/>
    <x v="2"/>
    <n v="7290"/>
    <n v="0.51"/>
    <x v="3"/>
    <x v="0"/>
    <x v="2"/>
    <n v="942"/>
    <n v="4.8419999999999996"/>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4"/>
    <x v="1130"/>
    <s v="Home&amp;Kitchen|Kitchen&amp;HomeAppliances|Coffee,Tea&amp;Espresso|EspressoMachines"/>
    <x v="4"/>
    <s v="Kitchen&amp;HomeAppliances"/>
    <s v="Coffee,Tea&amp;Espresso"/>
    <s v="EspressoMachines"/>
    <n v="4799"/>
    <x v="2"/>
    <n v="5795"/>
    <n v="0.17"/>
    <x v="6"/>
    <x v="1"/>
    <x v="2"/>
    <n v="3815"/>
    <n v="7.7149999999999999"/>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5"/>
    <x v="1131"/>
    <s v="Home&amp;Kitchen|Kitchen&amp;HomeAppliances|SmallKitchenAppliances|MixerGrinders"/>
    <x v="4"/>
    <s v="Kitchen&amp;HomeAppliances"/>
    <s v="SmallKitchenAppliances"/>
    <s v="MixerGrinders"/>
    <n v="1699"/>
    <x v="2"/>
    <n v="3398"/>
    <n v="0.5"/>
    <x v="1"/>
    <x v="0"/>
    <x v="11"/>
    <n v="7988"/>
    <n v="11.7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6"/>
    <x v="1132"/>
    <s v="Home&amp;Kitchen|Kitchen&amp;HomeAppliances|SmallKitchenAppliances|Kettles&amp;HotWaterDispensers|Kettle&amp;ToasterSets"/>
    <x v="4"/>
    <s v="Kitchen&amp;HomeAppliances"/>
    <s v="SmallKitchenAppliances"/>
    <s v="Kettles&amp;HotWaterDispensers"/>
    <n v="664"/>
    <x v="2"/>
    <n v="1490"/>
    <n v="0.55000000000000004"/>
    <x v="3"/>
    <x v="0"/>
    <x v="3"/>
    <n v="925"/>
    <n v="5.024999999999999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7"/>
    <x v="1133"/>
    <s v="Home&amp;Kitchen|Heating,Cooling&amp;AirQuality|Fans|TableFans"/>
    <x v="4"/>
    <s v="Heating,Cooling&amp;AirQuality"/>
    <s v="Fans"/>
    <s v="TableFans"/>
    <n v="948"/>
    <x v="2"/>
    <n v="1620"/>
    <n v="0.41"/>
    <x v="1"/>
    <x v="1"/>
    <x v="3"/>
    <n v="4370"/>
    <n v="8.4699999999999989"/>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48"/>
    <x v="1134"/>
    <s v="Home&amp;Kitchen|Kitchen&amp;HomeAppliances|Vacuum,Cleaning&amp;Ironing|Irons,Steamers&amp;Accessories|Irons|DryIrons"/>
    <x v="4"/>
    <s v="Kitchen&amp;HomeAppliances"/>
    <s v="Vacuum,Cleaning&amp;Ironing"/>
    <s v="Irons,Steamers&amp;Accessories"/>
    <n v="850"/>
    <x v="2"/>
    <n v="1000"/>
    <n v="0.15"/>
    <x v="6"/>
    <x v="1"/>
    <x v="3"/>
    <n v="7619"/>
    <n v="11.71899999999999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49"/>
    <x v="1135"/>
    <s v="Home&amp;Kitchen|Kitchen&amp;HomeAppliances|WaterPurifiers&amp;Accessories|WaterCartridges"/>
    <x v="4"/>
    <s v="Kitchen&amp;HomeAppliances"/>
    <s v="WaterPurifiers&amp;Accessories"/>
    <s v="WaterCartridges"/>
    <n v="600"/>
    <x v="2"/>
    <n v="640"/>
    <n v="0.06"/>
    <x v="8"/>
    <x v="1"/>
    <x v="11"/>
    <n v="2593"/>
    <n v="6.3929999999999998"/>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0"/>
    <x v="1136"/>
    <s v="Home&amp;Kitchen|Heating,Cooling&amp;AirQuality|RoomHeaters|ElectricHeaters"/>
    <x v="4"/>
    <s v="Heating,Cooling&amp;AirQuality"/>
    <s v="RoomHeaters"/>
    <s v="ElectricHeaters"/>
    <n v="3711"/>
    <x v="2"/>
    <n v="4495"/>
    <n v="0.17"/>
    <x v="6"/>
    <x v="1"/>
    <x v="4"/>
    <n v="356"/>
    <n v="4.6559999999999997"/>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1"/>
    <x v="1137"/>
    <s v="Home&amp;Kitchen|Kitchen&amp;HomeAppliances|SmallKitchenAppliances|DigitalKitchenScales"/>
    <x v="4"/>
    <s v="Kitchen&amp;HomeAppliances"/>
    <s v="SmallKitchenAppliances"/>
    <s v="DigitalKitchenScales"/>
    <n v="799"/>
    <x v="2"/>
    <n v="2999"/>
    <n v="0.73"/>
    <x v="7"/>
    <x v="0"/>
    <x v="6"/>
    <n v="63"/>
    <n v="4.5629999999999997"/>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2"/>
    <x v="1138"/>
    <s v="Home&amp;Kitchen|Kitchen&amp;HomeAppliances|WaterPurifiers&amp;Accessories|WaterPurifierAccessories"/>
    <x v="4"/>
    <s v="Kitchen&amp;HomeAppliances"/>
    <s v="WaterPurifiers&amp;Accessories"/>
    <s v="WaterPurifierAccessories"/>
    <n v="980"/>
    <x v="2"/>
    <n v="980"/>
    <n v="0"/>
    <x v="8"/>
    <x v="1"/>
    <x v="0"/>
    <n v="4740"/>
    <n v="8.9400000000000013"/>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3"/>
    <x v="1139"/>
    <s v="Home&amp;Kitchen|HomeStorage&amp;Organization|LaundryOrganization|LaundryBaskets"/>
    <x v="4"/>
    <s v="HomeStorage&amp;Organization"/>
    <s v="LaundryOrganization"/>
    <s v="LaundryBaskets"/>
    <n v="351"/>
    <x v="0"/>
    <n v="899"/>
    <n v="0.61"/>
    <x v="0"/>
    <x v="0"/>
    <x v="2"/>
    <n v="296"/>
    <n v="4.1959999999999997"/>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4"/>
    <x v="1140"/>
    <s v="Home&amp;Kitchen|Kitchen&amp;HomeAppliances|Coffee,Tea&amp;Espresso|MilkFrothers"/>
    <x v="4"/>
    <s v="Kitchen&amp;HomeAppliances"/>
    <s v="Coffee,Tea&amp;Espresso"/>
    <s v="MilkFrothers"/>
    <n v="229"/>
    <x v="0"/>
    <n v="499"/>
    <n v="0.54"/>
    <x v="3"/>
    <x v="0"/>
    <x v="12"/>
    <n v="185"/>
    <n v="3.6850000000000001"/>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5"/>
    <x v="1141"/>
    <s v="Home&amp;Kitchen|Kitchen&amp;HomeAppliances|Vacuum,Cleaning&amp;Ironing|Irons,Steamers&amp;Accessories|Irons|SteamIrons"/>
    <x v="4"/>
    <s v="Kitchen&amp;HomeAppliances"/>
    <s v="Vacuum,Cleaning&amp;Ironing"/>
    <s v="Irons,Steamers&amp;Accessories"/>
    <n v="3349"/>
    <x v="2"/>
    <n v="3995"/>
    <n v="0.16"/>
    <x v="6"/>
    <x v="1"/>
    <x v="4"/>
    <n v="1954"/>
    <n v="6.2539999999999996"/>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6"/>
    <x v="1142"/>
    <s v="Home&amp;Kitchen|Heating,Cooling&amp;AirQuality|WaterHeaters&amp;Geysers|StorageWaterHeaters"/>
    <x v="4"/>
    <s v="Heating,Cooling&amp;AirQuality"/>
    <s v="WaterHeaters&amp;Geysers"/>
    <s v="StorageWaterHeaters"/>
    <n v="5499"/>
    <x v="2"/>
    <n v="11500"/>
    <n v="0.52"/>
    <x v="3"/>
    <x v="0"/>
    <x v="2"/>
    <n v="959"/>
    <n v="4.8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7"/>
    <x v="1143"/>
    <s v="Home&amp;Kitchen|Kitchen&amp;HomeAppliances|Vacuum,Cleaning&amp;Ironing|Irons,Steamers&amp;Accessories|LintShavers"/>
    <x v="4"/>
    <s v="Kitchen&amp;HomeAppliances"/>
    <s v="Vacuum,Cleaning&amp;Ironing"/>
    <s v="Irons,Steamers&amp;Accessories"/>
    <n v="299"/>
    <x v="0"/>
    <n v="499"/>
    <n v="0.4"/>
    <x v="5"/>
    <x v="1"/>
    <x v="2"/>
    <n v="1015"/>
    <n v="4.9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58"/>
    <x v="1144"/>
    <s v="Home&amp;Kitchen|Heating,Cooling&amp;AirQuality|Humidifiers"/>
    <x v="4"/>
    <s v="Heating,Cooling&amp;AirQuality"/>
    <s v="Humidifiers"/>
    <m/>
    <n v="2249"/>
    <x v="2"/>
    <n v="3550"/>
    <n v="0.37"/>
    <x v="5"/>
    <x v="1"/>
    <x v="1"/>
    <n v="3973"/>
    <n v="7.9729999999999999"/>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59"/>
    <x v="1145"/>
    <s v="Home&amp;Kitchen|Kitchen&amp;HomeAppliances|SmallKitchenAppliances|EggBoilers"/>
    <x v="4"/>
    <s v="Kitchen&amp;HomeAppliances"/>
    <s v="SmallKitchenAppliances"/>
    <s v="EggBoilers"/>
    <n v="699"/>
    <x v="2"/>
    <n v="1599"/>
    <n v="0.56000000000000005"/>
    <x v="3"/>
    <x v="0"/>
    <x v="16"/>
    <n v="2300"/>
    <n v="7"/>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0"/>
    <x v="1146"/>
    <s v="Home&amp;Kitchen|Heating,Cooling&amp;AirQuality|RoomHeaters|ElectricHeaters"/>
    <x v="4"/>
    <s v="Heating,Cooling&amp;AirQuality"/>
    <s v="RoomHeaters"/>
    <s v="ElectricHeaters"/>
    <n v="1235"/>
    <x v="2"/>
    <n v="1499"/>
    <n v="0.18"/>
    <x v="6"/>
    <x v="1"/>
    <x v="3"/>
    <n v="203"/>
    <n v="4.3029999999999999"/>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1"/>
    <x v="1147"/>
    <s v="Home&amp;Kitchen|Kitchen&amp;HomeAppliances|SmallKitchenAppliances|MiniFoodProcessors&amp;Choppers"/>
    <x v="4"/>
    <s v="Kitchen&amp;HomeAppliances"/>
    <s v="SmallKitchenAppliances"/>
    <s v="MiniFoodProcessors&amp;Choppers"/>
    <n v="1349"/>
    <x v="2"/>
    <n v="2999"/>
    <n v="0.55000000000000004"/>
    <x v="3"/>
    <x v="0"/>
    <x v="11"/>
    <n v="441"/>
    <n v="4.2409999999999997"/>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2"/>
    <x v="1148"/>
    <s v="Home&amp;Kitchen|Heating,Cooling&amp;AirQuality|WaterHeaters&amp;Geysers|StorageWaterHeaters"/>
    <x v="4"/>
    <s v="Heating,Cooling&amp;AirQuality"/>
    <s v="WaterHeaters&amp;Geysers"/>
    <s v="StorageWaterHeaters"/>
    <n v="6800"/>
    <x v="2"/>
    <n v="11500"/>
    <n v="0.41"/>
    <x v="1"/>
    <x v="1"/>
    <x v="3"/>
    <n v="10308"/>
    <n v="14.407999999999999"/>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3"/>
    <x v="1149"/>
    <s v="Home&amp;Kitchen|Kitchen&amp;HomeAppliances|SmallKitchenAppliances|SandwichMakers"/>
    <x v="4"/>
    <s v="Kitchen&amp;HomeAppliances"/>
    <s v="SmallKitchenAppliances"/>
    <s v="SandwichMakers"/>
    <n v="1699"/>
    <x v="2"/>
    <n v="1975"/>
    <n v="0.14000000000000001"/>
    <x v="6"/>
    <x v="1"/>
    <x v="3"/>
    <n v="4716"/>
    <n v="8.8159999999999989"/>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4"/>
    <x v="1150"/>
    <s v="Home&amp;Kitchen|Heating,Cooling&amp;AirQuality|RoomHeaters|FanHeaters"/>
    <x v="4"/>
    <s v="Heating,Cooling&amp;AirQuality"/>
    <s v="RoomHeaters"/>
    <s v="FanHeaters"/>
    <n v="1069"/>
    <x v="2"/>
    <n v="1699"/>
    <n v="0.37"/>
    <x v="5"/>
    <x v="1"/>
    <x v="2"/>
    <n v="313"/>
    <n v="4.2130000000000001"/>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5"/>
    <x v="1151"/>
    <s v="Home&amp;Kitchen|Heating,Cooling&amp;AirQuality|RoomHeaters|FanHeaters"/>
    <x v="4"/>
    <s v="Heating,Cooling&amp;AirQuality"/>
    <s v="RoomHeaters"/>
    <s v="FanHeaters"/>
    <n v="1349"/>
    <x v="2"/>
    <n v="2495"/>
    <n v="0.46"/>
    <x v="1"/>
    <x v="1"/>
    <x v="11"/>
    <n v="166"/>
    <n v="3.9659999999999997"/>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6"/>
    <x v="1152"/>
    <s v="Home&amp;Kitchen|Heating,Cooling&amp;AirQuality|WaterHeaters&amp;Geysers|ImmersionRods"/>
    <x v="4"/>
    <s v="Heating,Cooling&amp;AirQuality"/>
    <s v="WaterHeaters&amp;Geysers"/>
    <s v="ImmersionRods"/>
    <n v="1499"/>
    <x v="2"/>
    <n v="3500"/>
    <n v="0.56999999999999995"/>
    <x v="3"/>
    <x v="0"/>
    <x v="3"/>
    <n v="303"/>
    <n v="4.4029999999999996"/>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67"/>
    <x v="1153"/>
    <s v="Home&amp;Kitchen|Kitchen&amp;HomeAppliances|SmallKitchenAppliances|SandwichMakers"/>
    <x v="4"/>
    <s v="Kitchen&amp;HomeAppliances"/>
    <s v="SmallKitchenAppliances"/>
    <s v="SandwichMakers"/>
    <n v="2092"/>
    <x v="2"/>
    <n v="4600"/>
    <n v="0.55000000000000004"/>
    <x v="3"/>
    <x v="0"/>
    <x v="4"/>
    <n v="562"/>
    <n v="4.8620000000000001"/>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68"/>
    <x v="1154"/>
    <s v="Home&amp;Kitchen|Kitchen&amp;HomeAppliances|Vacuum,Cleaning&amp;Ironing|Vacuums&amp;FloorCare|Vacuums|Wet-DryVacuums"/>
    <x v="4"/>
    <s v="Kitchen&amp;HomeAppliances"/>
    <s v="Vacuum,Cleaning&amp;Ironing"/>
    <s v="Vacuums&amp;FloorCare"/>
    <n v="3859"/>
    <x v="2"/>
    <n v="10295"/>
    <n v="0.63"/>
    <x v="0"/>
    <x v="0"/>
    <x v="2"/>
    <n v="8095"/>
    <n v="11.995000000000001"/>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69"/>
    <x v="1155"/>
    <s v="Home&amp;Kitchen|Kitchen&amp;HomeAppliances|SmallKitchenAppliances|JuicerMixerGrinders"/>
    <x v="4"/>
    <s v="Kitchen&amp;HomeAppliances"/>
    <s v="SmallKitchenAppliances"/>
    <s v="JuicerMixerGrinders"/>
    <n v="499"/>
    <x v="0"/>
    <n v="2199"/>
    <n v="0.77"/>
    <x v="7"/>
    <x v="0"/>
    <x v="18"/>
    <n v="109"/>
    <n v="2.9089999999999998"/>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0"/>
    <x v="1156"/>
    <s v="Home&amp;Kitchen|Heating,Cooling&amp;AirQuality|Fans|CeilingFans"/>
    <x v="4"/>
    <s v="Heating,Cooling&amp;AirQuality"/>
    <s v="Fans"/>
    <s v="CeilingFans"/>
    <n v="1804"/>
    <x v="2"/>
    <n v="2380"/>
    <n v="0.24"/>
    <x v="4"/>
    <x v="1"/>
    <x v="1"/>
    <n v="15382"/>
    <n v="19.381999999999998"/>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1"/>
    <x v="1157"/>
    <s v="Home&amp;Kitchen|Kitchen&amp;HomeAppliances|SmallKitchenAppliances|JuicerMixerGrinders"/>
    <x v="4"/>
    <s v="Kitchen&amp;HomeAppliances"/>
    <s v="SmallKitchenAppliances"/>
    <s v="JuicerMixerGrinders"/>
    <n v="6525"/>
    <x v="2"/>
    <n v="8820"/>
    <n v="0.26"/>
    <x v="4"/>
    <x v="1"/>
    <x v="6"/>
    <n v="5137"/>
    <n v="9.6370000000000005"/>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2"/>
    <x v="1158"/>
    <s v="Home&amp;Kitchen|Kitchen&amp;HomeAppliances|WaterPurifiers&amp;Accessories|WaterFilters&amp;Purifiers"/>
    <x v="4"/>
    <s v="Kitchen&amp;HomeAppliances"/>
    <s v="WaterPurifiers&amp;Accessories"/>
    <s v="WaterFilters&amp;Purifiers"/>
    <n v="4999"/>
    <x v="2"/>
    <n v="24999"/>
    <n v="0.8"/>
    <x v="7"/>
    <x v="0"/>
    <x v="13"/>
    <n v="124"/>
    <n v="4.7239999999999993"/>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3"/>
    <x v="1159"/>
    <s v="Home&amp;Kitchen|Kitchen&amp;HomeAppliances|Coffee,Tea&amp;Espresso|DripCoffeeMachines"/>
    <x v="4"/>
    <s v="Kitchen&amp;HomeAppliances"/>
    <s v="Coffee,Tea&amp;Espresso"/>
    <s v="DripCoffeeMachines"/>
    <n v="1189"/>
    <x v="2"/>
    <n v="2400"/>
    <n v="0.5"/>
    <x v="1"/>
    <x v="0"/>
    <x v="3"/>
    <n v="618"/>
    <n v="4.7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4"/>
    <x v="1160"/>
    <s v="Home&amp;Kitchen|Heating,Cooling&amp;AirQuality|RoomHeaters|FanHeaters"/>
    <x v="4"/>
    <s v="Heating,Cooling&amp;AirQuality"/>
    <s v="RoomHeaters"/>
    <s v="FanHeaters"/>
    <n v="2590"/>
    <x v="2"/>
    <n v="4200"/>
    <n v="0.38"/>
    <x v="5"/>
    <x v="1"/>
    <x v="3"/>
    <n v="63"/>
    <n v="4.1629999999999994"/>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5"/>
    <x v="1161"/>
    <s v="Home&amp;Kitchen|Heating,Cooling&amp;AirQuality|RoomHeaters|FanHeaters"/>
    <x v="4"/>
    <s v="Heating,Cooling&amp;AirQuality"/>
    <s v="RoomHeaters"/>
    <s v="FanHeaters"/>
    <n v="899"/>
    <x v="2"/>
    <n v="1599"/>
    <n v="0.44"/>
    <x v="1"/>
    <x v="1"/>
    <x v="10"/>
    <n v="15"/>
    <n v="3.4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6"/>
    <x v="1162"/>
    <s v="Home&amp;Kitchen|Heating,Cooling&amp;AirQuality|RoomHeaters|FanHeaters"/>
    <x v="4"/>
    <s v="Heating,Cooling&amp;AirQuality"/>
    <s v="RoomHeaters"/>
    <s v="FanHeaters"/>
    <n v="998"/>
    <x v="2"/>
    <n v="2999"/>
    <n v="0.67"/>
    <x v="0"/>
    <x v="0"/>
    <x v="13"/>
    <n v="9"/>
    <n v="4.60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77"/>
    <x v="1163"/>
    <s v="Home&amp;Kitchen|HomeStorage&amp;Organization|LaundryOrganization|LaundryBaskets"/>
    <x v="4"/>
    <s v="HomeStorage&amp;Organization"/>
    <s v="LaundryOrganization"/>
    <s v="LaundryBaskets"/>
    <n v="998.06"/>
    <x v="2"/>
    <n v="1282"/>
    <n v="0.22"/>
    <x v="4"/>
    <x v="1"/>
    <x v="0"/>
    <n v="7274"/>
    <n v="11.4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78"/>
    <x v="1164"/>
    <s v="Home&amp;Kitchen|Heating,Cooling&amp;AirQuality|Fans|CeilingFans"/>
    <x v="4"/>
    <s v="Heating,Cooling&amp;AirQuality"/>
    <s v="Fans"/>
    <s v="CeilingFans"/>
    <n v="1099"/>
    <x v="2"/>
    <n v="1990"/>
    <n v="0.45"/>
    <x v="1"/>
    <x v="1"/>
    <x v="2"/>
    <n v="5911"/>
    <n v="9.8109999999999999"/>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79"/>
    <x v="1165"/>
    <s v="Home&amp;Kitchen|Kitchen&amp;HomeAppliances|Vacuum,Cleaning&amp;Ironing|PressureWashers,Steam&amp;WindowCleaners"/>
    <x v="4"/>
    <s v="Kitchen&amp;HomeAppliances"/>
    <s v="Vacuum,Cleaning&amp;Ironing"/>
    <s v="PressureWashers,Steam&amp;WindowCleaners"/>
    <n v="5999"/>
    <x v="2"/>
    <n v="9999"/>
    <n v="0.4"/>
    <x v="5"/>
    <x v="1"/>
    <x v="0"/>
    <n v="170"/>
    <n v="4.37"/>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0"/>
    <x v="1166"/>
    <s v="Home&amp;Kitchen|Kitchen&amp;HomeAppliances|Vacuum,Cleaning&amp;Ironing|Vacuums&amp;FloorCare|Vacuums|Wet-DryVacuums"/>
    <x v="4"/>
    <s v="Kitchen&amp;HomeAppliances"/>
    <s v="Vacuum,Cleaning&amp;Ironing"/>
    <s v="Vacuums&amp;FloorCare"/>
    <n v="8886"/>
    <x v="2"/>
    <n v="11850"/>
    <n v="0.25"/>
    <x v="4"/>
    <x v="1"/>
    <x v="0"/>
    <n v="3065"/>
    <n v="7.2650000000000006"/>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1"/>
    <x v="1167"/>
    <s v="Home&amp;Kitchen|Kitchen&amp;HomeAppliances|Vacuum,Cleaning&amp;Ironing|Irons,Steamers&amp;Accessories|LintShavers"/>
    <x v="4"/>
    <s v="Kitchen&amp;HomeAppliances"/>
    <s v="Vacuum,Cleaning&amp;Ironing"/>
    <s v="Irons,Steamers&amp;Accessories"/>
    <n v="475"/>
    <x v="0"/>
    <n v="999"/>
    <n v="0.52"/>
    <x v="3"/>
    <x v="0"/>
    <x v="3"/>
    <n v="1021"/>
    <n v="5.1209999999999996"/>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2"/>
    <x v="1168"/>
    <s v="Home&amp;Kitchen|Kitchen&amp;HomeAppliances|SmallKitchenAppliances|DeepFatFryers|AirFryers"/>
    <x v="4"/>
    <s v="Kitchen&amp;HomeAppliances"/>
    <s v="SmallKitchenAppliances"/>
    <s v="DeepFatFryers"/>
    <n v="4995"/>
    <x v="2"/>
    <n v="20049"/>
    <n v="0.75"/>
    <x v="7"/>
    <x v="0"/>
    <x v="20"/>
    <n v="3964"/>
    <n v="8.7639999999999993"/>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3"/>
    <x v="1169"/>
    <s v="Home&amp;Kitchen|Kitchen&amp;HomeAppliances|WaterPurifiers&amp;Accessories|WaterFilters&amp;Purifiers"/>
    <x v="4"/>
    <s v="Kitchen&amp;HomeAppliances"/>
    <s v="WaterPurifiers&amp;Accessories"/>
    <s v="WaterFilters&amp;Purifiers"/>
    <n v="13999"/>
    <x v="2"/>
    <n v="24850"/>
    <n v="0.44"/>
    <x v="1"/>
    <x v="1"/>
    <x v="5"/>
    <n v="8948"/>
    <n v="13.348000000000001"/>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4"/>
    <x v="1170"/>
    <s v="Home&amp;Kitchen|Kitchen&amp;HomeAppliances|WaterPurifiers&amp;Accessories|WaterFilters&amp;Purifiers"/>
    <x v="4"/>
    <s v="Kitchen&amp;HomeAppliances"/>
    <s v="WaterPurifiers&amp;Accessories"/>
    <s v="WaterFilters&amp;Purifiers"/>
    <n v="8499"/>
    <x v="2"/>
    <n v="16490"/>
    <n v="0.48"/>
    <x v="1"/>
    <x v="1"/>
    <x v="4"/>
    <n v="97"/>
    <n v="4.3970000000000002"/>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5"/>
    <x v="1171"/>
    <s v="Home&amp;Kitchen|Kitchen&amp;HomeAppliances|Vacuum,Cleaning&amp;Ironing|Irons,Steamers&amp;Accessories|Irons|DryIrons"/>
    <x v="4"/>
    <s v="Kitchen&amp;HomeAppliances"/>
    <s v="Vacuum,Cleaning&amp;Ironing"/>
    <s v="Irons,Steamers&amp;Accessories"/>
    <n v="949"/>
    <x v="2"/>
    <n v="975"/>
    <n v="0.03"/>
    <x v="8"/>
    <x v="1"/>
    <x v="4"/>
    <n v="7223"/>
    <n v="11.5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6"/>
    <x v="1172"/>
    <s v="Home&amp;Kitchen|HomeStorage&amp;Organization|LaundryOrganization|LaundryBaskets"/>
    <x v="4"/>
    <s v="HomeStorage&amp;Organization"/>
    <s v="LaundryOrganization"/>
    <s v="LaundryBaskets"/>
    <n v="395"/>
    <x v="0"/>
    <n v="499"/>
    <n v="0.21"/>
    <x v="4"/>
    <x v="1"/>
    <x v="1"/>
    <n v="330"/>
    <n v="4.33"/>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87"/>
    <x v="1173"/>
    <s v="Home&amp;Kitchen|Kitchen&amp;HomeAppliances|SmallKitchenAppliances|SmallApplianceParts&amp;Accessories|StandMixerAccessories"/>
    <x v="4"/>
    <s v="Kitchen&amp;HomeAppliances"/>
    <s v="SmallKitchenAppliances"/>
    <s v="SmallApplianceParts&amp;Accessories"/>
    <n v="635"/>
    <x v="2"/>
    <n v="635"/>
    <n v="0"/>
    <x v="8"/>
    <x v="1"/>
    <x v="4"/>
    <n v="4570"/>
    <n v="8.870000000000001"/>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88"/>
    <x v="1174"/>
    <s v="Home&amp;Kitchen|Kitchen&amp;HomeAppliances|Vacuum,Cleaning&amp;Ironing|Irons,Steamers&amp;Accessories|Irons|DryIrons"/>
    <x v="4"/>
    <s v="Kitchen&amp;HomeAppliances"/>
    <s v="Vacuum,Cleaning&amp;Ironing"/>
    <s v="Irons,Steamers&amp;Accessories"/>
    <n v="717"/>
    <x v="2"/>
    <n v="1390"/>
    <n v="0.48"/>
    <x v="1"/>
    <x v="1"/>
    <x v="1"/>
    <n v="4867"/>
    <n v="8.8670000000000009"/>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89"/>
    <x v="1175"/>
    <s v="Home&amp;Kitchen|Kitchen&amp;HomeAppliances|Vacuum,Cleaning&amp;Ironing|Vacuums&amp;FloorCare|Vacuums|RoboticVacuums"/>
    <x v="4"/>
    <s v="Kitchen&amp;HomeAppliances"/>
    <s v="Vacuum,Cleaning&amp;Ironing"/>
    <s v="Vacuums&amp;FloorCare"/>
    <n v="27900"/>
    <x v="2"/>
    <n v="59900"/>
    <n v="0.53"/>
    <x v="3"/>
    <x v="0"/>
    <x v="5"/>
    <n v="5298"/>
    <n v="9.6980000000000004"/>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0"/>
    <x v="1176"/>
    <s v="Home&amp;Kitchen|Kitchen&amp;HomeAppliances|WaterPurifiers&amp;Accessories|WaterCartridges"/>
    <x v="4"/>
    <s v="Kitchen&amp;HomeAppliances"/>
    <s v="WaterPurifiers&amp;Accessories"/>
    <s v="WaterCartridges"/>
    <n v="649"/>
    <x v="2"/>
    <n v="670"/>
    <n v="0.03"/>
    <x v="8"/>
    <x v="1"/>
    <x v="3"/>
    <n v="7786"/>
    <n v="11.885999999999999"/>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1"/>
    <x v="1177"/>
    <s v="Home&amp;Kitchen|Kitchen&amp;HomeAppliances|WaterPurifiers&amp;Accessories|WaterPurifierAccessories"/>
    <x v="4"/>
    <s v="Kitchen&amp;HomeAppliances"/>
    <s v="WaterPurifiers&amp;Accessories"/>
    <s v="WaterPurifierAccessories"/>
    <n v="193"/>
    <x v="1"/>
    <n v="399"/>
    <n v="0.52"/>
    <x v="3"/>
    <x v="0"/>
    <x v="9"/>
    <n v="37"/>
    <n v="3.6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2"/>
    <x v="1178"/>
    <s v="Home&amp;Kitchen|Heating,Cooling&amp;AirQuality|RoomHeaters|FanHeaters"/>
    <x v="4"/>
    <s v="Heating,Cooling&amp;AirQuality"/>
    <s v="RoomHeaters"/>
    <s v="FanHeaters"/>
    <n v="1299"/>
    <x v="2"/>
    <n v="2495"/>
    <n v="0.48"/>
    <x v="1"/>
    <x v="1"/>
    <x v="22"/>
    <n v="2"/>
    <n v="2.0019999999999998"/>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3"/>
    <x v="1179"/>
    <s v="Home&amp;Kitchen|Kitchen&amp;HomeAppliances|SmallKitchenAppliances|MixerGrinders"/>
    <x v="4"/>
    <s v="Kitchen&amp;HomeAppliances"/>
    <s v="SmallKitchenAppliances"/>
    <s v="MixerGrinders"/>
    <n v="2449"/>
    <x v="2"/>
    <n v="3390"/>
    <n v="0.28000000000000003"/>
    <x v="4"/>
    <x v="1"/>
    <x v="1"/>
    <n v="5206"/>
    <n v="9.2059999999999995"/>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4"/>
    <x v="1180"/>
    <s v="Home&amp;Kitchen|Heating,Cooling&amp;AirQuality|WaterHeaters&amp;Geysers|InstantWaterHeaters"/>
    <x v="4"/>
    <s v="Heating,Cooling&amp;AirQuality"/>
    <s v="WaterHeaters&amp;Geysers"/>
    <s v="InstantWaterHeaters"/>
    <n v="1049"/>
    <x v="2"/>
    <n v="2499"/>
    <n v="0.57999999999999996"/>
    <x v="3"/>
    <x v="0"/>
    <x v="7"/>
    <n v="638"/>
    <n v="4.3380000000000001"/>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5"/>
    <x v="1181"/>
    <s v="Home&amp;Kitchen|Heating,Cooling&amp;AirQuality|Fans|TableFans"/>
    <x v="4"/>
    <s v="Heating,Cooling&amp;AirQuality"/>
    <s v="Fans"/>
    <s v="TableFans"/>
    <n v="2399"/>
    <x v="2"/>
    <n v="4200"/>
    <n v="0.43"/>
    <x v="1"/>
    <x v="1"/>
    <x v="11"/>
    <n v="397"/>
    <n v="4.1970000000000001"/>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6"/>
    <x v="1182"/>
    <s v="Home&amp;Kitchen|Kitchen&amp;HomeAppliances|Vacuum,Cleaning&amp;Ironing|Vacuums&amp;FloorCare|Vacuums|HandheldVacuums"/>
    <x v="4"/>
    <s v="Kitchen&amp;HomeAppliances"/>
    <s v="Vacuum,Cleaning&amp;Ironing"/>
    <s v="Vacuums&amp;FloorCare"/>
    <n v="2286"/>
    <x v="2"/>
    <n v="4495"/>
    <n v="0.49"/>
    <x v="1"/>
    <x v="1"/>
    <x v="2"/>
    <n v="326"/>
    <n v="4.2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197"/>
    <x v="1183"/>
    <s v="Home&amp;Kitchen|Kitchen&amp;HomeAppliances|SmallKitchenAppliances|Juicers"/>
    <x v="4"/>
    <s v="Kitchen&amp;HomeAppliances"/>
    <s v="SmallKitchenAppliances"/>
    <s v="Juicers"/>
    <n v="499"/>
    <x v="0"/>
    <n v="2199"/>
    <n v="0.77"/>
    <x v="7"/>
    <x v="0"/>
    <x v="19"/>
    <n v="3527"/>
    <n v="6.627000000000000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198"/>
    <x v="1184"/>
    <s v="Home&amp;Kitchen|Kitchen&amp;HomeAppliances|SmallKitchenAppliances|VacuumSealers"/>
    <x v="4"/>
    <s v="Kitchen&amp;HomeAppliances"/>
    <s v="SmallKitchenAppliances"/>
    <s v="VacuumSealers"/>
    <n v="429"/>
    <x v="0"/>
    <n v="999"/>
    <n v="0.56999999999999995"/>
    <x v="3"/>
    <x v="0"/>
    <x v="17"/>
    <n v="617"/>
    <n v="3.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199"/>
    <x v="1185"/>
    <s v="Home&amp;Kitchen|Kitchen&amp;HomeAppliances|SmallKitchenAppliances|SandwichMakers"/>
    <x v="4"/>
    <s v="Kitchen&amp;HomeAppliances"/>
    <s v="SmallKitchenAppliances"/>
    <s v="SandwichMakers"/>
    <n v="299"/>
    <x v="0"/>
    <n v="595"/>
    <n v="0.5"/>
    <x v="1"/>
    <x v="0"/>
    <x v="1"/>
    <n v="314"/>
    <n v="4.3140000000000001"/>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0"/>
    <x v="1186"/>
    <s v="Home&amp;Kitchen|Kitchen&amp;HomeAppliances|WaterPurifiers&amp;Accessories|WaterFilters&amp;Purifiers"/>
    <x v="4"/>
    <s v="Kitchen&amp;HomeAppliances"/>
    <s v="WaterPurifiers&amp;Accessories"/>
    <s v="WaterFilters&amp;Purifiers"/>
    <n v="5395"/>
    <x v="2"/>
    <n v="19990"/>
    <n v="0.73"/>
    <x v="7"/>
    <x v="0"/>
    <x v="5"/>
    <n v="535"/>
    <n v="4.935000000000000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1"/>
    <x v="1187"/>
    <s v="Home&amp;Kitchen|Kitchen&amp;HomeAppliances|Vacuum,Cleaning&amp;Ironing|Irons,Steamers&amp;Accessories|Irons|DryIrons"/>
    <x v="4"/>
    <s v="Kitchen&amp;HomeAppliances"/>
    <s v="Vacuum,Cleaning&amp;Ironing"/>
    <s v="Irons,Steamers&amp;Accessories"/>
    <n v="559"/>
    <x v="2"/>
    <n v="1010"/>
    <n v="0.45"/>
    <x v="1"/>
    <x v="1"/>
    <x v="3"/>
    <n v="17325"/>
    <n v="21.424999999999997"/>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2"/>
    <x v="1188"/>
    <s v="Home&amp;Kitchen|Kitchen&amp;HomeAppliances|Vacuum,Cleaning&amp;Ironing|Irons,Steamers&amp;Accessories|Irons|DryIrons"/>
    <x v="4"/>
    <s v="Kitchen&amp;HomeAppliances"/>
    <s v="Vacuum,Cleaning&amp;Ironing"/>
    <s v="Irons,Steamers&amp;Accessories"/>
    <n v="660"/>
    <x v="2"/>
    <n v="1100"/>
    <n v="0.4"/>
    <x v="5"/>
    <x v="1"/>
    <x v="9"/>
    <n v="91"/>
    <n v="3.6910000000000003"/>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3"/>
    <x v="1189"/>
    <s v="Home&amp;Kitchen|Kitchen&amp;HomeAppliances|SmallKitchenAppliances|EggBoilers"/>
    <x v="4"/>
    <s v="Kitchen&amp;HomeAppliances"/>
    <s v="SmallKitchenAppliances"/>
    <s v="EggBoilers"/>
    <n v="419"/>
    <x v="0"/>
    <n v="999"/>
    <n v="0.57999999999999996"/>
    <x v="3"/>
    <x v="0"/>
    <x v="5"/>
    <n v="227"/>
    <n v="4.627000000000000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4"/>
    <x v="1190"/>
    <s v="Home&amp;Kitchen|Heating,Cooling&amp;AirQuality|WaterHeaters&amp;Geysers|StorageWaterHeaters"/>
    <x v="4"/>
    <s v="Heating,Cooling&amp;AirQuality"/>
    <s v="WaterHeaters&amp;Geysers"/>
    <s v="StorageWaterHeaters"/>
    <n v="7349"/>
    <x v="2"/>
    <n v="10900"/>
    <n v="0.33"/>
    <x v="5"/>
    <x v="1"/>
    <x v="0"/>
    <n v="11957"/>
    <n v="16.1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5"/>
    <x v="1191"/>
    <s v="Home&amp;Kitchen|Heating,Cooling&amp;AirQuality|Fans|CeilingFans"/>
    <x v="4"/>
    <s v="Heating,Cooling&amp;AirQuality"/>
    <s v="Fans"/>
    <s v="CeilingFans"/>
    <n v="2899"/>
    <x v="2"/>
    <n v="4005"/>
    <n v="0.28000000000000003"/>
    <x v="4"/>
    <x v="1"/>
    <x v="4"/>
    <n v="7140"/>
    <n v="11.44"/>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6"/>
    <x v="1192"/>
    <s v="Home&amp;Kitchen|Kitchen&amp;HomeAppliances|Vacuum,Cleaning&amp;Ironing|Vacuums&amp;FloorCare|Vacuums|HandheldVacuums"/>
    <x v="4"/>
    <s v="Kitchen&amp;HomeAppliances"/>
    <s v="Vacuum,Cleaning&amp;Ironing"/>
    <s v="Vacuums&amp;FloorCare"/>
    <n v="1799"/>
    <x v="2"/>
    <n v="3295"/>
    <n v="0.45"/>
    <x v="1"/>
    <x v="1"/>
    <x v="11"/>
    <n v="687"/>
    <n v="4.4870000000000001"/>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07"/>
    <x v="1193"/>
    <s v="Home&amp;Kitchen|Kitchen&amp;HomeAppliances|SmallKitchenAppliances|SandwichMakers"/>
    <x v="4"/>
    <s v="Kitchen&amp;HomeAppliances"/>
    <s v="SmallKitchenAppliances"/>
    <s v="SandwichMakers"/>
    <n v="1474"/>
    <x v="2"/>
    <n v="4650"/>
    <n v="0.68"/>
    <x v="0"/>
    <x v="0"/>
    <x v="3"/>
    <n v="1045"/>
    <n v="5.1449999999999996"/>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08"/>
    <x v="1194"/>
    <s v="Home&amp;Kitchen|Kitchen&amp;HomeAppliances|WaterPurifiers&amp;Accessories|WaterFilters&amp;Purifiers"/>
    <x v="4"/>
    <s v="Kitchen&amp;HomeAppliances"/>
    <s v="WaterPurifiers&amp;Accessories"/>
    <s v="WaterFilters&amp;Purifiers"/>
    <n v="15999"/>
    <x v="2"/>
    <n v="24500"/>
    <n v="0.35"/>
    <x v="5"/>
    <x v="1"/>
    <x v="1"/>
    <n v="11206"/>
    <n v="15.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09"/>
    <x v="1195"/>
    <s v="Home&amp;Kitchen|Heating,Cooling&amp;AirQuality|WaterHeaters&amp;Geysers|InstantWaterHeaters"/>
    <x v="4"/>
    <s v="Heating,Cooling&amp;AirQuality"/>
    <s v="WaterHeaters&amp;Geysers"/>
    <s v="InstantWaterHeaters"/>
    <n v="3645"/>
    <x v="2"/>
    <n v="6070"/>
    <n v="0.4"/>
    <x v="5"/>
    <x v="1"/>
    <x v="0"/>
    <n v="561"/>
    <n v="4.761000000000000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0"/>
    <x v="1196"/>
    <s v="Home&amp;Kitchen|Kitchen&amp;HomeAppliances|SmallKitchenAppliances|HandBlenders"/>
    <x v="4"/>
    <s v="Kitchen&amp;HomeAppliances"/>
    <s v="SmallKitchenAppliances"/>
    <s v="HandBlenders"/>
    <n v="375"/>
    <x v="0"/>
    <n v="999"/>
    <n v="0.62"/>
    <x v="0"/>
    <x v="0"/>
    <x v="9"/>
    <n v="1988"/>
    <n v="5.5880000000000001"/>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1"/>
    <x v="1197"/>
    <s v="Home&amp;Kitchen|Kitchen&amp;HomeAppliances|SmallKitchenAppliances|Rice&amp;PastaCookers"/>
    <x v="4"/>
    <s v="Kitchen&amp;HomeAppliances"/>
    <s v="SmallKitchenAppliances"/>
    <s v="Rice&amp;PastaCookers"/>
    <n v="2976"/>
    <x v="2"/>
    <n v="3945"/>
    <n v="0.25"/>
    <x v="4"/>
    <x v="1"/>
    <x v="0"/>
    <n v="3740"/>
    <n v="7.94"/>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2"/>
    <x v="1198"/>
    <s v="Home&amp;Kitchen|Kitchen&amp;HomeAppliances|Coffee,Tea&amp;Espresso|MilkFrothers"/>
    <x v="4"/>
    <s v="Kitchen&amp;HomeAppliances"/>
    <s v="Coffee,Tea&amp;Espresso"/>
    <s v="MilkFrothers"/>
    <n v="1099"/>
    <x v="2"/>
    <n v="1499"/>
    <n v="0.27"/>
    <x v="4"/>
    <x v="1"/>
    <x v="3"/>
    <n v="4401"/>
    <n v="8.5009999999999994"/>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3"/>
    <x v="1199"/>
    <s v="Home&amp;Kitchen|Kitchen&amp;HomeAppliances|Vacuum,Cleaning&amp;Ironing|Irons,Steamers&amp;Accessories|Irons|SteamIrons"/>
    <x v="4"/>
    <s v="Kitchen&amp;HomeAppliances"/>
    <s v="Vacuum,Cleaning&amp;Ironing"/>
    <s v="Irons,Steamers&amp;Accessories"/>
    <n v="2575"/>
    <x v="2"/>
    <n v="6700"/>
    <n v="0.62"/>
    <x v="0"/>
    <x v="0"/>
    <x v="0"/>
    <n v="611"/>
    <n v="4.8109999999999999"/>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4"/>
    <x v="1200"/>
    <s v="Home&amp;Kitchen|Kitchen&amp;HomeAppliances|SmallKitchenAppliances|MixerGrinders"/>
    <x v="4"/>
    <s v="Kitchen&amp;HomeAppliances"/>
    <s v="SmallKitchenAppliances"/>
    <s v="MixerGrinders"/>
    <n v="1649"/>
    <x v="2"/>
    <n v="2800"/>
    <n v="0.41"/>
    <x v="1"/>
    <x v="1"/>
    <x v="2"/>
    <n v="2162"/>
    <n v="6.0619999999999994"/>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5"/>
    <x v="1201"/>
    <s v="Home&amp;Kitchen|Kitchen&amp;HomeAppliances|SmallKitchenAppliances|HandBlenders"/>
    <x v="4"/>
    <s v="Kitchen&amp;HomeAppliances"/>
    <s v="SmallKitchenAppliances"/>
    <s v="HandBlenders"/>
    <n v="799"/>
    <x v="2"/>
    <n v="1699"/>
    <n v="0.53"/>
    <x v="3"/>
    <x v="0"/>
    <x v="1"/>
    <n v="97"/>
    <n v="4.0970000000000004"/>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6"/>
    <x v="1202"/>
    <s v="Home&amp;Kitchen|Kitchen&amp;HomeAppliances|SmallKitchenAppliances|HandBlenders"/>
    <x v="4"/>
    <s v="Kitchen&amp;HomeAppliances"/>
    <s v="SmallKitchenAppliances"/>
    <s v="HandBlenders"/>
    <n v="765"/>
    <x v="2"/>
    <n v="970"/>
    <n v="0.21"/>
    <x v="4"/>
    <x v="1"/>
    <x v="0"/>
    <n v="6055"/>
    <n v="10.254999999999999"/>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17"/>
    <x v="1203"/>
    <s v="Home&amp;Kitchen|Kitchen&amp;HomeAppliances|Vacuum,Cleaning&amp;Ironing|Irons,Steamers&amp;Accessories|LintShavers"/>
    <x v="4"/>
    <s v="Kitchen&amp;HomeAppliances"/>
    <s v="Vacuum,Cleaning&amp;Ironing"/>
    <s v="Irons,Steamers&amp;Accessories"/>
    <n v="999"/>
    <x v="2"/>
    <n v="1500"/>
    <n v="0.33"/>
    <x v="5"/>
    <x v="1"/>
    <x v="0"/>
    <n v="386"/>
    <n v="4.5860000000000003"/>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18"/>
    <x v="1204"/>
    <s v="Home&amp;Kitchen|Kitchen&amp;HomeAppliances|SmallKitchenAppliances|YogurtMakers"/>
    <x v="4"/>
    <s v="Kitchen&amp;HomeAppliances"/>
    <s v="SmallKitchenAppliances"/>
    <s v="YogurtMakers"/>
    <n v="587"/>
    <x v="2"/>
    <n v="1295"/>
    <n v="0.55000000000000004"/>
    <x v="3"/>
    <x v="0"/>
    <x v="3"/>
    <n v="557"/>
    <n v="4.6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19"/>
    <x v="1205"/>
    <s v="Home&amp;Kitchen|Kitchen&amp;HomeAppliances|SmallKitchenAppliances|Juicers|ColdPressJuicers"/>
    <x v="4"/>
    <s v="Kitchen&amp;HomeAppliances"/>
    <s v="SmallKitchenAppliances"/>
    <s v="Juicers"/>
    <n v="12609"/>
    <x v="2"/>
    <n v="23999"/>
    <n v="0.47"/>
    <x v="1"/>
    <x v="1"/>
    <x v="5"/>
    <n v="2288"/>
    <n v="6.6880000000000006"/>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0"/>
    <x v="1206"/>
    <s v="Home&amp;Kitchen|Kitchen&amp;HomeAppliances|Vacuum,Cleaning&amp;Ironing|Irons,Steamers&amp;Accessories|Irons|DryIrons"/>
    <x v="4"/>
    <s v="Kitchen&amp;HomeAppliances"/>
    <s v="Vacuum,Cleaning&amp;Ironing"/>
    <s v="Irons,Steamers&amp;Accessories"/>
    <n v="699"/>
    <x v="2"/>
    <n v="850"/>
    <n v="0.18"/>
    <x v="6"/>
    <x v="1"/>
    <x v="3"/>
    <n v="1106"/>
    <n v="5.2059999999999995"/>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1"/>
    <x v="1207"/>
    <s v="Home&amp;Kitchen|Kitchen&amp;HomeAppliances|Vacuum,Cleaning&amp;Ironing|Vacuums&amp;FloorCare|Vacuums|CanisterVacuums"/>
    <x v="4"/>
    <s v="Kitchen&amp;HomeAppliances"/>
    <s v="Vacuum,Cleaning&amp;Ironing"/>
    <s v="Vacuums&amp;FloorCare"/>
    <n v="3799"/>
    <x v="2"/>
    <n v="6000"/>
    <n v="0.37"/>
    <x v="5"/>
    <x v="1"/>
    <x v="0"/>
    <n v="11935"/>
    <n v="16.135000000000002"/>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2"/>
    <x v="1208"/>
    <s v="Home&amp;Kitchen|Heating,Cooling&amp;AirQuality|WaterHeaters&amp;Geysers|ImmersionRods"/>
    <x v="4"/>
    <s v="Heating,Cooling&amp;AirQuality"/>
    <s v="WaterHeaters&amp;Geysers"/>
    <s v="ImmersionRods"/>
    <n v="640"/>
    <x v="2"/>
    <n v="1020"/>
    <n v="0.37"/>
    <x v="5"/>
    <x v="1"/>
    <x v="3"/>
    <n v="5059"/>
    <n v="9.158999999999998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3"/>
    <x v="1209"/>
    <s v="Home&amp;Kitchen|Heating,Cooling&amp;AirQuality|RoomHeaters|FanHeaters"/>
    <x v="4"/>
    <s v="Heating,Cooling&amp;AirQuality"/>
    <s v="RoomHeaters"/>
    <s v="FanHeaters"/>
    <n v="979"/>
    <x v="2"/>
    <n v="1999"/>
    <n v="0.51"/>
    <x v="3"/>
    <x v="0"/>
    <x v="2"/>
    <n v="157"/>
    <n v="4.0569999999999995"/>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4"/>
    <x v="1210"/>
    <s v="Home&amp;Kitchen|Heating,Cooling&amp;AirQuality|WaterHeaters&amp;Geysers|InstantWaterHeaters"/>
    <x v="4"/>
    <s v="Heating,Cooling&amp;AirQuality"/>
    <s v="WaterHeaters&amp;Geysers"/>
    <s v="InstantWaterHeaters"/>
    <n v="5365"/>
    <x v="2"/>
    <n v="7445"/>
    <n v="0.28000000000000003"/>
    <x v="4"/>
    <x v="1"/>
    <x v="2"/>
    <n v="3584"/>
    <n v="7.4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5"/>
    <x v="1211"/>
    <s v="Home&amp;Kitchen|Kitchen&amp;HomeAppliances|Vacuum,Cleaning&amp;Ironing|Irons,Steamers&amp;Accessories|Irons|SteamIrons"/>
    <x v="4"/>
    <s v="Kitchen&amp;HomeAppliances"/>
    <s v="Vacuum,Cleaning&amp;Ironing"/>
    <s v="Irons,Steamers&amp;Accessories"/>
    <n v="3199"/>
    <x v="2"/>
    <n v="3500"/>
    <n v="0.09"/>
    <x v="8"/>
    <x v="1"/>
    <x v="0"/>
    <n v="1899"/>
    <n v="6.0990000000000002"/>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6"/>
    <x v="1212"/>
    <s v="Home&amp;Kitchen|Kitchen&amp;HomeAppliances|SmallKitchenAppliances|HandMixers"/>
    <x v="4"/>
    <s v="Kitchen&amp;HomeAppliances"/>
    <s v="SmallKitchenAppliances"/>
    <s v="HandMixers"/>
    <n v="979"/>
    <x v="2"/>
    <n v="1395"/>
    <n v="0.3"/>
    <x v="4"/>
    <x v="1"/>
    <x v="0"/>
    <n v="15252"/>
    <n v="19.45200000000000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27"/>
    <x v="1213"/>
    <s v="Home&amp;Kitchen|Heating,Cooling&amp;AirQuality|RoomHeaters|ElectricHeaters"/>
    <x v="4"/>
    <s v="Heating,Cooling&amp;AirQuality"/>
    <s v="RoomHeaters"/>
    <s v="ElectricHeaters"/>
    <n v="929"/>
    <x v="2"/>
    <n v="2199"/>
    <n v="0.57999999999999996"/>
    <x v="3"/>
    <x v="0"/>
    <x v="7"/>
    <n v="4"/>
    <n v="3.7040000000000002"/>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28"/>
    <x v="1214"/>
    <s v="Home&amp;Kitchen|Kitchen&amp;HomeAppliances|SmallKitchenAppliances|Mills&amp;Grinders|WetGrinders"/>
    <x v="4"/>
    <s v="Kitchen&amp;HomeAppliances"/>
    <s v="SmallKitchenAppliances"/>
    <s v="Mills&amp;Grinders"/>
    <n v="3710"/>
    <x v="2"/>
    <n v="4330"/>
    <n v="0.14000000000000001"/>
    <x v="6"/>
    <x v="1"/>
    <x v="7"/>
    <n v="1662"/>
    <n v="5.3620000000000001"/>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29"/>
    <x v="1215"/>
    <s v="Home&amp;Kitchen|Kitchen&amp;HomeAppliances|SmallKitchenAppliances|MixerGrinders"/>
    <x v="4"/>
    <s v="Kitchen&amp;HomeAppliances"/>
    <s v="SmallKitchenAppliances"/>
    <s v="MixerGrinders"/>
    <n v="2033"/>
    <x v="2"/>
    <n v="4295"/>
    <n v="0.53"/>
    <x v="3"/>
    <x v="0"/>
    <x v="10"/>
    <n v="422"/>
    <n v="3.8220000000000001"/>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0"/>
    <x v="1216"/>
    <s v="Home&amp;Kitchen|Heating,Cooling&amp;AirQuality|RoomHeaters|ElectricHeaters"/>
    <x v="4"/>
    <s v="Heating,Cooling&amp;AirQuality"/>
    <s v="RoomHeaters"/>
    <s v="ElectricHeaters"/>
    <n v="9495"/>
    <x v="2"/>
    <n v="18990"/>
    <n v="0.5"/>
    <x v="1"/>
    <x v="0"/>
    <x v="0"/>
    <n v="79"/>
    <n v="4.278999999999999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1"/>
    <x v="1217"/>
    <s v="Home&amp;Kitchen|Heating,Cooling&amp;AirQuality|WaterHeaters&amp;Geysers|StorageWaterHeaters"/>
    <x v="4"/>
    <s v="Heating,Cooling&amp;AirQuality"/>
    <s v="WaterHeaters&amp;Geysers"/>
    <s v="StorageWaterHeaters"/>
    <n v="7799"/>
    <x v="2"/>
    <n v="12500"/>
    <n v="0.38"/>
    <x v="5"/>
    <x v="1"/>
    <x v="1"/>
    <n v="5160"/>
    <n v="9.16"/>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2"/>
    <x v="1218"/>
    <s v="Home&amp;Kitchen|Kitchen&amp;HomeAppliances|SmallKitchenAppliances|Kettles&amp;HotWaterDispensers|ElectricKettles"/>
    <x v="4"/>
    <s v="Kitchen&amp;HomeAppliances"/>
    <s v="SmallKitchenAppliances"/>
    <s v="Kettles&amp;HotWaterDispensers"/>
    <n v="949"/>
    <x v="2"/>
    <n v="2385"/>
    <n v="0.6"/>
    <x v="3"/>
    <x v="0"/>
    <x v="3"/>
    <n v="2311"/>
    <n v="6.4109999999999996"/>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3"/>
    <x v="1219"/>
    <s v="Home&amp;Kitchen|Heating,Cooling&amp;AirQuality|WaterHeaters&amp;Geysers|InstantWaterHeaters"/>
    <x v="4"/>
    <s v="Heating,Cooling&amp;AirQuality"/>
    <s v="WaterHeaters&amp;Geysers"/>
    <s v="InstantWaterHeaters"/>
    <n v="2790"/>
    <x v="2"/>
    <n v="4890"/>
    <n v="0.43"/>
    <x v="1"/>
    <x v="1"/>
    <x v="2"/>
    <n v="588"/>
    <n v="4.4879999999999995"/>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4"/>
    <x v="1220"/>
    <s v="Home&amp;Kitchen|Kitchen&amp;HomeAppliances|Vacuum,Cleaning&amp;Ironing|Irons,Steamers&amp;Accessories|Irons|DryIrons"/>
    <x v="4"/>
    <s v="Kitchen&amp;HomeAppliances"/>
    <s v="Vacuum,Cleaning&amp;Ironing"/>
    <s v="Irons,Steamers&amp;Accessories"/>
    <n v="645"/>
    <x v="2"/>
    <n v="1100"/>
    <n v="0.41"/>
    <x v="1"/>
    <x v="1"/>
    <x v="1"/>
    <n v="3271"/>
    <n v="7.2709999999999999"/>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5"/>
    <x v="1221"/>
    <s v="Home&amp;Kitchen|Kitchen&amp;HomeAppliances|SmallKitchenAppliances|MixerGrinders"/>
    <x v="4"/>
    <s v="Kitchen&amp;HomeAppliances"/>
    <s v="SmallKitchenAppliances"/>
    <s v="MixerGrinders"/>
    <n v="2237.81"/>
    <x v="2"/>
    <n v="3899"/>
    <n v="0.43"/>
    <x v="1"/>
    <x v="1"/>
    <x v="2"/>
    <n v="11004"/>
    <n v="14.9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6"/>
    <x v="1222"/>
    <s v="Home&amp;Kitchen|Heating,Cooling&amp;AirQuality|WaterHeaters&amp;Geysers|StorageWaterHeaters"/>
    <x v="4"/>
    <s v="Heating,Cooling&amp;AirQuality"/>
    <s v="WaterHeaters&amp;Geysers"/>
    <s v="StorageWaterHeaters"/>
    <n v="8699"/>
    <x v="2"/>
    <n v="16899"/>
    <n v="0.49"/>
    <x v="1"/>
    <x v="1"/>
    <x v="0"/>
    <n v="3195"/>
    <n v="7.3949999999999996"/>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37"/>
    <x v="1223"/>
    <s v="Home&amp;Kitchen|Heating,Cooling&amp;AirQuality|AirConditioners|Split-SystemAirConditioners"/>
    <x v="4"/>
    <s v="Heating,Cooling&amp;AirQuality"/>
    <s v="AirConditioners"/>
    <s v="Split-SystemAirConditioners"/>
    <n v="42990"/>
    <x v="2"/>
    <n v="75990"/>
    <n v="0.43"/>
    <x v="1"/>
    <x v="1"/>
    <x v="4"/>
    <n v="3231"/>
    <n v="7.5309999999999997"/>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38"/>
    <x v="1224"/>
    <s v="Home&amp;Kitchen|Kitchen&amp;HomeAppliances|WaterPurifiers&amp;Accessories|WaterPurifierAccessories"/>
    <x v="4"/>
    <s v="Kitchen&amp;HomeAppliances"/>
    <s v="WaterPurifiers&amp;Accessories"/>
    <s v="WaterPurifierAccessories"/>
    <n v="825"/>
    <x v="2"/>
    <n v="825"/>
    <n v="0"/>
    <x v="8"/>
    <x v="1"/>
    <x v="1"/>
    <n v="3246"/>
    <n v="7.2460000000000004"/>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39"/>
    <x v="1225"/>
    <s v="Home&amp;Kitchen|Kitchen&amp;HomeAppliances|SmallKitchenAppliances|VacuumSealers"/>
    <x v="4"/>
    <s v="Kitchen&amp;HomeAppliances"/>
    <s v="SmallKitchenAppliances"/>
    <s v="VacuumSealers"/>
    <n v="161"/>
    <x v="1"/>
    <n v="300"/>
    <n v="0.46"/>
    <x v="1"/>
    <x v="1"/>
    <x v="23"/>
    <n v="24"/>
    <n v="2.6240000000000001"/>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0"/>
    <x v="1226"/>
    <s v="Home&amp;Kitchen|Kitchen&amp;HomeAppliances|SmallKitchenAppliances|InductionCooktop"/>
    <x v="4"/>
    <s v="Kitchen&amp;HomeAppliances"/>
    <s v="SmallKitchenAppliances"/>
    <s v="InductionCooktop"/>
    <n v="697"/>
    <x v="2"/>
    <n v="1499"/>
    <n v="0.54"/>
    <x v="3"/>
    <x v="0"/>
    <x v="11"/>
    <n v="144"/>
    <n v="3.9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1"/>
    <x v="1227"/>
    <s v="Home&amp;Kitchen|Kitchen&amp;HomeAppliances|SmallKitchenAppliances|SmallApplianceParts&amp;Accessories"/>
    <x v="4"/>
    <s v="Kitchen&amp;HomeAppliances"/>
    <s v="SmallKitchenAppliances"/>
    <s v="SmallApplianceParts&amp;Accessories"/>
    <n v="688"/>
    <x v="2"/>
    <n v="747"/>
    <n v="0.08"/>
    <x v="8"/>
    <x v="1"/>
    <x v="6"/>
    <n v="2280"/>
    <n v="6.7799999999999994"/>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2"/>
    <x v="1228"/>
    <s v="Home&amp;Kitchen|Heating,Cooling&amp;AirQuality|RoomHeaters|HalogenHeaters"/>
    <x v="4"/>
    <s v="Heating,Cooling&amp;AirQuality"/>
    <s v="RoomHeaters"/>
    <s v="HalogenHeaters"/>
    <n v="2199"/>
    <x v="2"/>
    <n v="3999"/>
    <n v="0.45"/>
    <x v="1"/>
    <x v="1"/>
    <x v="12"/>
    <n v="340"/>
    <n v="3.84"/>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3"/>
    <x v="1229"/>
    <s v="Home&amp;Kitchen|Heating,Cooling&amp;AirQuality|RoomHeaters|FanHeaters"/>
    <x v="4"/>
    <s v="Heating,Cooling&amp;AirQuality"/>
    <s v="RoomHeaters"/>
    <s v="FanHeaters"/>
    <n v="6850"/>
    <x v="2"/>
    <n v="11990"/>
    <n v="0.43"/>
    <x v="1"/>
    <x v="1"/>
    <x v="2"/>
    <n v="144"/>
    <n v="4.0439999999999996"/>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4"/>
    <x v="1230"/>
    <s v="Home&amp;Kitchen|Heating,Cooling&amp;AirQuality|WaterHeaters&amp;Geysers|InstantWaterHeaters"/>
    <x v="4"/>
    <s v="Heating,Cooling&amp;AirQuality"/>
    <s v="WaterHeaters&amp;Geysers"/>
    <s v="InstantWaterHeaters"/>
    <n v="2699"/>
    <x v="2"/>
    <n v="3799"/>
    <n v="0.28999999999999998"/>
    <x v="4"/>
    <x v="1"/>
    <x v="1"/>
    <n v="727"/>
    <n v="4.7270000000000003"/>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5"/>
    <x v="1231"/>
    <s v="Home&amp;Kitchen|Kitchen&amp;HomeAppliances|SmallKitchenAppliances|WaffleMakers&amp;Irons"/>
    <x v="4"/>
    <s v="Kitchen&amp;HomeAppliances"/>
    <s v="SmallKitchenAppliances"/>
    <s v="WaffleMakers&amp;Irons"/>
    <n v="899"/>
    <x v="2"/>
    <n v="1999"/>
    <n v="0.55000000000000004"/>
    <x v="3"/>
    <x v="0"/>
    <x v="1"/>
    <n v="832"/>
    <n v="4.8319999999999999"/>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6"/>
    <x v="1232"/>
    <s v="Home&amp;Kitchen|Heating,Cooling&amp;AirQuality|RoomHeaters|FanHeaters"/>
    <x v="4"/>
    <s v="Heating,Cooling&amp;AirQuality"/>
    <s v="RoomHeaters"/>
    <s v="FanHeaters"/>
    <n v="1090"/>
    <x v="2"/>
    <n v="2999"/>
    <n v="0.64"/>
    <x v="0"/>
    <x v="0"/>
    <x v="12"/>
    <n v="57"/>
    <n v="3.5569999999999999"/>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47"/>
    <x v="1233"/>
    <s v="Home&amp;Kitchen|Kitchen&amp;HomeAppliances|SmallKitchenAppliances|DigitalKitchenScales"/>
    <x v="4"/>
    <s v="Kitchen&amp;HomeAppliances"/>
    <s v="SmallKitchenAppliances"/>
    <s v="DigitalKitchenScales"/>
    <n v="295"/>
    <x v="0"/>
    <n v="599"/>
    <n v="0.51"/>
    <x v="3"/>
    <x v="0"/>
    <x v="1"/>
    <n v="1644"/>
    <n v="5.6440000000000001"/>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48"/>
    <x v="1234"/>
    <s v="Home&amp;Kitchen|Kitchen&amp;HomeAppliances|SmallKitchenAppliances|Kettles&amp;HotWaterDispensers|Kettle&amp;ToasterSets"/>
    <x v="4"/>
    <s v="Kitchen&amp;HomeAppliances"/>
    <s v="SmallKitchenAppliances"/>
    <s v="Kettles&amp;HotWaterDispensers"/>
    <n v="479"/>
    <x v="0"/>
    <n v="1999"/>
    <n v="0.76"/>
    <x v="7"/>
    <x v="0"/>
    <x v="10"/>
    <n v="1066"/>
    <n v="4.4660000000000002"/>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49"/>
    <x v="1235"/>
    <s v="Home&amp;Kitchen|Heating,Cooling&amp;AirQuality|WaterHeaters&amp;Geysers|InstantWaterHeaters"/>
    <x v="4"/>
    <s v="Heating,Cooling&amp;AirQuality"/>
    <s v="WaterHeaters&amp;Geysers"/>
    <s v="InstantWaterHeaters"/>
    <n v="2949"/>
    <x v="2"/>
    <n v="4849"/>
    <n v="0.39"/>
    <x v="5"/>
    <x v="1"/>
    <x v="0"/>
    <n v="7968"/>
    <n v="12.167999999999999"/>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0"/>
    <x v="1236"/>
    <s v="Home&amp;Kitchen|Heating,Cooling&amp;AirQuality|WaterHeaters&amp;Geysers|ImmersionRods"/>
    <x v="4"/>
    <s v="Heating,Cooling&amp;AirQuality"/>
    <s v="WaterHeaters&amp;Geysers"/>
    <s v="ImmersionRods"/>
    <n v="335"/>
    <x v="0"/>
    <n v="510"/>
    <n v="0.34"/>
    <x v="5"/>
    <x v="1"/>
    <x v="11"/>
    <n v="3195"/>
    <n v="6.9949999999999992"/>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1"/>
    <x v="1237"/>
    <s v="Home&amp;Kitchen|Kitchen&amp;HomeAppliances|Coffee,Tea&amp;Espresso|DripCoffeeMachines"/>
    <x v="4"/>
    <s v="Kitchen&amp;HomeAppliances"/>
    <s v="Coffee,Tea&amp;Espresso"/>
    <s v="DripCoffeeMachines"/>
    <n v="293"/>
    <x v="0"/>
    <n v="499"/>
    <n v="0.41"/>
    <x v="1"/>
    <x v="1"/>
    <x v="3"/>
    <n v="1456"/>
    <n v="5.5559999999999992"/>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2"/>
    <x v="1238"/>
    <s v="Home&amp;Kitchen|Kitchen&amp;HomeAppliances|Coffee,Tea&amp;Espresso|StovetopEspressoPots"/>
    <x v="4"/>
    <s v="Kitchen&amp;HomeAppliances"/>
    <s v="Coffee,Tea&amp;Espresso"/>
    <s v="StovetopEspressoPots"/>
    <n v="599"/>
    <x v="2"/>
    <n v="1299"/>
    <n v="0.54"/>
    <x v="3"/>
    <x v="0"/>
    <x v="0"/>
    <n v="590"/>
    <n v="4.79"/>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3"/>
    <x v="1239"/>
    <s v="Home&amp;Kitchen|Kitchen&amp;HomeAppliances|WaterPurifiers&amp;Accessories|WaterPurifierAccessories"/>
    <x v="4"/>
    <s v="Kitchen&amp;HomeAppliances"/>
    <s v="WaterPurifiers&amp;Accessories"/>
    <s v="WaterPurifierAccessories"/>
    <n v="499"/>
    <x v="0"/>
    <n v="999"/>
    <n v="0.5"/>
    <x v="1"/>
    <x v="0"/>
    <x v="4"/>
    <n v="1436"/>
    <n v="5.7359999999999998"/>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4"/>
    <x v="1240"/>
    <s v="Home&amp;Kitchen|Kitchen&amp;HomeAppliances|Vacuum,Cleaning&amp;Ironing|Irons,Steamers&amp;Accessories|Irons|DryIrons"/>
    <x v="4"/>
    <s v="Kitchen&amp;HomeAppliances"/>
    <s v="Vacuum,Cleaning&amp;Ironing"/>
    <s v="Irons,Steamers&amp;Accessories"/>
    <n v="849"/>
    <x v="2"/>
    <n v="1190"/>
    <n v="0.28999999999999998"/>
    <x v="4"/>
    <x v="1"/>
    <x v="0"/>
    <n v="4184"/>
    <n v="8.3840000000000003"/>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5"/>
    <x v="1241"/>
    <s v="Home&amp;Kitchen|Kitchen&amp;HomeAppliances|Coffee,Tea&amp;Espresso|DripCoffeeMachines"/>
    <x v="4"/>
    <s v="Kitchen&amp;HomeAppliances"/>
    <s v="Coffee,Tea&amp;Espresso"/>
    <s v="DripCoffeeMachines"/>
    <n v="249"/>
    <x v="0"/>
    <n v="400"/>
    <n v="0.38"/>
    <x v="5"/>
    <x v="1"/>
    <x v="3"/>
    <n v="693"/>
    <n v="4.79299999999999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6"/>
    <x v="1242"/>
    <s v="Home&amp;Kitchen|Kitchen&amp;HomeAppliances|WaterPurifiers&amp;Accessories|WaterPurifierAccessories"/>
    <x v="4"/>
    <s v="Kitchen&amp;HomeAppliances"/>
    <s v="WaterPurifiers&amp;Accessories"/>
    <s v="WaterPurifierAccessories"/>
    <n v="185"/>
    <x v="1"/>
    <n v="599"/>
    <n v="0.69"/>
    <x v="0"/>
    <x v="0"/>
    <x v="2"/>
    <n v="1306"/>
    <n v="5.2059999999999995"/>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57"/>
    <x v="1243"/>
    <s v="Home&amp;Kitchen|Heating,Cooling&amp;AirQuality|RoomHeaters|FanHeaters"/>
    <x v="4"/>
    <s v="Heating,Cooling&amp;AirQuality"/>
    <s v="RoomHeaters"/>
    <s v="FanHeaters"/>
    <n v="778"/>
    <x v="2"/>
    <n v="999"/>
    <n v="0.22"/>
    <x v="4"/>
    <x v="1"/>
    <x v="8"/>
    <n v="8"/>
    <n v="3.307999999999999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58"/>
    <x v="1244"/>
    <s v="Home&amp;Kitchen|Kitchen&amp;HomeAppliances|Coffee,Tea&amp;Espresso|CoffeeMakerAccessories|MeasuringSpoons"/>
    <x v="4"/>
    <s v="Kitchen&amp;HomeAppliances"/>
    <s v="Coffee,Tea&amp;Espresso"/>
    <s v="CoffeeMakerAccessories"/>
    <n v="279"/>
    <x v="0"/>
    <n v="699"/>
    <n v="0.6"/>
    <x v="3"/>
    <x v="0"/>
    <x v="4"/>
    <n v="2326"/>
    <n v="6.6259999999999994"/>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59"/>
    <x v="1245"/>
    <s v="Home&amp;Kitchen|Kitchen&amp;HomeAppliances|WaterPurifiers&amp;Accessories|WaterPurifierAccessories"/>
    <x v="4"/>
    <s v="Kitchen&amp;HomeAppliances"/>
    <s v="WaterPurifiers&amp;Accessories"/>
    <s v="WaterPurifierAccessories"/>
    <n v="215"/>
    <x v="0"/>
    <n v="1499"/>
    <n v="0.86"/>
    <x v="2"/>
    <x v="0"/>
    <x v="2"/>
    <n v="1004"/>
    <n v="4.9039999999999999"/>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0"/>
    <x v="1246"/>
    <s v="Home&amp;Kitchen|Kitchen&amp;HomeAppliances|Vacuum,Cleaning&amp;Ironing|Irons,Steamers&amp;Accessories|Irons|DryIrons"/>
    <x v="4"/>
    <s v="Kitchen&amp;HomeAppliances"/>
    <s v="Vacuum,Cleaning&amp;Ironing"/>
    <s v="Irons,Steamers&amp;Accessories"/>
    <n v="889"/>
    <x v="2"/>
    <n v="1295"/>
    <n v="0.31"/>
    <x v="5"/>
    <x v="1"/>
    <x v="4"/>
    <n v="6400"/>
    <n v="10.7"/>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1"/>
    <x v="1247"/>
    <s v="Home&amp;Kitchen|Heating,Cooling&amp;AirQuality|WaterHeaters&amp;Geysers|InstantWaterHeaters"/>
    <x v="4"/>
    <s v="Heating,Cooling&amp;AirQuality"/>
    <s v="WaterHeaters&amp;Geysers"/>
    <s v="InstantWaterHeaters"/>
    <n v="1449"/>
    <x v="2"/>
    <n v="4999"/>
    <n v="0.71"/>
    <x v="7"/>
    <x v="0"/>
    <x v="9"/>
    <n v="63"/>
    <n v="3.663000000000000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2"/>
    <x v="1248"/>
    <s v="Home&amp;Kitchen|Heating,Cooling&amp;AirQuality|WaterHeaters&amp;Geysers|InstantWaterHeaters"/>
    <x v="4"/>
    <s v="Heating,Cooling&amp;AirQuality"/>
    <s v="WaterHeaters&amp;Geysers"/>
    <s v="InstantWaterHeaters"/>
    <n v="1190"/>
    <x v="2"/>
    <n v="2550"/>
    <n v="0.53"/>
    <x v="3"/>
    <x v="0"/>
    <x v="11"/>
    <n v="1181"/>
    <n v="4.9809999999999999"/>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3"/>
    <x v="1249"/>
    <s v="Home&amp;Kitchen|Kitchen&amp;HomeAppliances|WaterPurifiers&amp;Accessories|WaterFilters&amp;Purifiers"/>
    <x v="4"/>
    <s v="Kitchen&amp;HomeAppliances"/>
    <s v="WaterPurifiers&amp;Accessories"/>
    <s v="WaterFilters&amp;Purifiers"/>
    <n v="1799"/>
    <x v="2"/>
    <n v="1950"/>
    <n v="0.08"/>
    <x v="8"/>
    <x v="1"/>
    <x v="2"/>
    <n v="1888"/>
    <n v="5.7880000000000003"/>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4"/>
    <x v="1250"/>
    <s v="Home&amp;Kitchen|Kitchen&amp;HomeAppliances|SmallKitchenAppliances|MixerGrinders"/>
    <x v="4"/>
    <s v="Kitchen&amp;HomeAppliances"/>
    <s v="SmallKitchenAppliances"/>
    <s v="MixerGrinders"/>
    <n v="6120"/>
    <x v="2"/>
    <n v="8478"/>
    <n v="0.28000000000000003"/>
    <x v="4"/>
    <x v="1"/>
    <x v="13"/>
    <n v="6550"/>
    <n v="11.149999999999999"/>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5"/>
    <x v="1251"/>
    <s v="Home&amp;Kitchen|Kitchen&amp;HomeAppliances|SmallKitchenAppliances|MixerGrinders"/>
    <x v="4"/>
    <s v="Kitchen&amp;HomeAppliances"/>
    <s v="SmallKitchenAppliances"/>
    <s v="MixerGrinders"/>
    <n v="1799"/>
    <x v="2"/>
    <n v="3299"/>
    <n v="0.45"/>
    <x v="1"/>
    <x v="1"/>
    <x v="11"/>
    <n v="1846"/>
    <n v="5.6459999999999999"/>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6"/>
    <x v="1252"/>
    <s v="Home&amp;Kitchen|Kitchen&amp;HomeAppliances|SmallKitchenAppliances|MixerGrinders"/>
    <x v="4"/>
    <s v="Kitchen&amp;HomeAppliances"/>
    <s v="SmallKitchenAppliances"/>
    <s v="MixerGrinders"/>
    <n v="2199"/>
    <x v="2"/>
    <n v="3895"/>
    <n v="0.44"/>
    <x v="1"/>
    <x v="1"/>
    <x v="2"/>
    <n v="1085"/>
    <n v="4.9849999999999994"/>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67"/>
    <x v="1253"/>
    <s v="Home&amp;Kitchen|Kitchen&amp;HomeAppliances|SmallKitchenAppliances|Rice&amp;PastaCookers"/>
    <x v="4"/>
    <s v="Kitchen&amp;HomeAppliances"/>
    <s v="SmallKitchenAppliances"/>
    <s v="Rice&amp;PastaCookers"/>
    <n v="3685"/>
    <x v="2"/>
    <n v="5495"/>
    <n v="0.33"/>
    <x v="5"/>
    <x v="1"/>
    <x v="3"/>
    <n v="290"/>
    <n v="4.3899999999999997"/>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68"/>
    <x v="1254"/>
    <s v="Home&amp;Kitchen|Kitchen&amp;HomeAppliances|SmallKitchenAppliances|JuicerMixerGrinders"/>
    <x v="4"/>
    <s v="Kitchen&amp;HomeAppliances"/>
    <s v="SmallKitchenAppliances"/>
    <s v="JuicerMixerGrinders"/>
    <n v="649"/>
    <x v="2"/>
    <n v="999"/>
    <n v="0.35"/>
    <x v="5"/>
    <x v="1"/>
    <x v="9"/>
    <n v="4"/>
    <n v="3.6040000000000001"/>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69"/>
    <x v="1255"/>
    <s v="Home&amp;Kitchen|Kitchen&amp;HomeAppliances|SmallKitchenAppliances|OvenToasterGrills"/>
    <x v="4"/>
    <s v="Kitchen&amp;HomeAppliances"/>
    <s v="SmallKitchenAppliances"/>
    <s v="OvenToasterGrills"/>
    <n v="8599"/>
    <x v="2"/>
    <n v="8995"/>
    <n v="0.04"/>
    <x v="8"/>
    <x v="1"/>
    <x v="5"/>
    <n v="9734"/>
    <n v="14.1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0"/>
    <x v="1256"/>
    <s v="Home&amp;Kitchen|Kitchen&amp;HomeAppliances|Vacuum,Cleaning&amp;Ironing|Irons,Steamers&amp;Accessories|Irons|DryIrons"/>
    <x v="4"/>
    <s v="Kitchen&amp;HomeAppliances"/>
    <s v="Vacuum,Cleaning&amp;Ironing"/>
    <s v="Irons,Steamers&amp;Accessories"/>
    <n v="1110"/>
    <x v="2"/>
    <n v="1599"/>
    <n v="0.31"/>
    <x v="5"/>
    <x v="1"/>
    <x v="4"/>
    <n v="4022"/>
    <n v="8.321999999999999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1"/>
    <x v="1257"/>
    <s v="Home&amp;Kitchen|Heating,Cooling&amp;AirQuality|WaterHeaters&amp;Geysers|InstantWaterHeaters"/>
    <x v="4"/>
    <s v="Heating,Cooling&amp;AirQuality"/>
    <s v="WaterHeaters&amp;Geysers"/>
    <s v="InstantWaterHeaters"/>
    <n v="1499"/>
    <x v="2"/>
    <n v="3500"/>
    <n v="0.56999999999999995"/>
    <x v="3"/>
    <x v="0"/>
    <x v="16"/>
    <n v="2591"/>
    <n v="7.2910000000000004"/>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2"/>
    <x v="1258"/>
    <s v="Home&amp;Kitchen|Kitchen&amp;HomeAppliances|SmallKitchenAppliances|DigitalKitchenScales"/>
    <x v="4"/>
    <s v="Kitchen&amp;HomeAppliances"/>
    <s v="SmallKitchenAppliances"/>
    <s v="DigitalKitchenScales"/>
    <n v="759"/>
    <x v="2"/>
    <n v="1999"/>
    <n v="0.62"/>
    <x v="0"/>
    <x v="0"/>
    <x v="4"/>
    <n v="532"/>
    <n v="4.8319999999999999"/>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3"/>
    <x v="1259"/>
    <s v="Home&amp;Kitchen|Kitchen&amp;HomeAppliances|Vacuum,Cleaning&amp;Ironing|Vacuums&amp;FloorCare|Vacuums|HandheldVacuums"/>
    <x v="4"/>
    <s v="Kitchen&amp;HomeAppliances"/>
    <s v="Vacuum,Cleaning&amp;Ironing"/>
    <s v="Vacuums&amp;FloorCare"/>
    <n v="2669"/>
    <x v="2"/>
    <n v="3199"/>
    <n v="0.17"/>
    <x v="6"/>
    <x v="1"/>
    <x v="2"/>
    <n v="260"/>
    <n v="4.16"/>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4"/>
    <x v="1260"/>
    <s v="Home&amp;Kitchen|Kitchen&amp;HomeAppliances|SmallKitchenAppliances|SandwichMakers"/>
    <x v="4"/>
    <s v="Kitchen&amp;HomeAppliances"/>
    <s v="SmallKitchenAppliances"/>
    <s v="SandwichMakers"/>
    <n v="929"/>
    <x v="2"/>
    <n v="1300"/>
    <n v="0.28999999999999998"/>
    <x v="4"/>
    <x v="1"/>
    <x v="2"/>
    <n v="1672"/>
    <n v="5.5720000000000001"/>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5"/>
    <x v="1261"/>
    <s v="Home&amp;Kitchen|HomeStorage&amp;Organization|LaundryOrganization|LaundryBaskets"/>
    <x v="4"/>
    <s v="HomeStorage&amp;Organization"/>
    <s v="LaundryOrganization"/>
    <s v="LaundryBaskets"/>
    <n v="199"/>
    <x v="1"/>
    <n v="399"/>
    <n v="0.5"/>
    <x v="1"/>
    <x v="0"/>
    <x v="7"/>
    <n v="7945"/>
    <n v="11.6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6"/>
    <x v="1262"/>
    <s v="Home&amp;Kitchen|Kitchen&amp;HomeAppliances|Vacuum,Cleaning&amp;Ironing|Irons,Steamers&amp;Accessories|LintShavers"/>
    <x v="4"/>
    <s v="Kitchen&amp;HomeAppliances"/>
    <s v="Vacuum,Cleaning&amp;Ironing"/>
    <s v="Irons,Steamers&amp;Accessories"/>
    <n v="279"/>
    <x v="0"/>
    <n v="599"/>
    <n v="0.53"/>
    <x v="3"/>
    <x v="0"/>
    <x v="12"/>
    <n v="1367"/>
    <n v="4.8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77"/>
    <x v="1263"/>
    <s v="Home&amp;Kitchen|Kitchen&amp;HomeAppliances|SmallKitchenAppliances|HandBlenders"/>
    <x v="4"/>
    <s v="Kitchen&amp;HomeAppliances"/>
    <s v="SmallKitchenAppliances"/>
    <s v="HandBlenders"/>
    <n v="549"/>
    <x v="2"/>
    <n v="999"/>
    <n v="0.45"/>
    <x v="1"/>
    <x v="1"/>
    <x v="1"/>
    <n v="1313"/>
    <n v="5.3129999999999997"/>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78"/>
    <x v="1264"/>
    <s v="Home&amp;Kitchen|HomeStorage&amp;Organization|LaundryOrganization|IroningAccessories|SprayBottles"/>
    <x v="4"/>
    <s v="HomeStorage&amp;Organization"/>
    <s v="LaundryOrganization"/>
    <s v="IroningAccessories"/>
    <n v="85"/>
    <x v="1"/>
    <n v="199"/>
    <n v="0.56999999999999995"/>
    <x v="3"/>
    <x v="0"/>
    <x v="3"/>
    <n v="212"/>
    <n v="4.3119999999999994"/>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79"/>
    <x v="1265"/>
    <s v="Home&amp;Kitchen|Kitchen&amp;HomeAppliances|SmallKitchenAppliances|JuicerMixerGrinders"/>
    <x v="4"/>
    <s v="Kitchen&amp;HomeAppliances"/>
    <s v="SmallKitchenAppliances"/>
    <s v="JuicerMixerGrinders"/>
    <n v="499"/>
    <x v="0"/>
    <n v="1299"/>
    <n v="0.62"/>
    <x v="0"/>
    <x v="0"/>
    <x v="2"/>
    <n v="65"/>
    <n v="3.9649999999999999"/>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0"/>
    <x v="1266"/>
    <s v="Home&amp;Kitchen|Kitchen&amp;HomeAppliances|SmallKitchenAppliances|JuicerMixerGrinders"/>
    <x v="4"/>
    <s v="Kitchen&amp;HomeAppliances"/>
    <s v="SmallKitchenAppliances"/>
    <s v="JuicerMixerGrinders"/>
    <n v="5865"/>
    <x v="2"/>
    <n v="7776"/>
    <n v="0.25"/>
    <x v="4"/>
    <x v="1"/>
    <x v="5"/>
    <n v="2737"/>
    <n v="7.1370000000000005"/>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1"/>
    <x v="1267"/>
    <s v="Home&amp;Kitchen|Kitchen&amp;HomeAppliances|SmallKitchenAppliances|Kettles&amp;HotWaterDispensers|ElectricKettles"/>
    <x v="4"/>
    <s v="Kitchen&amp;HomeAppliances"/>
    <s v="SmallKitchenAppliances"/>
    <s v="Kettles&amp;HotWaterDispensers"/>
    <n v="1260"/>
    <x v="2"/>
    <n v="2299"/>
    <n v="0.45"/>
    <x v="1"/>
    <x v="1"/>
    <x v="4"/>
    <n v="55"/>
    <n v="4.354999999999999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2"/>
    <x v="1268"/>
    <s v="Home&amp;Kitchen|Kitchen&amp;HomeAppliances|Coffee,Tea&amp;Espresso|CoffeePresses"/>
    <x v="4"/>
    <s v="Kitchen&amp;HomeAppliances"/>
    <s v="Coffee,Tea&amp;Espresso"/>
    <s v="CoffeePresses"/>
    <n v="1099"/>
    <x v="2"/>
    <n v="1500"/>
    <n v="0.27"/>
    <x v="4"/>
    <x v="1"/>
    <x v="6"/>
    <n v="1065"/>
    <n v="5.564999999999999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3"/>
    <x v="1269"/>
    <s v="Home&amp;Kitchen|Kitchen&amp;HomeAppliances|SmallKitchenAppliances|SandwichMakers"/>
    <x v="4"/>
    <s v="Kitchen&amp;HomeAppliances"/>
    <s v="SmallKitchenAppliances"/>
    <s v="SandwichMakers"/>
    <n v="1928"/>
    <x v="2"/>
    <n v="2590"/>
    <n v="0.26"/>
    <x v="4"/>
    <x v="1"/>
    <x v="1"/>
    <n v="2377"/>
    <n v="6.3769999999999998"/>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4"/>
    <x v="1270"/>
    <s v="Home&amp;Kitchen|Heating,Cooling&amp;AirQuality|WaterHeaters&amp;Geysers|StorageWaterHeaters"/>
    <x v="4"/>
    <s v="Heating,Cooling&amp;AirQuality"/>
    <s v="WaterHeaters&amp;Geysers"/>
    <s v="StorageWaterHeaters"/>
    <n v="3249"/>
    <x v="2"/>
    <n v="6299"/>
    <n v="0.48"/>
    <x v="1"/>
    <x v="1"/>
    <x v="2"/>
    <n v="2569"/>
    <n v="6.4689999999999994"/>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5"/>
    <x v="1271"/>
    <s v="Home&amp;Kitchen|Kitchen&amp;HomeAppliances|SmallKitchenAppliances|SandwichMakers"/>
    <x v="4"/>
    <s v="Kitchen&amp;HomeAppliances"/>
    <s v="SmallKitchenAppliances"/>
    <s v="SandwichMakers"/>
    <n v="1199"/>
    <x v="2"/>
    <n v="1795"/>
    <n v="0.33"/>
    <x v="5"/>
    <x v="1"/>
    <x v="0"/>
    <n v="5967"/>
    <n v="10.1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6"/>
    <x v="1272"/>
    <s v="Home&amp;Kitchen|Kitchen&amp;HomeAppliances|SmallKitchenAppliances|Kettles&amp;HotWaterDispensers|ElectricKettles"/>
    <x v="4"/>
    <s v="Kitchen&amp;HomeAppliances"/>
    <s v="SmallKitchenAppliances"/>
    <s v="Kettles&amp;HotWaterDispensers"/>
    <n v="1456"/>
    <x v="2"/>
    <n v="3190"/>
    <n v="0.54"/>
    <x v="3"/>
    <x v="0"/>
    <x v="3"/>
    <n v="1776"/>
    <n v="5.8759999999999994"/>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87"/>
    <x v="1273"/>
    <s v="Home&amp;Kitchen|Kitchen&amp;HomeAppliances|SmallKitchenAppliances|JuicerMixerGrinders"/>
    <x v="4"/>
    <s v="Kitchen&amp;HomeAppliances"/>
    <s v="SmallKitchenAppliances"/>
    <s v="JuicerMixerGrinders"/>
    <n v="3349"/>
    <x v="2"/>
    <n v="4799"/>
    <n v="0.3"/>
    <x v="4"/>
    <x v="1"/>
    <x v="7"/>
    <n v="4200"/>
    <n v="7.9"/>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88"/>
    <x v="1274"/>
    <s v="Home&amp;Kitchen|Kitchen&amp;HomeAppliances|Vacuum,Cleaning&amp;Ironing|PressureWashers,Steam&amp;WindowCleaners"/>
    <x v="4"/>
    <s v="Kitchen&amp;HomeAppliances"/>
    <s v="Vacuum,Cleaning&amp;Ironing"/>
    <s v="PressureWashers,Steam&amp;WindowCleaners"/>
    <n v="4899"/>
    <x v="2"/>
    <n v="8999"/>
    <n v="0.46"/>
    <x v="1"/>
    <x v="1"/>
    <x v="3"/>
    <n v="297"/>
    <n v="4.3969999999999994"/>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89"/>
    <x v="1275"/>
    <s v="Home&amp;Kitchen|Kitchen&amp;HomeAppliances|SmallKitchenAppliances|Kettles&amp;HotWaterDispensers|Kettle&amp;ToasterSets"/>
    <x v="4"/>
    <s v="Kitchen&amp;HomeAppliances"/>
    <s v="SmallKitchenAppliances"/>
    <s v="Kettles&amp;HotWaterDispensers"/>
    <n v="1199"/>
    <x v="2"/>
    <n v="1899"/>
    <n v="0.37"/>
    <x v="5"/>
    <x v="1"/>
    <x v="0"/>
    <n v="3858"/>
    <n v="8.057999999999999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0"/>
    <x v="1276"/>
    <s v="Home&amp;Kitchen|Heating,Cooling&amp;AirQuality|Humidifiers"/>
    <x v="4"/>
    <s v="Heating,Cooling&amp;AirQuality"/>
    <s v="Humidifiers"/>
    <m/>
    <n v="3290"/>
    <x v="2"/>
    <n v="5799"/>
    <n v="0.43"/>
    <x v="1"/>
    <x v="1"/>
    <x v="4"/>
    <n v="168"/>
    <n v="4.4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1"/>
    <x v="1277"/>
    <s v="Home&amp;Kitchen|Kitchen&amp;HomeAppliances|Vacuum,Cleaning&amp;Ironing|Irons,Steamers&amp;Accessories|LintShavers"/>
    <x v="4"/>
    <s v="Kitchen&amp;HomeAppliances"/>
    <s v="Vacuum,Cleaning&amp;Ironing"/>
    <s v="Irons,Steamers&amp;Accessories"/>
    <n v="179"/>
    <x v="1"/>
    <n v="799"/>
    <n v="0.78"/>
    <x v="7"/>
    <x v="0"/>
    <x v="9"/>
    <n v="101"/>
    <n v="3.70100000000000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2"/>
    <x v="1278"/>
    <s v="Home&amp;Kitchen|Kitchen&amp;HomeAppliances|Coffee,Tea&amp;Espresso|CoffeeMakerAccessories|MeasuringSpoons"/>
    <x v="4"/>
    <s v="Kitchen&amp;HomeAppliances"/>
    <s v="Coffee,Tea&amp;Espresso"/>
    <s v="CoffeeMakerAccessories"/>
    <n v="149"/>
    <x v="1"/>
    <n v="300"/>
    <n v="0.5"/>
    <x v="1"/>
    <x v="0"/>
    <x v="3"/>
    <n v="4074"/>
    <n v="8.1739999999999995"/>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3"/>
    <x v="1279"/>
    <s v="Home&amp;Kitchen|Kitchen&amp;HomeAppliances|SmallKitchenAppliances|MixerGrinders"/>
    <x v="4"/>
    <s v="Kitchen&amp;HomeAppliances"/>
    <s v="SmallKitchenAppliances"/>
    <s v="MixerGrinders"/>
    <n v="5490"/>
    <x v="2"/>
    <n v="7200"/>
    <n v="0.24"/>
    <x v="4"/>
    <x v="1"/>
    <x v="6"/>
    <n v="1408"/>
    <n v="5.9079999999999995"/>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4"/>
    <x v="1280"/>
    <s v="Home&amp;Kitchen|Kitchen&amp;HomeAppliances|SmallKitchenAppliances|DigitalKitchenScales"/>
    <x v="4"/>
    <s v="Kitchen&amp;HomeAppliances"/>
    <s v="SmallKitchenAppliances"/>
    <s v="DigitalKitchenScales"/>
    <n v="379"/>
    <x v="0"/>
    <n v="389"/>
    <n v="0.03"/>
    <x v="8"/>
    <x v="1"/>
    <x v="0"/>
    <n v="3739"/>
    <n v="7.9390000000000001"/>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5"/>
    <x v="1281"/>
    <s v="Home&amp;Kitchen|Kitchen&amp;HomeAppliances|WaterPurifiers&amp;Accessories|WaterFilters&amp;Purifiers"/>
    <x v="4"/>
    <s v="Kitchen&amp;HomeAppliances"/>
    <s v="WaterPurifiers&amp;Accessories"/>
    <s v="WaterFilters&amp;Purifiers"/>
    <n v="8699"/>
    <x v="2"/>
    <n v="13049"/>
    <n v="0.33"/>
    <x v="5"/>
    <x v="1"/>
    <x v="4"/>
    <n v="5891"/>
    <n v="10.190999999999999"/>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6"/>
    <x v="1282"/>
    <s v="Home&amp;Kitchen|Kitchen&amp;HomeAppliances|SmallKitchenAppliances|MixerGrinders"/>
    <x v="4"/>
    <s v="Kitchen&amp;HomeAppliances"/>
    <s v="SmallKitchenAppliances"/>
    <s v="MixerGrinders"/>
    <n v="3041.67"/>
    <x v="2"/>
    <n v="5999"/>
    <n v="0.49"/>
    <x v="1"/>
    <x v="1"/>
    <x v="1"/>
    <n v="777"/>
    <n v="4.7770000000000001"/>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297"/>
    <x v="1283"/>
    <s v="Home&amp;Kitchen|Kitchen&amp;HomeAppliances|SmallKitchenAppliances|HandBlenders"/>
    <x v="4"/>
    <s v="Kitchen&amp;HomeAppliances"/>
    <s v="SmallKitchenAppliances"/>
    <s v="HandBlenders"/>
    <n v="1745"/>
    <x v="2"/>
    <n v="2400"/>
    <n v="0.27"/>
    <x v="4"/>
    <x v="1"/>
    <x v="0"/>
    <n v="14160"/>
    <n v="18.36"/>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298"/>
    <x v="1284"/>
    <s v="Home&amp;Kitchen|Kitchen&amp;HomeAppliances|SmallKitchenAppliances|InductionCooktop"/>
    <x v="4"/>
    <s v="Kitchen&amp;HomeAppliances"/>
    <s v="SmallKitchenAppliances"/>
    <s v="InductionCooktop"/>
    <n v="3180"/>
    <x v="2"/>
    <n v="5295"/>
    <n v="0.4"/>
    <x v="5"/>
    <x v="1"/>
    <x v="0"/>
    <n v="6919"/>
    <n v="11.1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299"/>
    <x v="1285"/>
    <s v="Home&amp;Kitchen|Kitchen&amp;HomeAppliances|WaterPurifiers&amp;Accessories|WaterFilters&amp;Purifiers"/>
    <x v="4"/>
    <s v="Kitchen&amp;HomeAppliances"/>
    <s v="WaterPurifiers&amp;Accessories"/>
    <s v="WaterFilters&amp;Purifiers"/>
    <n v="4999"/>
    <x v="2"/>
    <n v="24999"/>
    <n v="0.8"/>
    <x v="7"/>
    <x v="0"/>
    <x v="6"/>
    <n v="287"/>
    <n v="4.7869999999999999"/>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0"/>
    <x v="1286"/>
    <s v="Home&amp;Kitchen|HomeStorage&amp;Organization|LaundryOrganization|LaundryBaskets"/>
    <x v="4"/>
    <s v="HomeStorage&amp;Organization"/>
    <s v="LaundryOrganization"/>
    <s v="LaundryBaskets"/>
    <n v="390"/>
    <x v="0"/>
    <n v="799"/>
    <n v="0.51"/>
    <x v="3"/>
    <x v="0"/>
    <x v="11"/>
    <n v="287"/>
    <n v="4.086999999999999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1"/>
    <x v="1287"/>
    <s v="Home&amp;Kitchen|Kitchen&amp;HomeAppliances|SmallKitchenAppliances|RotiMakers"/>
    <x v="4"/>
    <s v="Kitchen&amp;HomeAppliances"/>
    <s v="SmallKitchenAppliances"/>
    <s v="RotiMakers"/>
    <n v="1999"/>
    <x v="2"/>
    <n v="2999"/>
    <n v="0.33"/>
    <x v="5"/>
    <x v="1"/>
    <x v="5"/>
    <n v="388"/>
    <n v="4.7880000000000003"/>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2"/>
    <x v="1288"/>
    <s v="Home&amp;Kitchen|Kitchen&amp;HomeAppliances|SmallKitchenAppliances|EggBoilers"/>
    <x v="4"/>
    <s v="Kitchen&amp;HomeAppliances"/>
    <s v="SmallKitchenAppliances"/>
    <s v="EggBoilers"/>
    <n v="1624"/>
    <x v="2"/>
    <n v="2495"/>
    <n v="0.35"/>
    <x v="5"/>
    <x v="1"/>
    <x v="3"/>
    <n v="827"/>
    <n v="4.9269999999999996"/>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3"/>
    <x v="1289"/>
    <s v="Home&amp;Kitchen|Kitchen&amp;HomeAppliances|Coffee,Tea&amp;Espresso|CoffeeMakerAccessories|MeasuringSpoons"/>
    <x v="4"/>
    <s v="Kitchen&amp;HomeAppliances"/>
    <s v="Coffee,Tea&amp;Espresso"/>
    <s v="CoffeeMakerAccessories"/>
    <n v="184"/>
    <x v="1"/>
    <n v="450"/>
    <n v="0.59"/>
    <x v="3"/>
    <x v="0"/>
    <x v="0"/>
    <n v="4971"/>
    <n v="9.1709999999999994"/>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4"/>
    <x v="1290"/>
    <s v="Home&amp;Kitchen|Kitchen&amp;HomeAppliances|Vacuum,Cleaning&amp;Ironing|Irons,Steamers&amp;Accessories|LintShavers"/>
    <x v="4"/>
    <s v="Kitchen&amp;HomeAppliances"/>
    <s v="Vacuum,Cleaning&amp;Ironing"/>
    <s v="Irons,Steamers&amp;Accessories"/>
    <n v="445"/>
    <x v="0"/>
    <n v="999"/>
    <n v="0.55000000000000004"/>
    <x v="3"/>
    <x v="0"/>
    <x v="4"/>
    <n v="229"/>
    <n v="4.528999999999999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5"/>
    <x v="1291"/>
    <s v="Home&amp;Kitchen|Heating,Cooling&amp;AirQuality|Parts&amp;Accessories|FanParts&amp;Accessories"/>
    <x v="4"/>
    <s v="Heating,Cooling&amp;AirQuality"/>
    <s v="Parts&amp;Accessories"/>
    <s v="FanParts&amp;Accessories"/>
    <n v="699"/>
    <x v="2"/>
    <n v="1690"/>
    <n v="0.59"/>
    <x v="3"/>
    <x v="0"/>
    <x v="3"/>
    <n v="3524"/>
    <n v="7.6239999999999997"/>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6"/>
    <x v="1292"/>
    <s v="Home&amp;Kitchen|Kitchen&amp;HomeAppliances|SmallKitchenAppliances|InductionCooktop"/>
    <x v="4"/>
    <s v="Kitchen&amp;HomeAppliances"/>
    <s v="SmallKitchenAppliances"/>
    <s v="InductionCooktop"/>
    <n v="1601"/>
    <x v="2"/>
    <n v="3890"/>
    <n v="0.59"/>
    <x v="3"/>
    <x v="0"/>
    <x v="0"/>
    <n v="156"/>
    <n v="4.3559999999999999"/>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07"/>
    <x v="1293"/>
    <s v="Home&amp;Kitchen|Kitchen&amp;HomeAppliances|WaterPurifiers&amp;Accessories|WaterPurifierAccessories"/>
    <x v="4"/>
    <s v="Kitchen&amp;HomeAppliances"/>
    <s v="WaterPurifiers&amp;Accessories"/>
    <s v="WaterPurifierAccessories"/>
    <n v="231"/>
    <x v="0"/>
    <n v="260"/>
    <n v="0.11"/>
    <x v="6"/>
    <x v="1"/>
    <x v="3"/>
    <n v="490"/>
    <n v="4.59"/>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08"/>
    <x v="1294"/>
    <s v="Home&amp;Kitchen|Kitchen&amp;HomeAppliances|Vacuum,Cleaning&amp;Ironing|Irons,Steamers&amp;Accessories|LintShavers"/>
    <x v="4"/>
    <s v="Kitchen&amp;HomeAppliances"/>
    <s v="Vacuum,Cleaning&amp;Ironing"/>
    <s v="Irons,Steamers&amp;Accessories"/>
    <n v="369"/>
    <x v="0"/>
    <n v="599"/>
    <n v="0.38"/>
    <x v="5"/>
    <x v="1"/>
    <x v="2"/>
    <n v="82"/>
    <n v="3.9819999999999998"/>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09"/>
    <x v="1295"/>
    <s v="Home&amp;Kitchen|Kitchen&amp;HomeAppliances|SmallKitchenAppliances|Kettles&amp;HotWaterDispensers|ElectricKettles"/>
    <x v="4"/>
    <s v="Kitchen&amp;HomeAppliances"/>
    <s v="SmallKitchenAppliances"/>
    <s v="Kettles&amp;HotWaterDispensers"/>
    <n v="809"/>
    <x v="2"/>
    <n v="1950"/>
    <n v="0.59"/>
    <x v="3"/>
    <x v="0"/>
    <x v="2"/>
    <n v="710"/>
    <n v="4.6099999999999994"/>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0"/>
    <x v="1296"/>
    <s v="Home&amp;Kitchen|Kitchen&amp;HomeAppliances|SmallKitchenAppliances|MixerGrinders"/>
    <x v="4"/>
    <s v="Kitchen&amp;HomeAppliances"/>
    <s v="SmallKitchenAppliances"/>
    <s v="MixerGrinders"/>
    <n v="1199"/>
    <x v="2"/>
    <n v="2990"/>
    <n v="0.6"/>
    <x v="3"/>
    <x v="0"/>
    <x v="11"/>
    <n v="133"/>
    <n v="3.9329999999999998"/>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1"/>
    <x v="1297"/>
    <s v="Home&amp;Kitchen|Kitchen&amp;HomeAppliances|SmallKitchenAppliances|MixerGrinders"/>
    <x v="4"/>
    <s v="Kitchen&amp;HomeAppliances"/>
    <s v="SmallKitchenAppliances"/>
    <s v="MixerGrinders"/>
    <n v="6120"/>
    <x v="2"/>
    <n v="8073"/>
    <n v="0.24"/>
    <x v="4"/>
    <x v="1"/>
    <x v="13"/>
    <n v="2751"/>
    <n v="7.350999999999999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2"/>
    <x v="1298"/>
    <s v="Home&amp;Kitchen|Kitchen&amp;HomeAppliances|Vacuum,Cleaning&amp;Ironing|Irons,Steamers&amp;Accessories|Irons|SteamIrons"/>
    <x v="4"/>
    <s v="Kitchen&amp;HomeAppliances"/>
    <s v="Vacuum,Cleaning&amp;Ironing"/>
    <s v="Irons,Steamers&amp;Accessories"/>
    <n v="1799"/>
    <x v="2"/>
    <n v="2599"/>
    <n v="0.31"/>
    <x v="5"/>
    <x v="1"/>
    <x v="9"/>
    <n v="771"/>
    <n v="4.3710000000000004"/>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3"/>
    <x v="1299"/>
    <s v="Home&amp;Kitchen|Kitchen&amp;HomeAppliances|Vacuum,Cleaning&amp;Ironing|Vacuums&amp;FloorCare|Vacuums|RoboticVacuums"/>
    <x v="4"/>
    <s v="Kitchen&amp;HomeAppliances"/>
    <s v="Vacuum,Cleaning&amp;Ironing"/>
    <s v="Vacuums&amp;FloorCare"/>
    <n v="18999"/>
    <x v="2"/>
    <n v="29999"/>
    <n v="0.37"/>
    <x v="5"/>
    <x v="1"/>
    <x v="3"/>
    <n v="2536"/>
    <n v="6.6359999999999992"/>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4"/>
    <x v="1300"/>
    <s v="Home&amp;Kitchen|Heating,Cooling&amp;AirQuality|Fans|ExhaustFans"/>
    <x v="4"/>
    <s v="Heating,Cooling&amp;AirQuality"/>
    <s v="Fans"/>
    <s v="ExhaustFans"/>
    <n v="1999"/>
    <x v="2"/>
    <n v="2360"/>
    <n v="0.15"/>
    <x v="6"/>
    <x v="1"/>
    <x v="0"/>
    <n v="7801"/>
    <n v="12.0010000000000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5"/>
    <x v="1301"/>
    <s v="Home&amp;Kitchen|Kitchen&amp;HomeAppliances|SmallKitchenAppliances|StandMixers"/>
    <x v="4"/>
    <s v="Kitchen&amp;HomeAppliances"/>
    <s v="SmallKitchenAppliances"/>
    <s v="StandMixers"/>
    <n v="5999"/>
    <x v="2"/>
    <n v="11495"/>
    <n v="0.48"/>
    <x v="1"/>
    <x v="1"/>
    <x v="4"/>
    <n v="534"/>
    <n v="4.8339999999999996"/>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6"/>
    <x v="1302"/>
    <s v="Home&amp;Kitchen|Heating,Cooling&amp;AirQuality|Fans|CeilingFans"/>
    <x v="4"/>
    <s v="Heating,Cooling&amp;AirQuality"/>
    <s v="Fans"/>
    <s v="CeilingFans"/>
    <n v="2599"/>
    <x v="2"/>
    <n v="4780"/>
    <n v="0.46"/>
    <x v="1"/>
    <x v="1"/>
    <x v="2"/>
    <n v="898"/>
    <n v="4.7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17"/>
    <x v="1303"/>
    <s v="Home&amp;Kitchen|Kitchen&amp;HomeAppliances|SmallKitchenAppliances|WaffleMakers&amp;Irons"/>
    <x v="4"/>
    <s v="Kitchen&amp;HomeAppliances"/>
    <s v="SmallKitchenAppliances"/>
    <s v="WaffleMakers&amp;Irons"/>
    <n v="1199"/>
    <x v="2"/>
    <n v="2400"/>
    <n v="0.5"/>
    <x v="1"/>
    <x v="0"/>
    <x v="2"/>
    <n v="1202"/>
    <n v="5.1020000000000003"/>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18"/>
    <x v="1304"/>
    <s v="Home&amp;Kitchen|HomeStorage&amp;Organization|LaundryOrganization|LaundryBaskets"/>
    <x v="4"/>
    <s v="HomeStorage&amp;Organization"/>
    <s v="LaundryOrganization"/>
    <s v="LaundryBaskets"/>
    <n v="219"/>
    <x v="0"/>
    <n v="249"/>
    <n v="0.12"/>
    <x v="6"/>
    <x v="1"/>
    <x v="1"/>
    <n v="1108"/>
    <n v="5.1080000000000005"/>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19"/>
    <x v="1305"/>
    <s v="Home&amp;Kitchen|Heating,Cooling&amp;AirQuality|RoomHeaters|FanHeaters"/>
    <x v="4"/>
    <s v="Heating,Cooling&amp;AirQuality"/>
    <s v="RoomHeaters"/>
    <s v="FanHeaters"/>
    <n v="799"/>
    <x v="2"/>
    <n v="1199"/>
    <n v="0.33"/>
    <x v="5"/>
    <x v="1"/>
    <x v="5"/>
    <n v="17"/>
    <n v="4.417000000000000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0"/>
    <x v="1306"/>
    <s v="Home&amp;Kitchen|Kitchen&amp;HomeAppliances|Vacuum,Cleaning&amp;Ironing|Vacuums&amp;FloorCare|Vacuums|Wet-DryVacuums"/>
    <x v="4"/>
    <s v="Kitchen&amp;HomeAppliances"/>
    <s v="Vacuum,Cleaning&amp;Ironing"/>
    <s v="Vacuums&amp;FloorCare"/>
    <n v="6199"/>
    <x v="2"/>
    <n v="10999"/>
    <n v="0.44"/>
    <x v="1"/>
    <x v="1"/>
    <x v="0"/>
    <n v="10429"/>
    <n v="14.629000000000001"/>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1"/>
    <x v="1307"/>
    <s v="Home&amp;Kitchen|Kitchen&amp;HomeAppliances|SmallKitchenAppliances|DeepFatFryers|AirFryers"/>
    <x v="4"/>
    <s v="Kitchen&amp;HomeAppliances"/>
    <s v="SmallKitchenAppliances"/>
    <s v="DeepFatFryers"/>
    <n v="6790"/>
    <x v="2"/>
    <n v="10995"/>
    <n v="0.38"/>
    <x v="5"/>
    <x v="1"/>
    <x v="6"/>
    <n v="3192"/>
    <n v="7.692000000000000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2"/>
    <x v="1308"/>
    <s v="Home&amp;Kitchen|Heating,Cooling&amp;AirQuality|Fans|PedestalFans"/>
    <x v="4"/>
    <s v="Heating,Cooling&amp;AirQuality"/>
    <s v="Fans"/>
    <s v="PedestalFans"/>
    <n v="1982.84"/>
    <x v="2"/>
    <n v="3300"/>
    <n v="0.4"/>
    <x v="5"/>
    <x v="1"/>
    <x v="3"/>
    <n v="5873"/>
    <n v="9.972999999999999"/>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3"/>
    <x v="1309"/>
    <s v="Home&amp;Kitchen|Kitchen&amp;HomeAppliances|WaterPurifiers&amp;Accessories|WaterPurifierAccessories"/>
    <x v="4"/>
    <s v="Kitchen&amp;HomeAppliances"/>
    <s v="WaterPurifiers&amp;Accessories"/>
    <s v="WaterPurifierAccessories"/>
    <n v="199"/>
    <x v="1"/>
    <n v="400"/>
    <n v="0.5"/>
    <x v="1"/>
    <x v="0"/>
    <x v="3"/>
    <n v="1379"/>
    <n v="5.4789999999999992"/>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4"/>
    <x v="1310"/>
    <s v="Home&amp;Kitchen|Kitchen&amp;HomeAppliances|SmallKitchenAppliances|Kettles&amp;HotWaterDispensers|ElectricKettles"/>
    <x v="4"/>
    <s v="Kitchen&amp;HomeAppliances"/>
    <s v="SmallKitchenAppliances"/>
    <s v="Kettles&amp;HotWaterDispensers"/>
    <n v="1180"/>
    <x v="2"/>
    <n v="1440"/>
    <n v="0.18"/>
    <x v="6"/>
    <x v="1"/>
    <x v="0"/>
    <n v="1527"/>
    <n v="5.7270000000000003"/>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5"/>
    <x v="1311"/>
    <s v="Home&amp;Kitchen|Heating,Cooling&amp;AirQuality|Fans|CeilingFans"/>
    <x v="4"/>
    <s v="Heating,Cooling&amp;AirQuality"/>
    <s v="Fans"/>
    <s v="CeilingFans"/>
    <n v="2199"/>
    <x v="2"/>
    <n v="3045"/>
    <n v="0.28000000000000003"/>
    <x v="4"/>
    <x v="1"/>
    <x v="0"/>
    <n v="2686"/>
    <n v="6.8860000000000001"/>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6"/>
    <x v="1312"/>
    <s v="Home&amp;Kitchen|Kitchen&amp;HomeAppliances|Coffee,Tea&amp;Espresso|DripCoffeeMachines"/>
    <x v="4"/>
    <s v="Kitchen&amp;HomeAppliances"/>
    <s v="Coffee,Tea&amp;Espresso"/>
    <s v="DripCoffeeMachines"/>
    <n v="2999"/>
    <x v="2"/>
    <n v="3595"/>
    <n v="0.17"/>
    <x v="6"/>
    <x v="1"/>
    <x v="1"/>
    <n v="178"/>
    <n v="4.1779999999999999"/>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27"/>
    <x v="1313"/>
    <s v="Home&amp;Kitchen|Kitchen&amp;HomeAppliances|Vacuum,Cleaning&amp;Ironing|Vacuums&amp;FloorCare|VacuumAccessories|VacuumBags|HandheldBags"/>
    <x v="4"/>
    <s v="Kitchen&amp;HomeAppliances"/>
    <s v="Vacuum,Cleaning&amp;Ironing"/>
    <s v="Vacuums&amp;FloorCare"/>
    <n v="253"/>
    <x v="0"/>
    <n v="500"/>
    <n v="0.49"/>
    <x v="1"/>
    <x v="1"/>
    <x v="4"/>
    <n v="2664"/>
    <n v="6.964000000000000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28"/>
    <x v="1314"/>
    <s v="Home&amp;Kitchen|Heating,Cooling&amp;AirQuality|Humidifiers"/>
    <x v="4"/>
    <s v="Heating,Cooling&amp;AirQuality"/>
    <s v="Humidifiers"/>
    <m/>
    <n v="499"/>
    <x v="0"/>
    <n v="799"/>
    <n v="0.38"/>
    <x v="5"/>
    <x v="1"/>
    <x v="9"/>
    <n v="212"/>
    <n v="3.8120000000000003"/>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29"/>
    <x v="1315"/>
    <s v="Home&amp;Kitchen|Heating,Cooling&amp;AirQuality|RoomHeaters|ElectricHeaters"/>
    <x v="4"/>
    <s v="Heating,Cooling&amp;AirQuality"/>
    <s v="RoomHeaters"/>
    <s v="ElectricHeaters"/>
    <n v="1149"/>
    <x v="2"/>
    <n v="1899"/>
    <n v="0.39"/>
    <x v="5"/>
    <x v="1"/>
    <x v="12"/>
    <n v="24"/>
    <n v="3.5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0"/>
    <x v="1316"/>
    <s v="Home&amp;Kitchen|Kitchen&amp;HomeAppliances|Vacuum,Cleaning&amp;Ironing|Irons,Steamers&amp;Accessories|Irons|DryIrons"/>
    <x v="4"/>
    <s v="Kitchen&amp;HomeAppliances"/>
    <s v="Vacuum,Cleaning&amp;Ironing"/>
    <s v="Irons,Steamers&amp;Accessories"/>
    <n v="457"/>
    <x v="0"/>
    <n v="799"/>
    <n v="0.43"/>
    <x v="1"/>
    <x v="1"/>
    <x v="4"/>
    <n v="1868"/>
    <n v="6.1680000000000001"/>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1"/>
    <x v="1317"/>
    <s v="Home&amp;Kitchen|Kitchen&amp;HomeAppliances|Coffee,Tea&amp;Espresso|MilkFrothers"/>
    <x v="4"/>
    <s v="Kitchen&amp;HomeAppliances"/>
    <s v="Coffee,Tea&amp;Espresso"/>
    <s v="MilkFrothers"/>
    <n v="229"/>
    <x v="0"/>
    <n v="399"/>
    <n v="0.43"/>
    <x v="1"/>
    <x v="1"/>
    <x v="9"/>
    <n v="451"/>
    <n v="4.0510000000000002"/>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2"/>
    <x v="1318"/>
    <s v="Home&amp;Kitchen|Kitchen&amp;HomeAppliances|WaterPurifiers&amp;Accessories|WaterPurifierAccessories"/>
    <x v="4"/>
    <s v="Kitchen&amp;HomeAppliances"/>
    <s v="WaterPurifiers&amp;Accessories"/>
    <s v="WaterPurifierAccessories"/>
    <n v="199"/>
    <x v="1"/>
    <n v="699"/>
    <n v="0.72"/>
    <x v="7"/>
    <x v="0"/>
    <x v="24"/>
    <n v="159"/>
    <n v="3.0589999999999997"/>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3"/>
    <x v="1319"/>
    <s v="Home&amp;Kitchen|Kitchen&amp;HomeAppliances|SmallKitchenAppliances|WaffleMakers&amp;Irons"/>
    <x v="4"/>
    <s v="Kitchen&amp;HomeAppliances"/>
    <s v="SmallKitchenAppliances"/>
    <s v="WaffleMakers&amp;Irons"/>
    <n v="899"/>
    <x v="2"/>
    <n v="1999"/>
    <n v="0.55000000000000004"/>
    <x v="3"/>
    <x v="0"/>
    <x v="0"/>
    <n v="39"/>
    <n v="4.238999999999999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4"/>
    <x v="1320"/>
    <s v="Home&amp;Kitchen|Kitchen&amp;HomeAppliances|SmallKitchenAppliances|HandMixers"/>
    <x v="4"/>
    <s v="Kitchen&amp;HomeAppliances"/>
    <s v="SmallKitchenAppliances"/>
    <s v="HandMixers"/>
    <n v="1499"/>
    <x v="2"/>
    <n v="2199"/>
    <n v="0.32"/>
    <x v="5"/>
    <x v="1"/>
    <x v="5"/>
    <n v="6531"/>
    <n v="10.93100000000000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5"/>
    <x v="1321"/>
    <s v="Home&amp;Kitchen|Kitchen&amp;HomeAppliances|SmallKitchenAppliances|HandBlenders"/>
    <x v="4"/>
    <s v="Kitchen&amp;HomeAppliances"/>
    <s v="SmallKitchenAppliances"/>
    <s v="HandBlenders"/>
    <n v="426"/>
    <x v="0"/>
    <n v="999"/>
    <n v="0.56999999999999995"/>
    <x v="3"/>
    <x v="0"/>
    <x v="3"/>
    <n v="222"/>
    <n v="4.3220000000000001"/>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6"/>
    <x v="1322"/>
    <s v="Home&amp;Kitchen|Heating,Cooling&amp;AirQuality|RoomHeaters|FanHeaters"/>
    <x v="4"/>
    <s v="Heating,Cooling&amp;AirQuality"/>
    <s v="RoomHeaters"/>
    <s v="FanHeaters"/>
    <n v="2320"/>
    <x v="2"/>
    <n v="3290"/>
    <n v="0.28999999999999998"/>
    <x v="4"/>
    <x v="1"/>
    <x v="11"/>
    <n v="195"/>
    <n v="3.9949999999999997"/>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37"/>
    <x v="1323"/>
    <s v="Home&amp;Kitchen|Kitchen&amp;HomeAppliances|SewingMachines&amp;Accessories|Sewing&amp;EmbroideryMachines"/>
    <x v="4"/>
    <s v="Kitchen&amp;HomeAppliances"/>
    <s v="SewingMachines&amp;Accessories"/>
    <s v="Sewing&amp;EmbroideryMachines"/>
    <n v="1563"/>
    <x v="2"/>
    <n v="3098"/>
    <n v="0.5"/>
    <x v="1"/>
    <x v="0"/>
    <x v="12"/>
    <n v="2283"/>
    <n v="5.7829999999999995"/>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38"/>
    <x v="1324"/>
    <s v="Home&amp;Kitchen|Heating,Cooling&amp;AirQuality|RoomHeaters|ElectricHeaters"/>
    <x v="4"/>
    <s v="Heating,Cooling&amp;AirQuality"/>
    <s v="RoomHeaters"/>
    <s v="ElectricHeaters"/>
    <n v="3487.77"/>
    <x v="2"/>
    <n v="4990"/>
    <n v="0.3"/>
    <x v="4"/>
    <x v="1"/>
    <x v="3"/>
    <n v="1127"/>
    <n v="5.2269999999999994"/>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39"/>
    <x v="1325"/>
    <s v="Home&amp;Kitchen|Kitchen&amp;HomeAppliances|SmallKitchenAppliances|MiniFoodProcessors&amp;Choppers"/>
    <x v="4"/>
    <s v="Kitchen&amp;HomeAppliances"/>
    <s v="SmallKitchenAppliances"/>
    <s v="MiniFoodProcessors&amp;Choppers"/>
    <n v="498"/>
    <x v="0"/>
    <n v="1200"/>
    <n v="0.59"/>
    <x v="3"/>
    <x v="0"/>
    <x v="14"/>
    <n v="113"/>
    <n v="3.3130000000000002"/>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0"/>
    <x v="1326"/>
    <s v="Home&amp;Kitchen|Kitchen&amp;HomeAppliances|SmallKitchenAppliances|Kettles&amp;HotWaterDispensers|ElectricKettles"/>
    <x v="4"/>
    <s v="Kitchen&amp;HomeAppliances"/>
    <s v="SmallKitchenAppliances"/>
    <s v="Kettles&amp;HotWaterDispensers"/>
    <n v="2695"/>
    <x v="2"/>
    <n v="2695"/>
    <n v="0"/>
    <x v="8"/>
    <x v="1"/>
    <x v="5"/>
    <n v="2518"/>
    <n v="6.9180000000000001"/>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1"/>
    <x v="1327"/>
    <s v="Home&amp;Kitchen|Heating,Cooling&amp;AirQuality|RoomHeaters|ElectricHeaters"/>
    <x v="4"/>
    <s v="Heating,Cooling&amp;AirQuality"/>
    <s v="RoomHeaters"/>
    <s v="ElectricHeaters"/>
    <n v="949"/>
    <x v="2"/>
    <n v="2299"/>
    <n v="0.59"/>
    <x v="3"/>
    <x v="0"/>
    <x v="9"/>
    <n v="550"/>
    <n v="4.1500000000000004"/>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2"/>
    <x v="1328"/>
    <s v="Home&amp;Kitchen|Kitchen&amp;HomeAppliances|Vacuum,Cleaning&amp;Ironing|Irons,Steamers&amp;Accessories|LintShavers"/>
    <x v="4"/>
    <s v="Kitchen&amp;HomeAppliances"/>
    <s v="Vacuum,Cleaning&amp;Ironing"/>
    <s v="Irons,Steamers&amp;Accessories"/>
    <n v="199"/>
    <x v="1"/>
    <n v="999"/>
    <n v="0.8"/>
    <x v="7"/>
    <x v="0"/>
    <x v="19"/>
    <n v="2"/>
    <n v="3.1019999999999999"/>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3"/>
    <x v="1329"/>
    <s v="Home&amp;Kitchen|Kitchen&amp;HomeAppliances|WaterPurifiers&amp;Accessories|WaterPurifierAccessories"/>
    <x v="4"/>
    <s v="Kitchen&amp;HomeAppliances"/>
    <s v="WaterPurifiers&amp;Accessories"/>
    <s v="WaterPurifierAccessories"/>
    <n v="379"/>
    <x v="0"/>
    <n v="919"/>
    <n v="0.59"/>
    <x v="3"/>
    <x v="0"/>
    <x v="1"/>
    <n v="1090"/>
    <n v="5.09"/>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4"/>
    <x v="1330"/>
    <s v="Home&amp;Kitchen|Kitchen&amp;HomeAppliances|SmallKitchenAppliances|Rice&amp;PastaCookers"/>
    <x v="4"/>
    <s v="Kitchen&amp;HomeAppliances"/>
    <s v="SmallKitchenAppliances"/>
    <s v="Rice&amp;PastaCookers"/>
    <n v="2280"/>
    <x v="2"/>
    <n v="3045"/>
    <n v="0.25"/>
    <x v="4"/>
    <x v="1"/>
    <x v="3"/>
    <n v="4118"/>
    <n v="8.2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5"/>
    <x v="1331"/>
    <s v="Home&amp;Kitchen|Heating,Cooling&amp;AirQuality|RoomHeaters|HeatConvectors"/>
    <x v="4"/>
    <s v="Heating,Cooling&amp;AirQuality"/>
    <s v="RoomHeaters"/>
    <s v="HeatConvectors"/>
    <n v="2219"/>
    <x v="2"/>
    <n v="3080"/>
    <n v="0.28000000000000003"/>
    <x v="4"/>
    <x v="1"/>
    <x v="9"/>
    <n v="468"/>
    <n v="4.0680000000000005"/>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6"/>
    <x v="1332"/>
    <s v="Home&amp;Kitchen|Heating,Cooling&amp;AirQuality|Fans|ExhaustFans"/>
    <x v="4"/>
    <s v="Heating,Cooling&amp;AirQuality"/>
    <s v="Fans"/>
    <s v="ExhaustFans"/>
    <n v="1399"/>
    <x v="2"/>
    <n v="1890"/>
    <n v="0.26"/>
    <x v="4"/>
    <x v="1"/>
    <x v="1"/>
    <n v="8031"/>
    <n v="12.03100000000000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47"/>
    <x v="1333"/>
    <s v="Home&amp;Kitchen|Kitchen&amp;HomeAppliances|SmallKitchenAppliances|SandwichMakers"/>
    <x v="4"/>
    <s v="Kitchen&amp;HomeAppliances"/>
    <s v="SmallKitchenAppliances"/>
    <s v="SandwichMakers"/>
    <n v="2863"/>
    <x v="2"/>
    <n v="3690"/>
    <n v="0.22"/>
    <x v="4"/>
    <x v="1"/>
    <x v="4"/>
    <n v="6987"/>
    <n v="11.286999999999999"/>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x v="1348"/>
    <x v="1334"/>
    <s v="Home&amp;Kitchen|Kitchen&amp;HomeAppliances|Vacuum,Cleaning&amp;Ironing|Vacuums&amp;FloorCare|Vacuums|HandheldVacuums"/>
    <x v="4"/>
    <s v="Kitchen&amp;HomeAppliances"/>
    <s v="Vacuum,Cleaning&amp;Ironing"/>
    <s v="Vacuums&amp;FloorCare"/>
    <n v="2099"/>
    <x v="2"/>
    <n v="2499"/>
    <n v="0.16"/>
    <x v="6"/>
    <x v="1"/>
    <x v="25"/>
    <n v="992"/>
    <n v="0.99199999999999999"/>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349"/>
    <x v="1335"/>
    <s v="Computers&amp;Accessories|Accessories&amp;Peripherals|Cables&amp;Accessories|Cables|USBCables"/>
    <x v="0"/>
    <s v="Accessories&amp;Peripherals"/>
    <s v="Cables&amp;Accessories"/>
    <s v="Cables"/>
    <n v="199"/>
    <x v="1"/>
    <n v="999"/>
    <n v="0.8"/>
    <x v="7"/>
    <x v="0"/>
    <x v="17"/>
    <n v="0"/>
    <n v="3"/>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1350"/>
    <x v="1336"/>
    <s v="Computers&amp;Accessories|Accessories&amp;Peripherals|Cables&amp;Accessories|Cables|USBCables"/>
    <x v="0"/>
    <s v="Accessories&amp;Peripherals"/>
    <s v="Cables&amp;Accessories"/>
    <s v="Cables"/>
    <n v="249"/>
    <x v="0"/>
    <n v="999"/>
    <n v="0.75"/>
    <x v="7"/>
    <x v="0"/>
    <x v="15"/>
    <n v="0"/>
    <n v="5"/>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347BC2-B50E-4F36-8FC5-1CF465B46840}" name="PivotTable1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Price Range Buckets">
  <location ref="AM2:AN6" firstHeaderRow="1" firstDataRow="1" firstDataCol="1"/>
  <pivotFields count="25">
    <pivotField dataField="1" showAll="0"/>
    <pivotField showAll="0"/>
    <pivotField showAll="0"/>
    <pivotField showAll="0">
      <items count="10">
        <item x="7"/>
        <item x="0"/>
        <item x="1"/>
        <item x="8"/>
        <item x="4"/>
        <item x="5"/>
        <item x="2"/>
        <item x="3"/>
        <item x="6"/>
        <item t="default"/>
      </items>
    </pivotField>
    <pivotField showAll="0"/>
    <pivotField showAll="0"/>
    <pivotField showAll="0"/>
    <pivotField numFmtId="168" showAll="0"/>
    <pivotField axis="axisRow" showAll="0">
      <items count="4">
        <item x="1"/>
        <item x="0"/>
        <item x="2"/>
        <item t="default"/>
      </items>
    </pivotField>
    <pivotField numFmtId="168" showAll="0"/>
    <pivotField numFmtId="9" showAll="0"/>
    <pivotField showAll="0"/>
    <pivotField showAll="0"/>
    <pivotField showAll="0"/>
    <pivotField numFmtId="165" showAll="0"/>
    <pivotField numFmtId="165" showAll="0"/>
    <pivotField numFmtId="168"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No of Products" fld="0" subtotal="count" baseField="0" baseItem="0" numFmtId="165"/>
  </dataFields>
  <formats count="30">
    <format dxfId="2833">
      <pivotArea outline="0" collapsedLevelsAreSubtotals="1" fieldPosition="0"/>
    </format>
    <format dxfId="2832">
      <pivotArea dataOnly="0" labelOnly="1" outline="0" axis="axisValues" fieldPosition="0"/>
    </format>
    <format dxfId="2831">
      <pivotArea field="3" type="button" dataOnly="0" labelOnly="1" outline="0"/>
    </format>
    <format dxfId="2830">
      <pivotArea dataOnly="0" labelOnly="1" outline="0" axis="axisValues" fieldPosition="0"/>
    </format>
    <format dxfId="2829">
      <pivotArea field="3" type="button" dataOnly="0" labelOnly="1" outline="0"/>
    </format>
    <format dxfId="2828">
      <pivotArea dataOnly="0" labelOnly="1" outline="0" axis="axisValues" fieldPosition="0"/>
    </format>
    <format dxfId="2827">
      <pivotArea field="3" type="button" dataOnly="0" labelOnly="1" outline="0"/>
    </format>
    <format dxfId="2826">
      <pivotArea dataOnly="0" labelOnly="1" outline="0" axis="axisValues" fieldPosition="0"/>
    </format>
    <format dxfId="2825">
      <pivotArea grandRow="1" outline="0" collapsedLevelsAreSubtotals="1" fieldPosition="0"/>
    </format>
    <format dxfId="2824">
      <pivotArea dataOnly="0" labelOnly="1" grandRow="1" outline="0" fieldPosition="0"/>
    </format>
    <format dxfId="2823">
      <pivotArea field="3" type="button" dataOnly="0" labelOnly="1" outline="0"/>
    </format>
    <format dxfId="2822">
      <pivotArea dataOnly="0" labelOnly="1" outline="0" axis="axisValues" fieldPosition="0"/>
    </format>
    <format dxfId="2821">
      <pivotArea grandRow="1" outline="0" collapsedLevelsAreSubtotals="1" fieldPosition="0"/>
    </format>
    <format dxfId="2820">
      <pivotArea dataOnly="0" labelOnly="1" grandRow="1" outline="0" fieldPosition="0"/>
    </format>
    <format dxfId="2819">
      <pivotArea outline="0" collapsedLevelsAreSubtotals="1" fieldPosition="0"/>
    </format>
    <format dxfId="2818">
      <pivotArea dataOnly="0" labelOnly="1" outline="0" axis="axisValues" fieldPosition="0"/>
    </format>
    <format dxfId="2817">
      <pivotArea outline="0" collapsedLevelsAreSubtotals="1" fieldPosition="0"/>
    </format>
    <format dxfId="2816">
      <pivotArea field="8" type="button" dataOnly="0" labelOnly="1" outline="0" axis="axisRow" fieldPosition="0"/>
    </format>
    <format dxfId="2815">
      <pivotArea field="8" type="button" dataOnly="0" labelOnly="1" outline="0" axis="axisRow" fieldPosition="0"/>
    </format>
    <format dxfId="2814">
      <pivotArea field="8" type="button" dataOnly="0" labelOnly="1" outline="0" axis="axisRow" fieldPosition="0"/>
    </format>
    <format dxfId="2813">
      <pivotArea field="8" type="button" dataOnly="0" labelOnly="1" outline="0" axis="axisRow" fieldPosition="0"/>
    </format>
    <format dxfId="2812">
      <pivotArea dataOnly="0" labelOnly="1" outline="0" axis="axisValues" fieldPosition="0"/>
    </format>
    <format dxfId="2811">
      <pivotArea grandRow="1" outline="0" collapsedLevelsAreSubtotals="1" fieldPosition="0"/>
    </format>
    <format dxfId="2810">
      <pivotArea dataOnly="0" labelOnly="1" grandRow="1" outline="0" fieldPosition="0"/>
    </format>
    <format dxfId="2809">
      <pivotArea field="8" type="button" dataOnly="0" labelOnly="1" outline="0" axis="axisRow" fieldPosition="0"/>
    </format>
    <format dxfId="2808">
      <pivotArea dataOnly="0" labelOnly="1" outline="0" axis="axisValues" fieldPosition="0"/>
    </format>
    <format dxfId="2807">
      <pivotArea grandRow="1" outline="0" collapsedLevelsAreSubtotals="1" fieldPosition="0"/>
    </format>
    <format dxfId="2806">
      <pivotArea dataOnly="0" labelOnly="1" grandRow="1" outline="0" fieldPosition="0"/>
    </format>
    <format dxfId="2805">
      <pivotArea collapsedLevelsAreSubtotals="1" fieldPosition="0">
        <references count="1">
          <reference field="8" count="0"/>
        </references>
      </pivotArea>
    </format>
    <format dxfId="2804">
      <pivotArea dataOnly="0" labelOnly="1" fieldPosition="0">
        <references count="1">
          <reference field="8" count="0"/>
        </references>
      </pivotArea>
    </format>
  </formats>
  <chartFormats count="1">
    <chartFormat chart="4" format="3"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859BCF-7E6A-44F8-BEB9-29D16FD84254}" name="PivotTable18"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Product">
  <location ref="BD2:BE8" firstHeaderRow="1" firstDataRow="1" firstDataCol="1"/>
  <pivotFields count="25">
    <pivotField axis="axisRow" showAll="0" measureFilter="1">
      <items count="1352">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48"/>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49"/>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350"/>
        <item x="1029"/>
        <item t="default"/>
      </items>
    </pivotField>
    <pivotField showAll="0"/>
    <pivotField showAll="0"/>
    <pivotField showAll="0">
      <items count="10">
        <item x="7"/>
        <item x="0"/>
        <item x="1"/>
        <item x="8"/>
        <item x="4"/>
        <item x="5"/>
        <item x="2"/>
        <item x="3"/>
        <item x="6"/>
        <item t="default"/>
      </items>
    </pivotField>
    <pivotField showAll="0"/>
    <pivotField showAll="0"/>
    <pivotField showAll="0"/>
    <pivotField numFmtId="168" showAll="0"/>
    <pivotField showAll="0">
      <items count="4">
        <item x="1"/>
        <item x="0"/>
        <item x="2"/>
        <item t="default"/>
      </items>
    </pivotField>
    <pivotField numFmtId="168" showAll="0"/>
    <pivotField numFmtId="9" showAll="0"/>
    <pivotField showAll="0">
      <items count="11">
        <item x="8"/>
        <item x="6"/>
        <item x="4"/>
        <item x="5"/>
        <item x="1"/>
        <item x="3"/>
        <item x="0"/>
        <item x="7"/>
        <item x="2"/>
        <item x="9"/>
        <item t="default"/>
      </items>
    </pivotField>
    <pivotField showAll="0"/>
    <pivotField showAll="0"/>
    <pivotField numFmtId="165" showAll="0"/>
    <pivotField dataField="1" numFmtId="165" showAll="0"/>
    <pivotField numFmtId="168" showAll="0"/>
    <pivotField showAll="0"/>
    <pivotField showAll="0"/>
    <pivotField showAll="0"/>
    <pivotField showAll="0"/>
    <pivotField showAll="0"/>
    <pivotField showAll="0"/>
    <pivotField showAll="0"/>
    <pivotField showAll="0"/>
  </pivotFields>
  <rowFields count="1">
    <field x="0"/>
  </rowFields>
  <rowItems count="6">
    <i>
      <x v="137"/>
    </i>
    <i>
      <x v="138"/>
    </i>
    <i>
      <x v="317"/>
    </i>
    <i>
      <x v="318"/>
    </i>
    <i>
      <x v="356"/>
    </i>
    <i t="grand">
      <x/>
    </i>
  </rowItems>
  <colItems count="1">
    <i/>
  </colItems>
  <dataFields count="1">
    <dataField name="Sum of Score" fld="15" baseField="0" baseItem="0" numFmtId="2"/>
  </dataFields>
  <formats count="46">
    <format dxfId="2879">
      <pivotArea outline="0" collapsedLevelsAreSubtotals="1" fieldPosition="0"/>
    </format>
    <format dxfId="2878">
      <pivotArea dataOnly="0" labelOnly="1" outline="0" axis="axisValues" fieldPosition="0"/>
    </format>
    <format dxfId="2877">
      <pivotArea field="3" type="button" dataOnly="0" labelOnly="1" outline="0"/>
    </format>
    <format dxfId="2876">
      <pivotArea dataOnly="0" labelOnly="1" outline="0" axis="axisValues" fieldPosition="0"/>
    </format>
    <format dxfId="2875">
      <pivotArea field="3" type="button" dataOnly="0" labelOnly="1" outline="0"/>
    </format>
    <format dxfId="2874">
      <pivotArea dataOnly="0" labelOnly="1" outline="0" axis="axisValues" fieldPosition="0"/>
    </format>
    <format dxfId="2873">
      <pivotArea field="3" type="button" dataOnly="0" labelOnly="1" outline="0"/>
    </format>
    <format dxfId="2872">
      <pivotArea dataOnly="0" labelOnly="1" outline="0" axis="axisValues" fieldPosition="0"/>
    </format>
    <format dxfId="2871">
      <pivotArea grandRow="1" outline="0" collapsedLevelsAreSubtotals="1" fieldPosition="0"/>
    </format>
    <format dxfId="2870">
      <pivotArea dataOnly="0" labelOnly="1" grandRow="1" outline="0" fieldPosition="0"/>
    </format>
    <format dxfId="2869">
      <pivotArea field="3" type="button" dataOnly="0" labelOnly="1" outline="0"/>
    </format>
    <format dxfId="2868">
      <pivotArea dataOnly="0" labelOnly="1" outline="0" axis="axisValues" fieldPosition="0"/>
    </format>
    <format dxfId="2867">
      <pivotArea grandRow="1" outline="0" collapsedLevelsAreSubtotals="1" fieldPosition="0"/>
    </format>
    <format dxfId="2866">
      <pivotArea dataOnly="0" labelOnly="1" grandRow="1" outline="0" fieldPosition="0"/>
    </format>
    <format dxfId="2865">
      <pivotArea outline="0" collapsedLevelsAreSubtotals="1" fieldPosition="0"/>
    </format>
    <format dxfId="2864">
      <pivotArea field="8" type="button" dataOnly="0" labelOnly="1" outline="0"/>
    </format>
    <format dxfId="2863">
      <pivotArea field="8" type="button" dataOnly="0" labelOnly="1" outline="0"/>
    </format>
    <format dxfId="2862">
      <pivotArea field="8" type="button" dataOnly="0" labelOnly="1" outline="0"/>
    </format>
    <format dxfId="2861">
      <pivotArea grandRow="1" outline="0" collapsedLevelsAreSubtotals="1" fieldPosition="0"/>
    </format>
    <format dxfId="2860">
      <pivotArea field="11" type="button" dataOnly="0" labelOnly="1" outline="0"/>
    </format>
    <format dxfId="2859">
      <pivotArea dataOnly="0" labelOnly="1" outline="0" axis="axisValues" fieldPosition="0"/>
    </format>
    <format dxfId="2858">
      <pivotArea field="11" type="button" dataOnly="0" labelOnly="1" outline="0"/>
    </format>
    <format dxfId="2857">
      <pivotArea dataOnly="0" labelOnly="1" outline="0" axis="axisValues" fieldPosition="0"/>
    </format>
    <format dxfId="2856">
      <pivotArea field="11" type="button" dataOnly="0" labelOnly="1" outline="0"/>
    </format>
    <format dxfId="2855">
      <pivotArea dataOnly="0" labelOnly="1" outline="0" axis="axisValues" fieldPosition="0"/>
    </format>
    <format dxfId="2854">
      <pivotArea dataOnly="0" labelOnly="1" outline="0" axis="axisValues" fieldPosition="0"/>
    </format>
    <format dxfId="2853">
      <pivotArea field="0" type="button" dataOnly="0" labelOnly="1" outline="0" axis="axisRow" fieldPosition="0"/>
    </format>
    <format dxfId="2852">
      <pivotArea field="0" type="button" dataOnly="0" labelOnly="1" outline="0" axis="axisRow" fieldPosition="0"/>
    </format>
    <format dxfId="2851">
      <pivotArea field="0" type="button" dataOnly="0" labelOnly="1" outline="0" axis="axisRow" fieldPosition="0"/>
    </format>
    <format dxfId="2850">
      <pivotArea outline="0" collapsedLevelsAreSubtotals="1" fieldPosition="0"/>
    </format>
    <format dxfId="2849">
      <pivotArea field="0" type="button" dataOnly="0" labelOnly="1" outline="0" axis="axisRow" fieldPosition="0"/>
    </format>
    <format dxfId="2848">
      <pivotArea dataOnly="0" labelOnly="1" outline="0" axis="axisValues" fieldPosition="0"/>
    </format>
    <format dxfId="2847">
      <pivotArea field="0" type="button" dataOnly="0" labelOnly="1" outline="0" axis="axisRow" fieldPosition="0"/>
    </format>
    <format dxfId="2846">
      <pivotArea dataOnly="0" labelOnly="1" outline="0" axis="axisValues" fieldPosition="0"/>
    </format>
    <format dxfId="2845">
      <pivotArea field="0" type="button" dataOnly="0" labelOnly="1" outline="0" axis="axisRow" fieldPosition="0"/>
    </format>
    <format dxfId="2844">
      <pivotArea field="0" type="button" dataOnly="0" labelOnly="1" outline="0" axis="axisRow" fieldPosition="0"/>
    </format>
    <format dxfId="2843">
      <pivotArea field="0" type="button" dataOnly="0" labelOnly="1" outline="0" axis="axisRow" fieldPosition="0"/>
    </format>
    <format dxfId="2842">
      <pivotArea dataOnly="0" labelOnly="1" outline="0" axis="axisValues" fieldPosition="0"/>
    </format>
    <format dxfId="2841">
      <pivotArea grandRow="1" outline="0" collapsedLevelsAreSubtotals="1" fieldPosition="0"/>
    </format>
    <format dxfId="2840">
      <pivotArea dataOnly="0" labelOnly="1" grandRow="1" outline="0" fieldPosition="0"/>
    </format>
    <format dxfId="2839">
      <pivotArea field="0" type="button" dataOnly="0" labelOnly="1" outline="0" axis="axisRow" fieldPosition="0"/>
    </format>
    <format dxfId="2838">
      <pivotArea dataOnly="0" labelOnly="1" outline="0" axis="axisValues" fieldPosition="0"/>
    </format>
    <format dxfId="2837">
      <pivotArea grandRow="1" outline="0" collapsedLevelsAreSubtotals="1" fieldPosition="0"/>
    </format>
    <format dxfId="2836">
      <pivotArea dataOnly="0" labelOnly="1" grandRow="1" outline="0" fieldPosition="0"/>
    </format>
    <format dxfId="2835">
      <pivotArea collapsedLevelsAreSubtotals="1" fieldPosition="0">
        <references count="1">
          <reference field="0" count="5">
            <x v="137"/>
            <x v="138"/>
            <x v="317"/>
            <x v="318"/>
            <x v="356"/>
          </reference>
        </references>
      </pivotArea>
    </format>
    <format dxfId="2834">
      <pivotArea dataOnly="0" labelOnly="1" fieldPosition="0">
        <references count="1">
          <reference field="0" count="5">
            <x v="137"/>
            <x v="138"/>
            <x v="317"/>
            <x v="318"/>
            <x v="356"/>
          </reference>
        </references>
      </pivotArea>
    </format>
  </formats>
  <pivotTableStyleInfo name="PivotStyleLight18" showRowHeaders="1" showColHeaders="1" showRowStripes="0" showColStripes="0" showLastColumn="1"/>
  <filters count="1">
    <filter fld="0"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202732-C625-46D4-9A0B-1ACBF41C455A}" name="PivotTable16"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Product">
  <location ref="AU2:AW313" firstHeaderRow="0" firstDataRow="1" firstDataCol="1"/>
  <pivotFields count="25">
    <pivotField axis="axisRow" dataField="1" showAll="0" measureFilter="1">
      <items count="1352">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48"/>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49"/>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350"/>
        <item x="1029"/>
        <item t="default"/>
      </items>
    </pivotField>
    <pivotField showAll="0"/>
    <pivotField showAll="0"/>
    <pivotField showAll="0">
      <items count="10">
        <item x="7"/>
        <item x="0"/>
        <item x="1"/>
        <item x="8"/>
        <item x="4"/>
        <item x="5"/>
        <item x="2"/>
        <item x="3"/>
        <item x="6"/>
        <item t="default"/>
      </items>
    </pivotField>
    <pivotField showAll="0"/>
    <pivotField showAll="0"/>
    <pivotField showAll="0"/>
    <pivotField numFmtId="168" showAll="0"/>
    <pivotField showAll="0">
      <items count="4">
        <item x="1"/>
        <item x="0"/>
        <item x="2"/>
        <item t="default"/>
      </items>
    </pivotField>
    <pivotField numFmtId="168" showAll="0"/>
    <pivotField numFmtId="9" showAll="0"/>
    <pivotField showAll="0">
      <items count="11">
        <item x="8"/>
        <item x="6"/>
        <item x="4"/>
        <item x="5"/>
        <item x="1"/>
        <item x="3"/>
        <item x="0"/>
        <item x="7"/>
        <item x="2"/>
        <item x="9"/>
        <item t="default"/>
      </items>
    </pivotField>
    <pivotField showAll="0"/>
    <pivotField showAll="0"/>
    <pivotField dataField="1" numFmtId="165" showAll="0" sortType="descending"/>
    <pivotField numFmtId="165" showAll="0"/>
    <pivotField numFmtId="168" showAll="0"/>
    <pivotField showAll="0"/>
    <pivotField showAll="0"/>
    <pivotField showAll="0"/>
    <pivotField showAll="0"/>
    <pivotField showAll="0"/>
    <pivotField showAll="0"/>
    <pivotField showAll="0"/>
    <pivotField showAll="0"/>
  </pivotFields>
  <rowFields count="1">
    <field x="0"/>
  </rowFields>
  <rowItems count="311">
    <i>
      <x v="14"/>
    </i>
    <i>
      <x v="27"/>
    </i>
    <i>
      <x v="30"/>
    </i>
    <i>
      <x v="125"/>
    </i>
    <i>
      <x v="146"/>
    </i>
    <i>
      <x v="153"/>
    </i>
    <i>
      <x v="196"/>
    </i>
    <i>
      <x v="227"/>
    </i>
    <i>
      <x v="259"/>
    </i>
    <i>
      <x v="266"/>
    </i>
    <i>
      <x v="268"/>
    </i>
    <i>
      <x v="304"/>
    </i>
    <i>
      <x v="310"/>
    </i>
    <i>
      <x v="327"/>
    </i>
    <i>
      <x v="328"/>
    </i>
    <i>
      <x v="333"/>
    </i>
    <i>
      <x v="348"/>
    </i>
    <i>
      <x v="394"/>
    </i>
    <i>
      <x v="399"/>
    </i>
    <i>
      <x v="418"/>
    </i>
    <i>
      <x v="428"/>
    </i>
    <i>
      <x v="430"/>
    </i>
    <i>
      <x v="433"/>
    </i>
    <i>
      <x v="478"/>
    </i>
    <i>
      <x v="483"/>
    </i>
    <i>
      <x v="505"/>
    </i>
    <i>
      <x v="509"/>
    </i>
    <i>
      <x v="523"/>
    </i>
    <i>
      <x v="533"/>
    </i>
    <i>
      <x v="540"/>
    </i>
    <i>
      <x v="545"/>
    </i>
    <i>
      <x v="547"/>
    </i>
    <i>
      <x v="561"/>
    </i>
    <i>
      <x v="582"/>
    </i>
    <i>
      <x v="586"/>
    </i>
    <i>
      <x v="596"/>
    </i>
    <i>
      <x v="613"/>
    </i>
    <i>
      <x v="624"/>
    </i>
    <i>
      <x v="626"/>
    </i>
    <i>
      <x v="629"/>
    </i>
    <i>
      <x v="641"/>
    </i>
    <i>
      <x v="659"/>
    </i>
    <i>
      <x v="669"/>
    </i>
    <i>
      <x v="687"/>
    </i>
    <i>
      <x v="688"/>
    </i>
    <i>
      <x v="691"/>
    </i>
    <i>
      <x v="696"/>
    </i>
    <i>
      <x v="698"/>
    </i>
    <i>
      <x v="699"/>
    </i>
    <i>
      <x v="706"/>
    </i>
    <i>
      <x v="708"/>
    </i>
    <i>
      <x v="709"/>
    </i>
    <i>
      <x v="710"/>
    </i>
    <i>
      <x v="711"/>
    </i>
    <i>
      <x v="715"/>
    </i>
    <i>
      <x v="717"/>
    </i>
    <i>
      <x v="718"/>
    </i>
    <i>
      <x v="719"/>
    </i>
    <i>
      <x v="722"/>
    </i>
    <i>
      <x v="729"/>
    </i>
    <i>
      <x v="738"/>
    </i>
    <i>
      <x v="739"/>
    </i>
    <i>
      <x v="745"/>
    </i>
    <i>
      <x v="752"/>
    </i>
    <i>
      <x v="762"/>
    </i>
    <i>
      <x v="763"/>
    </i>
    <i>
      <x v="765"/>
    </i>
    <i>
      <x v="766"/>
    </i>
    <i>
      <x v="769"/>
    </i>
    <i>
      <x v="773"/>
    </i>
    <i>
      <x v="775"/>
    </i>
    <i>
      <x v="780"/>
    </i>
    <i>
      <x v="782"/>
    </i>
    <i>
      <x v="787"/>
    </i>
    <i>
      <x v="801"/>
    </i>
    <i>
      <x v="802"/>
    </i>
    <i>
      <x v="806"/>
    </i>
    <i>
      <x v="814"/>
    </i>
    <i>
      <x v="817"/>
    </i>
    <i>
      <x v="828"/>
    </i>
    <i>
      <x v="829"/>
    </i>
    <i>
      <x v="832"/>
    </i>
    <i>
      <x v="842"/>
    </i>
    <i>
      <x v="843"/>
    </i>
    <i>
      <x v="847"/>
    </i>
    <i>
      <x v="851"/>
    </i>
    <i>
      <x v="852"/>
    </i>
    <i>
      <x v="857"/>
    </i>
    <i>
      <x v="859"/>
    </i>
    <i>
      <x v="860"/>
    </i>
    <i>
      <x v="863"/>
    </i>
    <i>
      <x v="867"/>
    </i>
    <i>
      <x v="871"/>
    </i>
    <i>
      <x v="873"/>
    </i>
    <i>
      <x v="874"/>
    </i>
    <i>
      <x v="875"/>
    </i>
    <i>
      <x v="876"/>
    </i>
    <i>
      <x v="877"/>
    </i>
    <i>
      <x v="878"/>
    </i>
    <i>
      <x v="881"/>
    </i>
    <i>
      <x v="882"/>
    </i>
    <i>
      <x v="886"/>
    </i>
    <i>
      <x v="888"/>
    </i>
    <i>
      <x v="891"/>
    </i>
    <i>
      <x v="893"/>
    </i>
    <i>
      <x v="899"/>
    </i>
    <i>
      <x v="901"/>
    </i>
    <i>
      <x v="903"/>
    </i>
    <i>
      <x v="906"/>
    </i>
    <i>
      <x v="915"/>
    </i>
    <i>
      <x v="916"/>
    </i>
    <i>
      <x v="917"/>
    </i>
    <i>
      <x v="918"/>
    </i>
    <i>
      <x v="919"/>
    </i>
    <i>
      <x v="921"/>
    </i>
    <i>
      <x v="923"/>
    </i>
    <i>
      <x v="927"/>
    </i>
    <i>
      <x v="929"/>
    </i>
    <i>
      <x v="931"/>
    </i>
    <i>
      <x v="932"/>
    </i>
    <i>
      <x v="936"/>
    </i>
    <i>
      <x v="940"/>
    </i>
    <i>
      <x v="942"/>
    </i>
    <i>
      <x v="944"/>
    </i>
    <i>
      <x v="945"/>
    </i>
    <i>
      <x v="947"/>
    </i>
    <i>
      <x v="948"/>
    </i>
    <i>
      <x v="952"/>
    </i>
    <i>
      <x v="954"/>
    </i>
    <i>
      <x v="955"/>
    </i>
    <i>
      <x v="956"/>
    </i>
    <i>
      <x v="957"/>
    </i>
    <i>
      <x v="958"/>
    </i>
    <i>
      <x v="961"/>
    </i>
    <i>
      <x v="963"/>
    </i>
    <i>
      <x v="967"/>
    </i>
    <i>
      <x v="968"/>
    </i>
    <i>
      <x v="969"/>
    </i>
    <i>
      <x v="974"/>
    </i>
    <i>
      <x v="978"/>
    </i>
    <i>
      <x v="980"/>
    </i>
    <i>
      <x v="984"/>
    </i>
    <i>
      <x v="990"/>
    </i>
    <i>
      <x v="991"/>
    </i>
    <i>
      <x v="993"/>
    </i>
    <i>
      <x v="994"/>
    </i>
    <i>
      <x v="1000"/>
    </i>
    <i>
      <x v="1001"/>
    </i>
    <i>
      <x v="1002"/>
    </i>
    <i>
      <x v="1004"/>
    </i>
    <i>
      <x v="1008"/>
    </i>
    <i>
      <x v="1009"/>
    </i>
    <i>
      <x v="1015"/>
    </i>
    <i>
      <x v="1016"/>
    </i>
    <i>
      <x v="1019"/>
    </i>
    <i>
      <x v="1027"/>
    </i>
    <i>
      <x v="1029"/>
    </i>
    <i>
      <x v="1030"/>
    </i>
    <i>
      <x v="1034"/>
    </i>
    <i>
      <x v="1038"/>
    </i>
    <i>
      <x v="1039"/>
    </i>
    <i>
      <x v="1040"/>
    </i>
    <i>
      <x v="1041"/>
    </i>
    <i>
      <x v="1045"/>
    </i>
    <i>
      <x v="1055"/>
    </i>
    <i>
      <x v="1058"/>
    </i>
    <i>
      <x v="1064"/>
    </i>
    <i>
      <x v="1066"/>
    </i>
    <i>
      <x v="1067"/>
    </i>
    <i>
      <x v="1068"/>
    </i>
    <i>
      <x v="1070"/>
    </i>
    <i>
      <x v="1071"/>
    </i>
    <i>
      <x v="1072"/>
    </i>
    <i>
      <x v="1074"/>
    </i>
    <i>
      <x v="1075"/>
    </i>
    <i>
      <x v="1076"/>
    </i>
    <i>
      <x v="1082"/>
    </i>
    <i>
      <x v="1083"/>
    </i>
    <i>
      <x v="1084"/>
    </i>
    <i>
      <x v="1086"/>
    </i>
    <i>
      <x v="1091"/>
    </i>
    <i>
      <x v="1092"/>
    </i>
    <i>
      <x v="1094"/>
    </i>
    <i>
      <x v="1095"/>
    </i>
    <i>
      <x v="1099"/>
    </i>
    <i>
      <x v="1100"/>
    </i>
    <i>
      <x v="1104"/>
    </i>
    <i>
      <x v="1119"/>
    </i>
    <i>
      <x v="1121"/>
    </i>
    <i>
      <x v="1123"/>
    </i>
    <i>
      <x v="1125"/>
    </i>
    <i>
      <x v="1127"/>
    </i>
    <i>
      <x v="1128"/>
    </i>
    <i>
      <x v="1133"/>
    </i>
    <i>
      <x v="1136"/>
    </i>
    <i>
      <x v="1143"/>
    </i>
    <i>
      <x v="1147"/>
    </i>
    <i>
      <x v="1151"/>
    </i>
    <i>
      <x v="1153"/>
    </i>
    <i>
      <x v="1154"/>
    </i>
    <i>
      <x v="1155"/>
    </i>
    <i>
      <x v="1157"/>
    </i>
    <i>
      <x v="1159"/>
    </i>
    <i>
      <x v="1160"/>
    </i>
    <i>
      <x v="1162"/>
    </i>
    <i>
      <x v="1169"/>
    </i>
    <i>
      <x v="1170"/>
    </i>
    <i>
      <x v="1171"/>
    </i>
    <i>
      <x v="1178"/>
    </i>
    <i>
      <x v="1182"/>
    </i>
    <i>
      <x v="1186"/>
    </i>
    <i>
      <x v="1187"/>
    </i>
    <i>
      <x v="1188"/>
    </i>
    <i>
      <x v="1200"/>
    </i>
    <i>
      <x v="1201"/>
    </i>
    <i>
      <x v="1202"/>
    </i>
    <i>
      <x v="1209"/>
    </i>
    <i>
      <x v="1211"/>
    </i>
    <i>
      <x v="1216"/>
    </i>
    <i>
      <x v="1217"/>
    </i>
    <i>
      <x v="1219"/>
    </i>
    <i>
      <x v="1223"/>
    </i>
    <i>
      <x v="1224"/>
    </i>
    <i>
      <x v="1226"/>
    </i>
    <i>
      <x v="1227"/>
    </i>
    <i>
      <x v="1228"/>
    </i>
    <i>
      <x v="1229"/>
    </i>
    <i>
      <x v="1230"/>
    </i>
    <i>
      <x v="1235"/>
    </i>
    <i>
      <x v="1238"/>
    </i>
    <i>
      <x v="1239"/>
    </i>
    <i>
      <x v="1240"/>
    </i>
    <i>
      <x v="1241"/>
    </i>
    <i>
      <x v="1242"/>
    </i>
    <i>
      <x v="1243"/>
    </i>
    <i>
      <x v="1244"/>
    </i>
    <i>
      <x v="1245"/>
    </i>
    <i>
      <x v="1246"/>
    </i>
    <i>
      <x v="1251"/>
    </i>
    <i>
      <x v="1252"/>
    </i>
    <i>
      <x v="1253"/>
    </i>
    <i>
      <x v="1254"/>
    </i>
    <i>
      <x v="1256"/>
    </i>
    <i>
      <x v="1257"/>
    </i>
    <i>
      <x v="1258"/>
    </i>
    <i>
      <x v="1262"/>
    </i>
    <i>
      <x v="1263"/>
    </i>
    <i>
      <x v="1264"/>
    </i>
    <i>
      <x v="1265"/>
    </i>
    <i>
      <x v="1267"/>
    </i>
    <i>
      <x v="1269"/>
    </i>
    <i>
      <x v="1270"/>
    </i>
    <i>
      <x v="1273"/>
    </i>
    <i>
      <x v="1274"/>
    </i>
    <i>
      <x v="1275"/>
    </i>
    <i>
      <x v="1279"/>
    </i>
    <i>
      <x v="1280"/>
    </i>
    <i>
      <x v="1281"/>
    </i>
    <i>
      <x v="1284"/>
    </i>
    <i>
      <x v="1285"/>
    </i>
    <i>
      <x v="1286"/>
    </i>
    <i>
      <x v="1287"/>
    </i>
    <i>
      <x v="1288"/>
    </i>
    <i>
      <x v="1290"/>
    </i>
    <i>
      <x v="1291"/>
    </i>
    <i>
      <x v="1293"/>
    </i>
    <i>
      <x v="1296"/>
    </i>
    <i>
      <x v="1302"/>
    </i>
    <i>
      <x v="1303"/>
    </i>
    <i>
      <x v="1304"/>
    </i>
    <i>
      <x v="1305"/>
    </i>
    <i>
      <x v="1306"/>
    </i>
    <i>
      <x v="1307"/>
    </i>
    <i>
      <x v="1308"/>
    </i>
    <i>
      <x v="1310"/>
    </i>
    <i>
      <x v="1311"/>
    </i>
    <i>
      <x v="1312"/>
    </i>
    <i>
      <x v="1313"/>
    </i>
    <i>
      <x v="1314"/>
    </i>
    <i>
      <x v="1315"/>
    </i>
    <i>
      <x v="1316"/>
    </i>
    <i>
      <x v="1317"/>
    </i>
    <i>
      <x v="1318"/>
    </i>
    <i>
      <x v="1319"/>
    </i>
    <i>
      <x v="1322"/>
    </i>
    <i>
      <x v="1323"/>
    </i>
    <i>
      <x v="1324"/>
    </i>
    <i>
      <x v="1325"/>
    </i>
    <i>
      <x v="1326"/>
    </i>
    <i>
      <x v="1327"/>
    </i>
    <i>
      <x v="1328"/>
    </i>
    <i>
      <x v="1329"/>
    </i>
    <i>
      <x v="1330"/>
    </i>
    <i>
      <x v="1331"/>
    </i>
    <i>
      <x v="1332"/>
    </i>
    <i>
      <x v="1333"/>
    </i>
    <i>
      <x v="1334"/>
    </i>
    <i>
      <x v="1336"/>
    </i>
    <i>
      <x v="1337"/>
    </i>
    <i>
      <x v="1338"/>
    </i>
    <i>
      <x v="1339"/>
    </i>
    <i>
      <x v="1340"/>
    </i>
    <i>
      <x v="1341"/>
    </i>
    <i>
      <x v="1342"/>
    </i>
    <i>
      <x v="1344"/>
    </i>
    <i>
      <x v="1345"/>
    </i>
    <i>
      <x v="1346"/>
    </i>
    <i>
      <x v="1347"/>
    </i>
    <i>
      <x v="1348"/>
    </i>
    <i>
      <x v="1349"/>
    </i>
    <i t="grand">
      <x/>
    </i>
  </rowItems>
  <colFields count="1">
    <field x="-2"/>
  </colFields>
  <colItems count="2">
    <i>
      <x/>
    </i>
    <i i="1">
      <x v="1"/>
    </i>
  </colItems>
  <dataFields count="2">
    <dataField name="Sum of rating_count" fld="14" baseField="0" baseItem="0" numFmtId="165"/>
    <dataField name="Count of product_id" fld="0" subtotal="count" baseField="0" baseItem="0"/>
  </dataFields>
  <formats count="50">
    <format dxfId="2929">
      <pivotArea outline="0" collapsedLevelsAreSubtotals="1" fieldPosition="0"/>
    </format>
    <format dxfId="2928">
      <pivotArea dataOnly="0" labelOnly="1" outline="0" axis="axisValues" fieldPosition="0"/>
    </format>
    <format dxfId="2927">
      <pivotArea field="3" type="button" dataOnly="0" labelOnly="1" outline="0"/>
    </format>
    <format dxfId="2926">
      <pivotArea dataOnly="0" labelOnly="1" outline="0" axis="axisValues" fieldPosition="0"/>
    </format>
    <format dxfId="2925">
      <pivotArea field="3" type="button" dataOnly="0" labelOnly="1" outline="0"/>
    </format>
    <format dxfId="2924">
      <pivotArea dataOnly="0" labelOnly="1" outline="0" axis="axisValues" fieldPosition="0"/>
    </format>
    <format dxfId="2923">
      <pivotArea field="3" type="button" dataOnly="0" labelOnly="1" outline="0"/>
    </format>
    <format dxfId="2922">
      <pivotArea dataOnly="0" labelOnly="1" outline="0" axis="axisValues" fieldPosition="0"/>
    </format>
    <format dxfId="2921">
      <pivotArea grandRow="1" outline="0" collapsedLevelsAreSubtotals="1" fieldPosition="0"/>
    </format>
    <format dxfId="2920">
      <pivotArea dataOnly="0" labelOnly="1" grandRow="1" outline="0" fieldPosition="0"/>
    </format>
    <format dxfId="2919">
      <pivotArea field="3" type="button" dataOnly="0" labelOnly="1" outline="0"/>
    </format>
    <format dxfId="2918">
      <pivotArea dataOnly="0" labelOnly="1" outline="0" axis="axisValues" fieldPosition="0"/>
    </format>
    <format dxfId="2917">
      <pivotArea grandRow="1" outline="0" collapsedLevelsAreSubtotals="1" fieldPosition="0"/>
    </format>
    <format dxfId="2916">
      <pivotArea dataOnly="0" labelOnly="1" grandRow="1" outline="0" fieldPosition="0"/>
    </format>
    <format dxfId="2915">
      <pivotArea outline="0" collapsedLevelsAreSubtotals="1" fieldPosition="0"/>
    </format>
    <format dxfId="2914">
      <pivotArea outline="0" collapsedLevelsAreSubtotals="1" fieldPosition="0"/>
    </format>
    <format dxfId="2913">
      <pivotArea field="8" type="button" dataOnly="0" labelOnly="1" outline="0"/>
    </format>
    <format dxfId="2912">
      <pivotArea field="8" type="button" dataOnly="0" labelOnly="1" outline="0"/>
    </format>
    <format dxfId="2911">
      <pivotArea field="8" type="button" dataOnly="0" labelOnly="1" outline="0"/>
    </format>
    <format dxfId="2910">
      <pivotArea grandRow="1" outline="0" collapsedLevelsAreSubtotals="1" fieldPosition="0"/>
    </format>
    <format dxfId="2909">
      <pivotArea field="11" type="button" dataOnly="0" labelOnly="1" outline="0"/>
    </format>
    <format dxfId="2908">
      <pivotArea field="11" type="button" dataOnly="0" labelOnly="1" outline="0"/>
    </format>
    <format dxfId="2907">
      <pivotArea field="11" type="button" dataOnly="0" labelOnly="1" outline="0"/>
    </format>
    <format dxfId="2906">
      <pivotArea dataOnly="0" labelOnly="1" outline="0" axis="axisValues" fieldPosition="0"/>
    </format>
    <format dxfId="2905">
      <pivotArea dataOnly="0" labelOnly="1" outline="0" axis="axisValues" fieldPosition="0"/>
    </format>
    <format dxfId="2904">
      <pivotArea dataOnly="0" labelOnly="1" outline="0" axis="axisValues" fieldPosition="0"/>
    </format>
    <format dxfId="2903">
      <pivotArea field="0" type="button" dataOnly="0" labelOnly="1" outline="0" axis="axisRow" fieldPosition="0"/>
    </format>
    <format dxfId="2902">
      <pivotArea dataOnly="0" labelOnly="1" outline="0" fieldPosition="0">
        <references count="1">
          <reference field="4294967294" count="2">
            <x v="0"/>
            <x v="1"/>
          </reference>
        </references>
      </pivotArea>
    </format>
    <format dxfId="2901">
      <pivotArea field="0" type="button" dataOnly="0" labelOnly="1" outline="0" axis="axisRow" fieldPosition="0"/>
    </format>
    <format dxfId="2900">
      <pivotArea dataOnly="0" labelOnly="1" outline="0" fieldPosition="0">
        <references count="1">
          <reference field="4294967294" count="2">
            <x v="0"/>
            <x v="1"/>
          </reference>
        </references>
      </pivotArea>
    </format>
    <format dxfId="2899">
      <pivotArea field="0" type="button" dataOnly="0" labelOnly="1" outline="0" axis="axisRow" fieldPosition="0"/>
    </format>
    <format dxfId="2898">
      <pivotArea dataOnly="0" labelOnly="1" outline="0" fieldPosition="0">
        <references count="1">
          <reference field="4294967294" count="2">
            <x v="0"/>
            <x v="1"/>
          </reference>
        </references>
      </pivotArea>
    </format>
    <format dxfId="2897">
      <pivotArea field="0" type="button" dataOnly="0" labelOnly="1" outline="0" axis="axisRow" fieldPosition="0"/>
    </format>
    <format dxfId="2896">
      <pivotArea dataOnly="0" labelOnly="1" outline="0" fieldPosition="0">
        <references count="1">
          <reference field="4294967294" count="2">
            <x v="0"/>
            <x v="1"/>
          </reference>
        </references>
      </pivotArea>
    </format>
    <format dxfId="2895">
      <pivotArea field="0" type="button" dataOnly="0" labelOnly="1" outline="0" axis="axisRow" fieldPosition="0"/>
    </format>
    <format dxfId="2894">
      <pivotArea field="0" type="button" dataOnly="0" labelOnly="1" outline="0" axis="axisRow" fieldPosition="0"/>
    </format>
    <format dxfId="2893">
      <pivotArea field="0" type="button" dataOnly="0" labelOnly="1" outline="0" axis="axisRow" fieldPosition="0"/>
    </format>
    <format dxfId="2892">
      <pivotArea dataOnly="0" labelOnly="1" outline="0" fieldPosition="0">
        <references count="1">
          <reference field="4294967294" count="2">
            <x v="0"/>
            <x v="1"/>
          </reference>
        </references>
      </pivotArea>
    </format>
    <format dxfId="2891">
      <pivotArea field="0" type="button" dataOnly="0" labelOnly="1" outline="0" axis="axisRow" fieldPosition="0"/>
    </format>
    <format dxfId="2890">
      <pivotArea dataOnly="0" labelOnly="1" outline="0" fieldPosition="0">
        <references count="1">
          <reference field="4294967294" count="2">
            <x v="0"/>
            <x v="1"/>
          </reference>
        </references>
      </pivotArea>
    </format>
    <format dxfId="2889">
      <pivotArea collapsedLevelsAreSubtotals="1" fieldPosition="0">
        <references count="1">
          <reference field="0" count="310">
            <x v="14"/>
            <x v="27"/>
            <x v="30"/>
            <x v="125"/>
            <x v="146"/>
            <x v="153"/>
            <x v="196"/>
            <x v="227"/>
            <x v="259"/>
            <x v="266"/>
            <x v="268"/>
            <x v="304"/>
            <x v="310"/>
            <x v="327"/>
            <x v="328"/>
            <x v="333"/>
            <x v="348"/>
            <x v="394"/>
            <x v="399"/>
            <x v="418"/>
            <x v="428"/>
            <x v="430"/>
            <x v="433"/>
            <x v="478"/>
            <x v="483"/>
            <x v="505"/>
            <x v="509"/>
            <x v="523"/>
            <x v="533"/>
            <x v="540"/>
            <x v="545"/>
            <x v="547"/>
            <x v="561"/>
            <x v="582"/>
            <x v="586"/>
            <x v="596"/>
            <x v="613"/>
            <x v="624"/>
            <x v="626"/>
            <x v="629"/>
            <x v="641"/>
            <x v="659"/>
            <x v="669"/>
            <x v="687"/>
            <x v="688"/>
            <x v="691"/>
            <x v="696"/>
            <x v="698"/>
            <x v="699"/>
            <x v="706"/>
            <x v="708"/>
            <x v="709"/>
            <x v="710"/>
            <x v="711"/>
            <x v="715"/>
            <x v="717"/>
            <x v="718"/>
            <x v="719"/>
            <x v="722"/>
            <x v="729"/>
            <x v="738"/>
            <x v="739"/>
            <x v="745"/>
            <x v="752"/>
            <x v="762"/>
            <x v="763"/>
            <x v="765"/>
            <x v="766"/>
            <x v="769"/>
            <x v="773"/>
            <x v="775"/>
            <x v="780"/>
            <x v="782"/>
            <x v="787"/>
            <x v="801"/>
            <x v="802"/>
            <x v="806"/>
            <x v="814"/>
            <x v="817"/>
            <x v="828"/>
            <x v="829"/>
            <x v="832"/>
            <x v="842"/>
            <x v="843"/>
            <x v="847"/>
            <x v="851"/>
            <x v="852"/>
            <x v="857"/>
            <x v="859"/>
            <x v="860"/>
            <x v="863"/>
            <x v="867"/>
            <x v="871"/>
            <x v="873"/>
            <x v="874"/>
            <x v="875"/>
            <x v="876"/>
            <x v="877"/>
            <x v="878"/>
            <x v="881"/>
            <x v="882"/>
            <x v="886"/>
            <x v="888"/>
            <x v="891"/>
            <x v="893"/>
            <x v="899"/>
            <x v="901"/>
            <x v="903"/>
            <x v="906"/>
            <x v="915"/>
            <x v="916"/>
            <x v="917"/>
            <x v="918"/>
            <x v="919"/>
            <x v="921"/>
            <x v="923"/>
            <x v="927"/>
            <x v="929"/>
            <x v="931"/>
            <x v="932"/>
            <x v="936"/>
            <x v="940"/>
            <x v="942"/>
            <x v="944"/>
            <x v="945"/>
            <x v="947"/>
            <x v="948"/>
            <x v="952"/>
            <x v="954"/>
            <x v="955"/>
            <x v="956"/>
            <x v="957"/>
            <x v="958"/>
            <x v="961"/>
            <x v="963"/>
            <x v="967"/>
            <x v="968"/>
            <x v="969"/>
            <x v="974"/>
            <x v="978"/>
            <x v="980"/>
            <x v="984"/>
            <x v="990"/>
            <x v="991"/>
            <x v="993"/>
            <x v="994"/>
            <x v="1000"/>
            <x v="1001"/>
            <x v="1002"/>
            <x v="1004"/>
            <x v="1008"/>
            <x v="1009"/>
            <x v="1015"/>
            <x v="1016"/>
            <x v="1019"/>
            <x v="1027"/>
            <x v="1029"/>
            <x v="1030"/>
            <x v="1034"/>
            <x v="1038"/>
            <x v="1039"/>
            <x v="1040"/>
            <x v="1041"/>
            <x v="1045"/>
            <x v="1055"/>
            <x v="1058"/>
            <x v="1064"/>
            <x v="1066"/>
            <x v="1067"/>
            <x v="1068"/>
            <x v="1070"/>
            <x v="1071"/>
            <x v="1072"/>
            <x v="1074"/>
            <x v="1075"/>
            <x v="1076"/>
            <x v="1082"/>
            <x v="1083"/>
            <x v="1084"/>
            <x v="1086"/>
            <x v="1091"/>
            <x v="1092"/>
            <x v="1094"/>
            <x v="1095"/>
            <x v="1099"/>
            <x v="1100"/>
            <x v="1104"/>
            <x v="1119"/>
            <x v="1121"/>
            <x v="1123"/>
            <x v="1125"/>
            <x v="1127"/>
            <x v="1128"/>
            <x v="1133"/>
            <x v="1136"/>
            <x v="1143"/>
            <x v="1147"/>
            <x v="1151"/>
            <x v="1153"/>
            <x v="1154"/>
            <x v="1155"/>
            <x v="1157"/>
            <x v="1159"/>
            <x v="1160"/>
            <x v="1162"/>
            <x v="1169"/>
            <x v="1170"/>
            <x v="1171"/>
            <x v="1178"/>
            <x v="1182"/>
            <x v="1186"/>
            <x v="1187"/>
            <x v="1188"/>
            <x v="1200"/>
            <x v="1201"/>
            <x v="1202"/>
            <x v="1209"/>
            <x v="1211"/>
            <x v="1216"/>
            <x v="1217"/>
            <x v="1219"/>
            <x v="1223"/>
            <x v="1224"/>
            <x v="1226"/>
            <x v="1227"/>
            <x v="1228"/>
            <x v="1229"/>
            <x v="1230"/>
            <x v="1235"/>
            <x v="1238"/>
            <x v="1239"/>
            <x v="1240"/>
            <x v="1241"/>
            <x v="1242"/>
            <x v="1243"/>
            <x v="1244"/>
            <x v="1245"/>
            <x v="1246"/>
            <x v="1251"/>
            <x v="1252"/>
            <x v="1253"/>
            <x v="1254"/>
            <x v="1256"/>
            <x v="1257"/>
            <x v="1258"/>
            <x v="1262"/>
            <x v="1263"/>
            <x v="1264"/>
            <x v="1265"/>
            <x v="1267"/>
            <x v="1269"/>
            <x v="1270"/>
            <x v="1273"/>
            <x v="1274"/>
            <x v="1275"/>
            <x v="1279"/>
            <x v="1280"/>
            <x v="1281"/>
            <x v="1284"/>
            <x v="1285"/>
            <x v="1286"/>
            <x v="1287"/>
            <x v="1288"/>
            <x v="1290"/>
            <x v="1291"/>
            <x v="1293"/>
            <x v="1296"/>
            <x v="1302"/>
            <x v="1303"/>
            <x v="1304"/>
            <x v="1305"/>
            <x v="1306"/>
            <x v="1307"/>
            <x v="1308"/>
            <x v="1310"/>
            <x v="1311"/>
            <x v="1312"/>
            <x v="1313"/>
            <x v="1314"/>
            <x v="1315"/>
            <x v="1316"/>
            <x v="1317"/>
            <x v="1318"/>
            <x v="1319"/>
            <x v="1322"/>
            <x v="1323"/>
            <x v="1324"/>
            <x v="1325"/>
            <x v="1326"/>
            <x v="1327"/>
            <x v="1328"/>
            <x v="1329"/>
            <x v="1330"/>
            <x v="1331"/>
            <x v="1332"/>
            <x v="1333"/>
            <x v="1334"/>
            <x v="1336"/>
            <x v="1337"/>
            <x v="1338"/>
            <x v="1339"/>
            <x v="1340"/>
            <x v="1341"/>
            <x v="1342"/>
            <x v="1344"/>
            <x v="1345"/>
            <x v="1346"/>
            <x v="1347"/>
            <x v="1348"/>
            <x v="1349"/>
          </reference>
        </references>
      </pivotArea>
    </format>
    <format dxfId="2888">
      <pivotArea dataOnly="0" labelOnly="1" fieldPosition="0">
        <references count="1">
          <reference field="0" count="50">
            <x v="14"/>
            <x v="27"/>
            <x v="30"/>
            <x v="125"/>
            <x v="146"/>
            <x v="153"/>
            <x v="196"/>
            <x v="227"/>
            <x v="259"/>
            <x v="266"/>
            <x v="268"/>
            <x v="304"/>
            <x v="310"/>
            <x v="327"/>
            <x v="328"/>
            <x v="333"/>
            <x v="348"/>
            <x v="394"/>
            <x v="399"/>
            <x v="418"/>
            <x v="428"/>
            <x v="430"/>
            <x v="433"/>
            <x v="478"/>
            <x v="483"/>
            <x v="505"/>
            <x v="509"/>
            <x v="523"/>
            <x v="533"/>
            <x v="540"/>
            <x v="545"/>
            <x v="547"/>
            <x v="561"/>
            <x v="582"/>
            <x v="586"/>
            <x v="596"/>
            <x v="613"/>
            <x v="624"/>
            <x v="626"/>
            <x v="629"/>
            <x v="641"/>
            <x v="659"/>
            <x v="669"/>
            <x v="687"/>
            <x v="688"/>
            <x v="691"/>
            <x v="696"/>
            <x v="698"/>
            <x v="699"/>
            <x v="706"/>
          </reference>
        </references>
      </pivotArea>
    </format>
    <format dxfId="2887">
      <pivotArea dataOnly="0" labelOnly="1" fieldPosition="0">
        <references count="1">
          <reference field="0" count="50">
            <x v="708"/>
            <x v="709"/>
            <x v="710"/>
            <x v="711"/>
            <x v="715"/>
            <x v="717"/>
            <x v="718"/>
            <x v="719"/>
            <x v="722"/>
            <x v="729"/>
            <x v="738"/>
            <x v="739"/>
            <x v="745"/>
            <x v="752"/>
            <x v="762"/>
            <x v="763"/>
            <x v="765"/>
            <x v="766"/>
            <x v="769"/>
            <x v="773"/>
            <x v="775"/>
            <x v="780"/>
            <x v="782"/>
            <x v="787"/>
            <x v="801"/>
            <x v="802"/>
            <x v="806"/>
            <x v="814"/>
            <x v="817"/>
            <x v="828"/>
            <x v="829"/>
            <x v="832"/>
            <x v="842"/>
            <x v="843"/>
            <x v="847"/>
            <x v="851"/>
            <x v="852"/>
            <x v="857"/>
            <x v="859"/>
            <x v="860"/>
            <x v="863"/>
            <x v="867"/>
            <x v="871"/>
            <x v="873"/>
            <x v="874"/>
            <x v="875"/>
            <x v="876"/>
            <x v="877"/>
            <x v="878"/>
            <x v="881"/>
          </reference>
        </references>
      </pivotArea>
    </format>
    <format dxfId="2886">
      <pivotArea dataOnly="0" labelOnly="1" fieldPosition="0">
        <references count="1">
          <reference field="0" count="50">
            <x v="882"/>
            <x v="886"/>
            <x v="888"/>
            <x v="891"/>
            <x v="893"/>
            <x v="899"/>
            <x v="901"/>
            <x v="903"/>
            <x v="906"/>
            <x v="915"/>
            <x v="916"/>
            <x v="917"/>
            <x v="918"/>
            <x v="919"/>
            <x v="921"/>
            <x v="923"/>
            <x v="927"/>
            <x v="929"/>
            <x v="931"/>
            <x v="932"/>
            <x v="936"/>
            <x v="940"/>
            <x v="942"/>
            <x v="944"/>
            <x v="945"/>
            <x v="947"/>
            <x v="948"/>
            <x v="952"/>
            <x v="954"/>
            <x v="955"/>
            <x v="956"/>
            <x v="957"/>
            <x v="958"/>
            <x v="961"/>
            <x v="963"/>
            <x v="967"/>
            <x v="968"/>
            <x v="969"/>
            <x v="974"/>
            <x v="978"/>
            <x v="980"/>
            <x v="984"/>
            <x v="990"/>
            <x v="991"/>
            <x v="993"/>
            <x v="994"/>
            <x v="1000"/>
            <x v="1001"/>
            <x v="1002"/>
            <x v="1004"/>
          </reference>
        </references>
      </pivotArea>
    </format>
    <format dxfId="2885">
      <pivotArea dataOnly="0" labelOnly="1" fieldPosition="0">
        <references count="1">
          <reference field="0" count="50">
            <x v="1008"/>
            <x v="1009"/>
            <x v="1015"/>
            <x v="1016"/>
            <x v="1019"/>
            <x v="1027"/>
            <x v="1029"/>
            <x v="1030"/>
            <x v="1034"/>
            <x v="1038"/>
            <x v="1039"/>
            <x v="1040"/>
            <x v="1041"/>
            <x v="1045"/>
            <x v="1055"/>
            <x v="1058"/>
            <x v="1064"/>
            <x v="1066"/>
            <x v="1067"/>
            <x v="1068"/>
            <x v="1070"/>
            <x v="1071"/>
            <x v="1072"/>
            <x v="1074"/>
            <x v="1075"/>
            <x v="1076"/>
            <x v="1082"/>
            <x v="1083"/>
            <x v="1084"/>
            <x v="1086"/>
            <x v="1091"/>
            <x v="1092"/>
            <x v="1094"/>
            <x v="1095"/>
            <x v="1099"/>
            <x v="1100"/>
            <x v="1104"/>
            <x v="1119"/>
            <x v="1121"/>
            <x v="1123"/>
            <x v="1125"/>
            <x v="1127"/>
            <x v="1128"/>
            <x v="1133"/>
            <x v="1136"/>
            <x v="1143"/>
            <x v="1147"/>
            <x v="1151"/>
            <x v="1153"/>
            <x v="1154"/>
          </reference>
        </references>
      </pivotArea>
    </format>
    <format dxfId="2884">
      <pivotArea dataOnly="0" labelOnly="1" fieldPosition="0">
        <references count="1">
          <reference field="0" count="50">
            <x v="1155"/>
            <x v="1157"/>
            <x v="1159"/>
            <x v="1160"/>
            <x v="1162"/>
            <x v="1169"/>
            <x v="1170"/>
            <x v="1171"/>
            <x v="1178"/>
            <x v="1182"/>
            <x v="1186"/>
            <x v="1187"/>
            <x v="1188"/>
            <x v="1200"/>
            <x v="1201"/>
            <x v="1202"/>
            <x v="1209"/>
            <x v="1211"/>
            <x v="1216"/>
            <x v="1217"/>
            <x v="1219"/>
            <x v="1223"/>
            <x v="1224"/>
            <x v="1226"/>
            <x v="1227"/>
            <x v="1228"/>
            <x v="1229"/>
            <x v="1230"/>
            <x v="1235"/>
            <x v="1238"/>
            <x v="1239"/>
            <x v="1240"/>
            <x v="1241"/>
            <x v="1242"/>
            <x v="1243"/>
            <x v="1244"/>
            <x v="1245"/>
            <x v="1246"/>
            <x v="1251"/>
            <x v="1252"/>
            <x v="1253"/>
            <x v="1254"/>
            <x v="1256"/>
            <x v="1257"/>
            <x v="1258"/>
            <x v="1262"/>
            <x v="1263"/>
            <x v="1264"/>
            <x v="1265"/>
            <x v="1267"/>
          </reference>
        </references>
      </pivotArea>
    </format>
    <format dxfId="2883">
      <pivotArea dataOnly="0" labelOnly="1" fieldPosition="0">
        <references count="1">
          <reference field="0" count="50">
            <x v="1269"/>
            <x v="1270"/>
            <x v="1273"/>
            <x v="1274"/>
            <x v="1275"/>
            <x v="1279"/>
            <x v="1280"/>
            <x v="1281"/>
            <x v="1284"/>
            <x v="1285"/>
            <x v="1286"/>
            <x v="1287"/>
            <x v="1288"/>
            <x v="1290"/>
            <x v="1291"/>
            <x v="1293"/>
            <x v="1296"/>
            <x v="1302"/>
            <x v="1303"/>
            <x v="1304"/>
            <x v="1305"/>
            <x v="1306"/>
            <x v="1307"/>
            <x v="1308"/>
            <x v="1310"/>
            <x v="1311"/>
            <x v="1312"/>
            <x v="1313"/>
            <x v="1314"/>
            <x v="1315"/>
            <x v="1316"/>
            <x v="1317"/>
            <x v="1318"/>
            <x v="1319"/>
            <x v="1322"/>
            <x v="1323"/>
            <x v="1324"/>
            <x v="1325"/>
            <x v="1326"/>
            <x v="1327"/>
            <x v="1328"/>
            <x v="1329"/>
            <x v="1330"/>
            <x v="1331"/>
            <x v="1332"/>
            <x v="1333"/>
            <x v="1334"/>
            <x v="1336"/>
            <x v="1337"/>
            <x v="1338"/>
          </reference>
        </references>
      </pivotArea>
    </format>
    <format dxfId="2882">
      <pivotArea dataOnly="0" labelOnly="1" fieldPosition="0">
        <references count="1">
          <reference field="0" count="10">
            <x v="1339"/>
            <x v="1340"/>
            <x v="1341"/>
            <x v="1342"/>
            <x v="1344"/>
            <x v="1345"/>
            <x v="1346"/>
            <x v="1347"/>
            <x v="1348"/>
            <x v="1349"/>
          </reference>
        </references>
      </pivotArea>
    </format>
    <format dxfId="2881">
      <pivotArea grandRow="1" outline="0" collapsedLevelsAreSubtotals="1" fieldPosition="0"/>
    </format>
    <format dxfId="2880">
      <pivotArea dataOnly="0" labelOnly="1" grandRow="1" outline="0" fieldPosition="0"/>
    </format>
  </formats>
  <pivotTableStyleInfo name="PivotStyleLight18" showRowHeaders="1" showColHeaders="1" showRowStripes="0" showColStripes="0" showLastColumn="1"/>
  <filters count="1">
    <filter fld="0" type="valueLessThan" evalOrder="-1" id="4" iMeasureFld="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2C61E7-A125-4240-B059-621695102C47}" name="PivotTable10"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R2:T12" firstHeaderRow="0" firstDataRow="1" firstDataCol="1"/>
  <pivotFields count="25">
    <pivotField showAll="0">
      <items count="1352">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48"/>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49"/>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350"/>
        <item x="1029"/>
        <item t="default"/>
      </items>
    </pivotField>
    <pivotField showAll="0"/>
    <pivotField showAll="0"/>
    <pivotField axis="axisRow" showAll="0">
      <items count="10">
        <item x="7"/>
        <item x="0"/>
        <item x="1"/>
        <item x="8"/>
        <item x="4"/>
        <item x="5"/>
        <item x="2"/>
        <item x="3"/>
        <item x="6"/>
        <item t="default"/>
      </items>
    </pivotField>
    <pivotField showAll="0"/>
    <pivotField showAll="0"/>
    <pivotField showAll="0"/>
    <pivotField dataField="1" numFmtId="168" showAll="0"/>
    <pivotField showAll="0"/>
    <pivotField dataField="1" numFmtId="168" showAll="0"/>
    <pivotField numFmtId="9" showAll="0"/>
    <pivotField showAll="0"/>
    <pivotField showAll="0"/>
    <pivotField showAll="0"/>
    <pivotField numFmtId="165" showAll="0"/>
    <pivotField numFmtId="165" showAll="0"/>
    <pivotField numFmtId="168"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g Actual Price" fld="9" subtotal="average" baseField="0" baseItem="0" numFmtId="168"/>
    <dataField name="Avg Discounted Price" fld="7" subtotal="average" baseField="0" baseItem="0" numFmtId="168"/>
  </dataFields>
  <formats count="43">
    <format dxfId="2972">
      <pivotArea dataOnly="0" labelOnly="1" outline="0" axis="axisValues" fieldPosition="0"/>
    </format>
    <format dxfId="2971">
      <pivotArea field="3" type="button" dataOnly="0" labelOnly="1" outline="0" axis="axisRow" fieldPosition="0"/>
    </format>
    <format dxfId="2970">
      <pivotArea dataOnly="0" labelOnly="1" outline="0" axis="axisValues" fieldPosition="0"/>
    </format>
    <format dxfId="2969">
      <pivotArea field="3" type="button" dataOnly="0" labelOnly="1" outline="0" axis="axisRow" fieldPosition="0"/>
    </format>
    <format dxfId="2968">
      <pivotArea dataOnly="0" labelOnly="1" outline="0" axis="axisValues" fieldPosition="0"/>
    </format>
    <format dxfId="2967">
      <pivotArea field="3" type="button" dataOnly="0" labelOnly="1" outline="0" axis="axisRow" fieldPosition="0"/>
    </format>
    <format dxfId="2966">
      <pivotArea dataOnly="0" labelOnly="1" outline="0" axis="axisValues" fieldPosition="0"/>
    </format>
    <format dxfId="2965">
      <pivotArea grandRow="1" outline="0" collapsedLevelsAreSubtotals="1" fieldPosition="0"/>
    </format>
    <format dxfId="2964">
      <pivotArea dataOnly="0" labelOnly="1" grandRow="1" outline="0" fieldPosition="0"/>
    </format>
    <format dxfId="2963">
      <pivotArea field="3" type="button" dataOnly="0" labelOnly="1" outline="0" axis="axisRow" fieldPosition="0"/>
    </format>
    <format dxfId="2962">
      <pivotArea dataOnly="0" labelOnly="1" outline="0" axis="axisValues" fieldPosition="0"/>
    </format>
    <format dxfId="2961">
      <pivotArea grandRow="1" outline="0" collapsedLevelsAreSubtotals="1" fieldPosition="0"/>
    </format>
    <format dxfId="2960">
      <pivotArea dataOnly="0" labelOnly="1" grandRow="1" outline="0" fieldPosition="0"/>
    </format>
    <format dxfId="2959">
      <pivotArea outline="0" collapsedLevelsAreSubtotals="1" fieldPosition="0"/>
    </format>
    <format dxfId="2958">
      <pivotArea outline="0" collapsedLevelsAreSubtotals="1" fieldPosition="0"/>
    </format>
    <format dxfId="2957">
      <pivotArea dataOnly="0" labelOnly="1" outline="0" axis="axisValues" fieldPosition="0"/>
    </format>
    <format dxfId="2956">
      <pivotArea field="0" type="button" dataOnly="0" labelOnly="1" outline="0"/>
    </format>
    <format dxfId="2955">
      <pivotArea field="0" type="button" dataOnly="0" labelOnly="1" outline="0"/>
    </format>
    <format dxfId="2954">
      <pivotArea field="0" type="button" dataOnly="0" labelOnly="1" outline="0"/>
    </format>
    <format dxfId="2953">
      <pivotArea field="0" type="button" dataOnly="0" labelOnly="1" outline="0"/>
    </format>
    <format dxfId="2952">
      <pivotArea outline="0" collapsedLevelsAreSubtotals="1" fieldPosition="0"/>
    </format>
    <format dxfId="2951">
      <pivotArea field="3" type="button" dataOnly="0" labelOnly="1" outline="0" axis="axisRow" fieldPosition="0"/>
    </format>
    <format dxfId="2950">
      <pivotArea dataOnly="0" labelOnly="1" outline="0" fieldPosition="0">
        <references count="1">
          <reference field="4294967294" count="2">
            <x v="0"/>
            <x v="1"/>
          </reference>
        </references>
      </pivotArea>
    </format>
    <format dxfId="2949">
      <pivotArea field="3" type="button" dataOnly="0" labelOnly="1" outline="0" axis="axisRow" fieldPosition="0"/>
    </format>
    <format dxfId="2948">
      <pivotArea dataOnly="0" labelOnly="1" outline="0" fieldPosition="0">
        <references count="1">
          <reference field="4294967294" count="2">
            <x v="0"/>
            <x v="1"/>
          </reference>
        </references>
      </pivotArea>
    </format>
    <format dxfId="2947">
      <pivotArea field="3" type="button" dataOnly="0" labelOnly="1" outline="0" axis="axisRow" fieldPosition="0"/>
    </format>
    <format dxfId="2946">
      <pivotArea dataOnly="0" labelOnly="1" outline="0" fieldPosition="0">
        <references count="1">
          <reference field="4294967294" count="2">
            <x v="0"/>
            <x v="1"/>
          </reference>
        </references>
      </pivotArea>
    </format>
    <format dxfId="2945">
      <pivotArea field="3" type="button" dataOnly="0" labelOnly="1" outline="0" axis="axisRow" fieldPosition="0"/>
    </format>
    <format dxfId="2944">
      <pivotArea dataOnly="0" labelOnly="1" outline="0" fieldPosition="0">
        <references count="1">
          <reference field="4294967294" count="2">
            <x v="0"/>
            <x v="1"/>
          </reference>
        </references>
      </pivotArea>
    </format>
    <format dxfId="2943">
      <pivotArea outline="0" collapsedLevelsAreSubtotals="1" fieldPosition="0"/>
    </format>
    <format dxfId="2942">
      <pivotArea dataOnly="0" labelOnly="1" outline="0" fieldPosition="0">
        <references count="1">
          <reference field="4294967294" count="2">
            <x v="0"/>
            <x v="1"/>
          </reference>
        </references>
      </pivotArea>
    </format>
    <format dxfId="2941">
      <pivotArea dataOnly="0" fieldPosition="0">
        <references count="1">
          <reference field="3" count="0"/>
        </references>
      </pivotArea>
    </format>
    <format dxfId="2940">
      <pivotArea outline="0" collapsedLevelsAreSubtotals="1" fieldPosition="0"/>
    </format>
    <format dxfId="2939">
      <pivotArea field="3" type="button" dataOnly="0" labelOnly="1" outline="0" axis="axisRow" fieldPosition="0"/>
    </format>
    <format dxfId="2938">
      <pivotArea field="3" type="button" dataOnly="0" labelOnly="1" outline="0" axis="axisRow" fieldPosition="0"/>
    </format>
    <format dxfId="2937">
      <pivotArea grandRow="1" outline="0" collapsedLevelsAreSubtotals="1" fieldPosition="0"/>
    </format>
    <format dxfId="2936">
      <pivotArea dataOnly="0" labelOnly="1" grandRow="1" outline="0" fieldPosition="0"/>
    </format>
    <format dxfId="2935">
      <pivotArea field="3" type="button" dataOnly="0" labelOnly="1" outline="0" axis="axisRow" fieldPosition="0"/>
    </format>
    <format dxfId="2934">
      <pivotArea dataOnly="0" labelOnly="1" outline="0" fieldPosition="0">
        <references count="1">
          <reference field="4294967294" count="2">
            <x v="0"/>
            <x v="1"/>
          </reference>
        </references>
      </pivotArea>
    </format>
    <format dxfId="2933">
      <pivotArea grandRow="1" outline="0" collapsedLevelsAreSubtotals="1" fieldPosition="0"/>
    </format>
    <format dxfId="2932">
      <pivotArea dataOnly="0" labelOnly="1" grandRow="1" outline="0" fieldPosition="0"/>
    </format>
    <format dxfId="2931">
      <pivotArea field="3" type="button" dataOnly="0" labelOnly="1" outline="0" axis="axisRow" fieldPosition="0"/>
    </format>
    <format dxfId="2930">
      <pivotArea dataOnly="0" labelOnly="1" outline="0" fieldPosition="0">
        <references count="1">
          <reference field="4294967294" count="2">
            <x v="0"/>
            <x v="1"/>
          </reference>
        </references>
      </pivotArea>
    </format>
  </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1A4509A-E907-43DA-B1BD-43B454A30F33}" name="PivotTable19"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gt;=50% Discounts">
  <location ref="AA2:AB5" firstHeaderRow="1" firstDataRow="1" firstDataCol="1"/>
  <pivotFields count="25">
    <pivotField dataField="1" showAll="0"/>
    <pivotField showAll="0"/>
    <pivotField showAll="0"/>
    <pivotField showAll="0">
      <items count="10">
        <item x="7"/>
        <item x="0"/>
        <item x="1"/>
        <item x="8"/>
        <item x="4"/>
        <item x="5"/>
        <item x="2"/>
        <item x="3"/>
        <item x="6"/>
        <item t="default"/>
      </items>
    </pivotField>
    <pivotField showAll="0"/>
    <pivotField showAll="0"/>
    <pivotField showAll="0"/>
    <pivotField numFmtId="168" showAll="0"/>
    <pivotField showAll="0"/>
    <pivotField numFmtId="168" showAll="0"/>
    <pivotField numFmtId="9" showAll="0"/>
    <pivotField showAll="0"/>
    <pivotField axis="axisRow" showAll="0">
      <items count="3">
        <item x="1"/>
        <item x="0"/>
        <item t="default"/>
      </items>
    </pivotField>
    <pivotField showAll="0"/>
    <pivotField numFmtId="165" showAll="0"/>
    <pivotField numFmtId="165" showAll="0"/>
    <pivotField numFmtId="168" showAll="0"/>
    <pivotField showAll="0"/>
    <pivotField showAll="0"/>
    <pivotField showAll="0"/>
    <pivotField showAll="0"/>
    <pivotField showAll="0"/>
    <pivotField showAll="0"/>
    <pivotField showAll="0"/>
    <pivotField showAll="0"/>
  </pivotFields>
  <rowFields count="1">
    <field x="12"/>
  </rowFields>
  <rowItems count="3">
    <i>
      <x/>
    </i>
    <i>
      <x v="1"/>
    </i>
    <i t="grand">
      <x/>
    </i>
  </rowItems>
  <colItems count="1">
    <i/>
  </colItems>
  <dataFields count="1">
    <dataField name="No of Products" fld="0" subtotal="count" baseField="0" baseItem="0" numFmtId="165"/>
  </dataFields>
  <formats count="32">
    <format dxfId="3004">
      <pivotArea outline="0" collapsedLevelsAreSubtotals="1" fieldPosition="0"/>
    </format>
    <format dxfId="3003">
      <pivotArea dataOnly="0" labelOnly="1" outline="0" axis="axisValues" fieldPosition="0"/>
    </format>
    <format dxfId="3002">
      <pivotArea field="3" type="button" dataOnly="0" labelOnly="1" outline="0"/>
    </format>
    <format dxfId="3001">
      <pivotArea dataOnly="0" labelOnly="1" outline="0" axis="axisValues" fieldPosition="0"/>
    </format>
    <format dxfId="3000">
      <pivotArea field="3" type="button" dataOnly="0" labelOnly="1" outline="0"/>
    </format>
    <format dxfId="2999">
      <pivotArea dataOnly="0" labelOnly="1" outline="0" axis="axisValues" fieldPosition="0"/>
    </format>
    <format dxfId="2998">
      <pivotArea field="3" type="button" dataOnly="0" labelOnly="1" outline="0"/>
    </format>
    <format dxfId="2997">
      <pivotArea dataOnly="0" labelOnly="1" outline="0" axis="axisValues" fieldPosition="0"/>
    </format>
    <format dxfId="2996">
      <pivotArea grandRow="1" outline="0" collapsedLevelsAreSubtotals="1" fieldPosition="0"/>
    </format>
    <format dxfId="2995">
      <pivotArea dataOnly="0" labelOnly="1" grandRow="1" outline="0" fieldPosition="0"/>
    </format>
    <format dxfId="2994">
      <pivotArea field="3" type="button" dataOnly="0" labelOnly="1" outline="0"/>
    </format>
    <format dxfId="2993">
      <pivotArea dataOnly="0" labelOnly="1" outline="0" axis="axisValues" fieldPosition="0"/>
    </format>
    <format dxfId="2992">
      <pivotArea grandRow="1" outline="0" collapsedLevelsAreSubtotals="1" fieldPosition="0"/>
    </format>
    <format dxfId="2991">
      <pivotArea dataOnly="0" labelOnly="1" grandRow="1" outline="0" fieldPosition="0"/>
    </format>
    <format dxfId="2990">
      <pivotArea outline="0" collapsedLevelsAreSubtotals="1" fieldPosition="0"/>
    </format>
    <format dxfId="2989">
      <pivotArea dataOnly="0" labelOnly="1" outline="0" axis="axisValues" fieldPosition="0"/>
    </format>
    <format dxfId="2988">
      <pivotArea dataOnly="0" labelOnly="1" outline="0" axis="axisValues" fieldPosition="0"/>
    </format>
    <format dxfId="2987">
      <pivotArea field="12" type="button" dataOnly="0" labelOnly="1" outline="0" axis="axisRow" fieldPosition="0"/>
    </format>
    <format dxfId="2986">
      <pivotArea field="12" type="button" dataOnly="0" labelOnly="1" outline="0" axis="axisRow" fieldPosition="0"/>
    </format>
    <format dxfId="2985">
      <pivotArea outline="0" collapsedLevelsAreSubtotals="1" fieldPosition="0"/>
    </format>
    <format dxfId="2984">
      <pivotArea field="12" type="button" dataOnly="0" labelOnly="1" outline="0" axis="axisRow" fieldPosition="0"/>
    </format>
    <format dxfId="2983">
      <pivotArea field="12" type="button" dataOnly="0" labelOnly="1" outline="0" axis="axisRow" fieldPosition="0"/>
    </format>
    <format dxfId="2982">
      <pivotArea collapsedLevelsAreSubtotals="1" fieldPosition="0">
        <references count="1">
          <reference field="12" count="0"/>
        </references>
      </pivotArea>
    </format>
    <format dxfId="2981">
      <pivotArea dataOnly="0" labelOnly="1" fieldPosition="0">
        <references count="1">
          <reference field="12" count="0"/>
        </references>
      </pivotArea>
    </format>
    <format dxfId="2980">
      <pivotArea field="12" type="button" dataOnly="0" labelOnly="1" outline="0" axis="axisRow" fieldPosition="0"/>
    </format>
    <format dxfId="2979">
      <pivotArea field="12" type="button" dataOnly="0" labelOnly="1" outline="0" axis="axisRow" fieldPosition="0"/>
    </format>
    <format dxfId="2978">
      <pivotArea field="12" type="button" dataOnly="0" labelOnly="1" outline="0" axis="axisRow" fieldPosition="0"/>
    </format>
    <format dxfId="2977">
      <pivotArea dataOnly="0" labelOnly="1" outline="0" axis="axisValues" fieldPosition="0"/>
    </format>
    <format dxfId="2976">
      <pivotArea grandRow="1" outline="0" collapsedLevelsAreSubtotals="1" fieldPosition="0"/>
    </format>
    <format dxfId="2975">
      <pivotArea dataOnly="0" labelOnly="1" grandRow="1" outline="0" fieldPosition="0"/>
    </format>
    <format dxfId="2974">
      <pivotArea field="12" type="button" dataOnly="0" labelOnly="1" outline="0" axis="axisRow" fieldPosition="0"/>
    </format>
    <format dxfId="2973">
      <pivotArea dataOnly="0" labelOnly="1" outline="0" axis="axisValues" fieldPosition="0"/>
    </format>
  </formats>
  <chartFormats count="12">
    <chartFormat chart="6" format="9" series="1">
      <pivotArea type="data" outline="0" fieldPosition="0">
        <references count="1">
          <reference field="4294967294" count="1" selected="0">
            <x v="0"/>
          </reference>
        </references>
      </pivotArea>
    </chartFormat>
    <chartFormat chart="6" format="10">
      <pivotArea type="data" outline="0" fieldPosition="0">
        <references count="2">
          <reference field="4294967294" count="1" selected="0">
            <x v="0"/>
          </reference>
          <reference field="12" count="1" selected="0">
            <x v="0"/>
          </reference>
        </references>
      </pivotArea>
    </chartFormat>
    <chartFormat chart="6" format="11">
      <pivotArea type="data" outline="0" fieldPosition="0">
        <references count="2">
          <reference field="4294967294" count="1" selected="0">
            <x v="0"/>
          </reference>
          <reference field="12" count="1" selected="0">
            <x v="1"/>
          </reference>
        </references>
      </pivotArea>
    </chartFormat>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12" count="1" selected="0">
            <x v="0"/>
          </reference>
        </references>
      </pivotArea>
    </chartFormat>
    <chartFormat chart="13" format="2">
      <pivotArea type="data" outline="0" fieldPosition="0">
        <references count="2">
          <reference field="4294967294" count="1" selected="0">
            <x v="0"/>
          </reference>
          <reference field="12" count="1" selected="0">
            <x v="1"/>
          </reference>
        </references>
      </pivotArea>
    </chartFormat>
    <chartFormat chart="17" format="3" series="1">
      <pivotArea type="data" outline="0" fieldPosition="0">
        <references count="1">
          <reference field="4294967294" count="1" selected="0">
            <x v="0"/>
          </reference>
        </references>
      </pivotArea>
    </chartFormat>
    <chartFormat chart="17" format="4">
      <pivotArea type="data" outline="0" fieldPosition="0">
        <references count="2">
          <reference field="4294967294" count="1" selected="0">
            <x v="0"/>
          </reference>
          <reference field="12" count="1" selected="0">
            <x v="0"/>
          </reference>
        </references>
      </pivotArea>
    </chartFormat>
    <chartFormat chart="17" format="5">
      <pivotArea type="data" outline="0" fieldPosition="0">
        <references count="2">
          <reference field="4294967294" count="1" selected="0">
            <x v="0"/>
          </reference>
          <reference field="12" count="1" selected="0">
            <x v="1"/>
          </reference>
        </references>
      </pivotArea>
    </chartFormat>
    <chartFormat chart="18" format="6" series="1">
      <pivotArea type="data" outline="0" fieldPosition="0">
        <references count="1">
          <reference field="4294967294" count="1" selected="0">
            <x v="0"/>
          </reference>
        </references>
      </pivotArea>
    </chartFormat>
    <chartFormat chart="18" format="7">
      <pivotArea type="data" outline="0" fieldPosition="0">
        <references count="2">
          <reference field="4294967294" count="1" selected="0">
            <x v="0"/>
          </reference>
          <reference field="12" count="1" selected="0">
            <x v="0"/>
          </reference>
        </references>
      </pivotArea>
    </chartFormat>
    <chartFormat chart="18" format="8">
      <pivotArea type="data" outline="0" fieldPosition="0">
        <references count="2">
          <reference field="4294967294" count="1" selected="0">
            <x v="0"/>
          </reference>
          <reference field="12" count="1" selected="0">
            <x v="1"/>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58857B1-1E42-4C90-AEBE-2BEFB0D1046E}" name="PivotTable1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Discount Buckets">
  <location ref="AQ2:AR13" firstHeaderRow="1" firstDataRow="1" firstDataCol="1"/>
  <pivotFields count="25">
    <pivotField showAll="0"/>
    <pivotField showAll="0"/>
    <pivotField showAll="0"/>
    <pivotField showAll="0">
      <items count="10">
        <item x="7"/>
        <item x="0"/>
        <item x="1"/>
        <item x="8"/>
        <item x="4"/>
        <item x="5"/>
        <item x="2"/>
        <item x="3"/>
        <item x="6"/>
        <item t="default"/>
      </items>
    </pivotField>
    <pivotField showAll="0"/>
    <pivotField showAll="0"/>
    <pivotField showAll="0"/>
    <pivotField numFmtId="168" showAll="0"/>
    <pivotField showAll="0">
      <items count="4">
        <item x="1"/>
        <item x="0"/>
        <item x="2"/>
        <item t="default"/>
      </items>
    </pivotField>
    <pivotField numFmtId="168" showAll="0"/>
    <pivotField numFmtId="9" showAll="0"/>
    <pivotField axis="axisRow" showAll="0">
      <items count="11">
        <item x="8"/>
        <item x="6"/>
        <item x="4"/>
        <item x="5"/>
        <item x="1"/>
        <item x="3"/>
        <item x="0"/>
        <item x="7"/>
        <item x="2"/>
        <item x="9"/>
        <item t="default"/>
      </items>
    </pivotField>
    <pivotField showAll="0"/>
    <pivotField dataField="1" showAll="0"/>
    <pivotField numFmtId="165" showAll="0"/>
    <pivotField numFmtId="165" showAll="0"/>
    <pivotField numFmtId="168" showAll="0"/>
    <pivotField showAll="0"/>
    <pivotField showAll="0"/>
    <pivotField showAll="0"/>
    <pivotField showAll="0"/>
    <pivotField showAll="0"/>
    <pivotField showAll="0"/>
    <pivotField showAll="0"/>
    <pivotField showAll="0"/>
  </pivotFields>
  <rowFields count="1">
    <field x="11"/>
  </rowFields>
  <rowItems count="11">
    <i>
      <x/>
    </i>
    <i>
      <x v="1"/>
    </i>
    <i>
      <x v="2"/>
    </i>
    <i>
      <x v="3"/>
    </i>
    <i>
      <x v="4"/>
    </i>
    <i>
      <x v="5"/>
    </i>
    <i>
      <x v="6"/>
    </i>
    <i>
      <x v="7"/>
    </i>
    <i>
      <x v="8"/>
    </i>
    <i>
      <x v="9"/>
    </i>
    <i t="grand">
      <x/>
    </i>
  </rowItems>
  <colItems count="1">
    <i/>
  </colItems>
  <dataFields count="1">
    <dataField name="Average of rating" fld="13" subtotal="average" baseField="0" baseItem="0"/>
  </dataFields>
  <formats count="37">
    <format dxfId="3041">
      <pivotArea outline="0" collapsedLevelsAreSubtotals="1" fieldPosition="0"/>
    </format>
    <format dxfId="3040">
      <pivotArea dataOnly="0" labelOnly="1" outline="0" axis="axisValues" fieldPosition="0"/>
    </format>
    <format dxfId="3039">
      <pivotArea field="3" type="button" dataOnly="0" labelOnly="1" outline="0"/>
    </format>
    <format dxfId="3038">
      <pivotArea dataOnly="0" labelOnly="1" outline="0" axis="axisValues" fieldPosition="0"/>
    </format>
    <format dxfId="3037">
      <pivotArea field="3" type="button" dataOnly="0" labelOnly="1" outline="0"/>
    </format>
    <format dxfId="3036">
      <pivotArea dataOnly="0" labelOnly="1" outline="0" axis="axisValues" fieldPosition="0"/>
    </format>
    <format dxfId="3035">
      <pivotArea field="3" type="button" dataOnly="0" labelOnly="1" outline="0"/>
    </format>
    <format dxfId="3034">
      <pivotArea dataOnly="0" labelOnly="1" outline="0" axis="axisValues" fieldPosition="0"/>
    </format>
    <format dxfId="3033">
      <pivotArea grandRow="1" outline="0" collapsedLevelsAreSubtotals="1" fieldPosition="0"/>
    </format>
    <format dxfId="3032">
      <pivotArea dataOnly="0" labelOnly="1" grandRow="1" outline="0" fieldPosition="0"/>
    </format>
    <format dxfId="3031">
      <pivotArea field="3" type="button" dataOnly="0" labelOnly="1" outline="0"/>
    </format>
    <format dxfId="3030">
      <pivotArea dataOnly="0" labelOnly="1" outline="0" axis="axisValues" fieldPosition="0"/>
    </format>
    <format dxfId="3029">
      <pivotArea grandRow="1" outline="0" collapsedLevelsAreSubtotals="1" fieldPosition="0"/>
    </format>
    <format dxfId="3028">
      <pivotArea dataOnly="0" labelOnly="1" grandRow="1" outline="0" fieldPosition="0"/>
    </format>
    <format dxfId="3027">
      <pivotArea outline="0" collapsedLevelsAreSubtotals="1" fieldPosition="0"/>
    </format>
    <format dxfId="3026">
      <pivotArea outline="0" collapsedLevelsAreSubtotals="1" fieldPosition="0"/>
    </format>
    <format dxfId="3025">
      <pivotArea field="8" type="button" dataOnly="0" labelOnly="1" outline="0"/>
    </format>
    <format dxfId="3024">
      <pivotArea field="8" type="button" dataOnly="0" labelOnly="1" outline="0"/>
    </format>
    <format dxfId="3023">
      <pivotArea field="8" type="button" dataOnly="0" labelOnly="1" outline="0"/>
    </format>
    <format dxfId="3022">
      <pivotArea collapsedLevelsAreSubtotals="1" fieldPosition="0">
        <references count="1">
          <reference field="11" count="0"/>
        </references>
      </pivotArea>
    </format>
    <format dxfId="3021">
      <pivotArea grandRow="1" outline="0" collapsedLevelsAreSubtotals="1" fieldPosition="0"/>
    </format>
    <format dxfId="3020">
      <pivotArea field="11" type="button" dataOnly="0" labelOnly="1" outline="0" axis="axisRow" fieldPosition="0"/>
    </format>
    <format dxfId="3019">
      <pivotArea dataOnly="0" labelOnly="1" outline="0" axis="axisValues" fieldPosition="0"/>
    </format>
    <format dxfId="3018">
      <pivotArea field="11" type="button" dataOnly="0" labelOnly="1" outline="0" axis="axisRow" fieldPosition="0"/>
    </format>
    <format dxfId="3017">
      <pivotArea dataOnly="0" labelOnly="1" outline="0" axis="axisValues" fieldPosition="0"/>
    </format>
    <format dxfId="3016">
      <pivotArea field="11" type="button" dataOnly="0" labelOnly="1" outline="0" axis="axisRow" fieldPosition="0"/>
    </format>
    <format dxfId="3015">
      <pivotArea dataOnly="0" labelOnly="1" outline="0" axis="axisValues" fieldPosition="0"/>
    </format>
    <format dxfId="3014">
      <pivotArea field="11" type="button" dataOnly="0" labelOnly="1" outline="0" axis="axisRow" fieldPosition="0"/>
    </format>
    <format dxfId="3013">
      <pivotArea dataOnly="0" labelOnly="1" outline="0" axis="axisValues" fieldPosition="0"/>
    </format>
    <format dxfId="3012">
      <pivotArea grandRow="1" outline="0" collapsedLevelsAreSubtotals="1" fieldPosition="0"/>
    </format>
    <format dxfId="3011">
      <pivotArea dataOnly="0" labelOnly="1" grandRow="1" outline="0" fieldPosition="0"/>
    </format>
    <format dxfId="3010">
      <pivotArea field="11" type="button" dataOnly="0" labelOnly="1" outline="0" axis="axisRow" fieldPosition="0"/>
    </format>
    <format dxfId="3009">
      <pivotArea dataOnly="0" labelOnly="1" outline="0" axis="axisValues" fieldPosition="0"/>
    </format>
    <format dxfId="3008">
      <pivotArea grandRow="1" outline="0" collapsedLevelsAreSubtotals="1" fieldPosition="0"/>
    </format>
    <format dxfId="3007">
      <pivotArea dataOnly="0" labelOnly="1" grandRow="1" outline="0" fieldPosition="0"/>
    </format>
    <format dxfId="3006">
      <pivotArea collapsedLevelsAreSubtotals="1" fieldPosition="0">
        <references count="1">
          <reference field="11" count="0"/>
        </references>
      </pivotArea>
    </format>
    <format dxfId="3005">
      <pivotArea dataOnly="0" labelOnly="1" fieldPosition="0">
        <references count="1">
          <reference field="11" count="0"/>
        </references>
      </pivotArea>
    </format>
  </formats>
  <chartFormats count="2">
    <chartFormat chart="3"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44410D9-C109-4A4E-872A-65CDE3D9A9F2}" name="PivotTable1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ating Distributions">
  <location ref="AE2:AF29" firstHeaderRow="1" firstDataRow="1" firstDataCol="1"/>
  <pivotFields count="25">
    <pivotField dataField="1" showAll="0">
      <items count="1352">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48"/>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49"/>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350"/>
        <item x="1029"/>
        <item t="default"/>
      </items>
    </pivotField>
    <pivotField showAll="0"/>
    <pivotField showAll="0"/>
    <pivotField showAll="0">
      <items count="10">
        <item x="7"/>
        <item x="0"/>
        <item x="1"/>
        <item x="8"/>
        <item x="4"/>
        <item x="5"/>
        <item x="2"/>
        <item x="3"/>
        <item x="6"/>
        <item t="default"/>
      </items>
    </pivotField>
    <pivotField showAll="0"/>
    <pivotField showAll="0"/>
    <pivotField showAll="0"/>
    <pivotField numFmtId="168" showAll="0"/>
    <pivotField showAll="0"/>
    <pivotField numFmtId="168" showAll="0"/>
    <pivotField numFmtId="9" showAll="0"/>
    <pivotField showAll="0"/>
    <pivotField showAll="0"/>
    <pivotField axis="axisRow" showAll="0">
      <items count="27">
        <item x="25"/>
        <item x="22"/>
        <item x="21"/>
        <item x="23"/>
        <item x="18"/>
        <item x="24"/>
        <item x="17"/>
        <item x="19"/>
        <item x="14"/>
        <item x="8"/>
        <item x="10"/>
        <item x="12"/>
        <item x="9"/>
        <item x="7"/>
        <item x="11"/>
        <item x="2"/>
        <item x="1"/>
        <item x="3"/>
        <item x="0"/>
        <item x="4"/>
        <item x="5"/>
        <item x="6"/>
        <item x="13"/>
        <item x="16"/>
        <item x="20"/>
        <item x="15"/>
        <item t="default"/>
      </items>
    </pivotField>
    <pivotField numFmtId="165" showAll="0"/>
    <pivotField numFmtId="165" showAll="0"/>
    <pivotField numFmtId="168" showAll="0"/>
    <pivotField showAll="0"/>
    <pivotField showAll="0"/>
    <pivotField showAll="0"/>
    <pivotField showAll="0"/>
    <pivotField showAll="0"/>
    <pivotField showAll="0"/>
    <pivotField showAll="0"/>
    <pivotField showAll="0"/>
  </pivotFields>
  <rowFields count="1">
    <field x="13"/>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No. of Product" fld="0" subtotal="count" baseField="0" baseItem="0"/>
  </dataFields>
  <formats count="54">
    <format dxfId="3095">
      <pivotArea dataOnly="0" labelOnly="1" outline="0" axis="axisValues" fieldPosition="0"/>
    </format>
    <format dxfId="3094">
      <pivotArea field="3" type="button" dataOnly="0" labelOnly="1" outline="0"/>
    </format>
    <format dxfId="3093">
      <pivotArea dataOnly="0" labelOnly="1" outline="0" axis="axisValues" fieldPosition="0"/>
    </format>
    <format dxfId="3092">
      <pivotArea field="3" type="button" dataOnly="0" labelOnly="1" outline="0"/>
    </format>
    <format dxfId="3091">
      <pivotArea dataOnly="0" labelOnly="1" outline="0" axis="axisValues" fieldPosition="0"/>
    </format>
    <format dxfId="3090">
      <pivotArea field="3" type="button" dataOnly="0" labelOnly="1" outline="0"/>
    </format>
    <format dxfId="3089">
      <pivotArea dataOnly="0" labelOnly="1" outline="0" axis="axisValues" fieldPosition="0"/>
    </format>
    <format dxfId="3088">
      <pivotArea grandRow="1" outline="0" collapsedLevelsAreSubtotals="1" fieldPosition="0"/>
    </format>
    <format dxfId="3087">
      <pivotArea dataOnly="0" labelOnly="1" grandRow="1" outline="0" fieldPosition="0"/>
    </format>
    <format dxfId="3086">
      <pivotArea field="3" type="button" dataOnly="0" labelOnly="1" outline="0"/>
    </format>
    <format dxfId="3085">
      <pivotArea dataOnly="0" labelOnly="1" outline="0" axis="axisValues" fieldPosition="0"/>
    </format>
    <format dxfId="3084">
      <pivotArea grandRow="1" outline="0" collapsedLevelsAreSubtotals="1" fieldPosition="0"/>
    </format>
    <format dxfId="3083">
      <pivotArea dataOnly="0" labelOnly="1" grandRow="1" outline="0" fieldPosition="0"/>
    </format>
    <format dxfId="3082">
      <pivotArea outline="0" collapsedLevelsAreSubtotals="1" fieldPosition="0"/>
    </format>
    <format dxfId="3081">
      <pivotArea outline="0" collapsedLevelsAreSubtotals="1" fieldPosition="0"/>
    </format>
    <format dxfId="3080">
      <pivotArea field="0" type="button" dataOnly="0" labelOnly="1" outline="0"/>
    </format>
    <format dxfId="3079">
      <pivotArea field="0" type="button" dataOnly="0" labelOnly="1" outline="0"/>
    </format>
    <format dxfId="3078">
      <pivotArea field="0" type="button" dataOnly="0" labelOnly="1" outline="0"/>
    </format>
    <format dxfId="3077">
      <pivotArea field="0" type="button" dataOnly="0" labelOnly="1" outline="0"/>
    </format>
    <format dxfId="3076">
      <pivotArea outline="0" collapsedLevelsAreSubtotals="1" fieldPosition="0"/>
    </format>
    <format dxfId="3075">
      <pivotArea field="3" type="button" dataOnly="0" labelOnly="1" outline="0"/>
    </format>
    <format dxfId="3074">
      <pivotArea field="3" type="button" dataOnly="0" labelOnly="1" outline="0"/>
    </format>
    <format dxfId="3073">
      <pivotArea field="3" type="button" dataOnly="0" labelOnly="1" outline="0"/>
    </format>
    <format dxfId="3072">
      <pivotArea field="3" type="button" dataOnly="0" labelOnly="1" outline="0"/>
    </format>
    <format dxfId="3071">
      <pivotArea outline="0" collapsedLevelsAreSubtotals="1" fieldPosition="0"/>
    </format>
    <format dxfId="3070">
      <pivotArea outline="0" collapsedLevelsAreSubtotals="1" fieldPosition="0"/>
    </format>
    <format dxfId="3069">
      <pivotArea dataOnly="0" labelOnly="1" outline="0" axis="axisValues" fieldPosition="0"/>
    </format>
    <format dxfId="3068">
      <pivotArea dataOnly="0" labelOnly="1" outline="0" axis="axisValues" fieldPosition="0"/>
    </format>
    <format dxfId="3067">
      <pivotArea dataOnly="0" labelOnly="1" outline="0" axis="axisValues" fieldPosition="0"/>
    </format>
    <format dxfId="3066">
      <pivotArea dataOnly="0" labelOnly="1" outline="0" axis="axisValues" fieldPosition="0"/>
    </format>
    <format dxfId="3065">
      <pivotArea dataOnly="0" labelOnly="1" outline="0" axis="axisValues" fieldPosition="0"/>
    </format>
    <format dxfId="3064">
      <pivotArea dataOnly="0" labelOnly="1" fieldPosition="0">
        <references count="1">
          <reference field="13" count="0"/>
        </references>
      </pivotArea>
    </format>
    <format dxfId="3063">
      <pivotArea dataOnly="0" labelOnly="1" fieldPosition="0">
        <references count="1">
          <reference field="13" count="0"/>
        </references>
      </pivotArea>
    </format>
    <format dxfId="3062">
      <pivotArea dataOnly="0" fieldPosition="0">
        <references count="1">
          <reference field="13" count="0"/>
        </references>
      </pivotArea>
    </format>
    <format dxfId="3061">
      <pivotArea field="13" type="button" dataOnly="0" labelOnly="1" outline="0" axis="axisRow" fieldPosition="0"/>
    </format>
    <format dxfId="3060">
      <pivotArea dataOnly="0" labelOnly="1" outline="0" axis="axisValues" fieldPosition="0"/>
    </format>
    <format dxfId="3059">
      <pivotArea outline="0" collapsedLevelsAreSubtotals="1" fieldPosition="0"/>
    </format>
    <format dxfId="3058">
      <pivotArea dataOnly="0" labelOnly="1" outline="0" axis="axisValues" fieldPosition="0"/>
    </format>
    <format dxfId="3057">
      <pivotArea field="13" type="button" dataOnly="0" labelOnly="1" outline="0" axis="axisRow" fieldPosition="0"/>
    </format>
    <format dxfId="3056">
      <pivotArea dataOnly="0" labelOnly="1" fieldPosition="0">
        <references count="1">
          <reference field="13" count="0"/>
        </references>
      </pivotArea>
    </format>
    <format dxfId="3055">
      <pivotArea dataOnly="0" labelOnly="1" grandRow="1" outline="0" fieldPosition="0"/>
    </format>
    <format dxfId="3054">
      <pivotArea field="13" type="button" dataOnly="0" labelOnly="1" outline="0" axis="axisRow" fieldPosition="0"/>
    </format>
    <format dxfId="3053">
      <pivotArea field="13" type="button" dataOnly="0" labelOnly="1" outline="0" axis="axisRow" fieldPosition="0"/>
    </format>
    <format dxfId="3052">
      <pivotArea field="13" type="button" dataOnly="0" labelOnly="1" outline="0" axis="axisRow" fieldPosition="0"/>
    </format>
    <format dxfId="3051">
      <pivotArea field="13" type="button" dataOnly="0" labelOnly="1" outline="0" axis="axisRow" fieldPosition="0"/>
    </format>
    <format dxfId="3050">
      <pivotArea field="13" type="button" dataOnly="0" labelOnly="1" outline="0" axis="axisRow" fieldPosition="0"/>
    </format>
    <format dxfId="3049">
      <pivotArea field="13" type="button" dataOnly="0" labelOnly="1" outline="0" axis="axisRow" fieldPosition="0"/>
    </format>
    <format dxfId="3048">
      <pivotArea dataOnly="0" labelOnly="1" outline="0" axis="axisValues" fieldPosition="0"/>
    </format>
    <format dxfId="3047">
      <pivotArea grandRow="1" outline="0" collapsedLevelsAreSubtotals="1" fieldPosition="0"/>
    </format>
    <format dxfId="3046">
      <pivotArea dataOnly="0" labelOnly="1" grandRow="1" outline="0" fieldPosition="0"/>
    </format>
    <format dxfId="3045">
      <pivotArea field="13" type="button" dataOnly="0" labelOnly="1" outline="0" axis="axisRow" fieldPosition="0"/>
    </format>
    <format dxfId="3044">
      <pivotArea dataOnly="0" labelOnly="1" outline="0" axis="axisValues" fieldPosition="0"/>
    </format>
    <format dxfId="3043">
      <pivotArea grandRow="1" outline="0" collapsedLevelsAreSubtotals="1" fieldPosition="0"/>
    </format>
    <format dxfId="3042">
      <pivotArea dataOnly="0" labelOnly="1" grandRow="1" outline="0" fieldPosition="0"/>
    </format>
  </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CABAB39-859A-4E1E-8C32-EB930ED45F44}" name="PivotTable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Products Category">
  <location ref="AI2:AJ12" firstHeaderRow="1" firstDataRow="1" firstDataCol="1"/>
  <pivotFields count="25">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numFmtId="168" showAll="0"/>
    <pivotField showAll="0"/>
    <pivotField numFmtId="168" showAll="0"/>
    <pivotField numFmtId="9" showAll="0"/>
    <pivotField showAll="0"/>
    <pivotField showAll="0"/>
    <pivotField showAll="0"/>
    <pivotField numFmtId="165" showAll="0"/>
    <pivotField numFmtId="165" showAll="0"/>
    <pivotField dataField="1" numFmtId="168"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Total_Potential Revenue" fld="16" baseField="0" baseItem="0" numFmtId="172"/>
  </dataFields>
  <formats count="30">
    <format dxfId="3125">
      <pivotArea outline="0" collapsedLevelsAreSubtotals="1" fieldPosition="0"/>
    </format>
    <format dxfId="3124">
      <pivotArea outline="0" fieldPosition="0">
        <references count="1">
          <reference field="4294967294" count="1">
            <x v="0"/>
          </reference>
        </references>
      </pivotArea>
    </format>
    <format dxfId="3123">
      <pivotArea dataOnly="0" labelOnly="1" outline="0" axis="axisValues" fieldPosition="0"/>
    </format>
    <format dxfId="3122">
      <pivotArea field="3" type="button" dataOnly="0" labelOnly="1" outline="0" axis="axisRow" fieldPosition="0"/>
    </format>
    <format dxfId="3121">
      <pivotArea dataOnly="0" labelOnly="1" outline="0" axis="axisValues" fieldPosition="0"/>
    </format>
    <format dxfId="3120">
      <pivotArea field="3" type="button" dataOnly="0" labelOnly="1" outline="0" axis="axisRow" fieldPosition="0"/>
    </format>
    <format dxfId="3119">
      <pivotArea dataOnly="0" labelOnly="1" outline="0" axis="axisValues" fieldPosition="0"/>
    </format>
    <format dxfId="3118">
      <pivotArea field="3" type="button" dataOnly="0" labelOnly="1" outline="0" axis="axisRow" fieldPosition="0"/>
    </format>
    <format dxfId="3117">
      <pivotArea dataOnly="0" labelOnly="1" outline="0" axis="axisValues" fieldPosition="0"/>
    </format>
    <format dxfId="3116">
      <pivotArea grandRow="1" outline="0" collapsedLevelsAreSubtotals="1" fieldPosition="0"/>
    </format>
    <format dxfId="3115">
      <pivotArea dataOnly="0" labelOnly="1" grandRow="1" outline="0" fieldPosition="0"/>
    </format>
    <format dxfId="3114">
      <pivotArea field="3" type="button" dataOnly="0" labelOnly="1" outline="0" axis="axisRow" fieldPosition="0"/>
    </format>
    <format dxfId="3113">
      <pivotArea dataOnly="0" labelOnly="1" outline="0" axis="axisValues" fieldPosition="0"/>
    </format>
    <format dxfId="3112">
      <pivotArea grandRow="1" outline="0" collapsedLevelsAreSubtotals="1" fieldPosition="0"/>
    </format>
    <format dxfId="3111">
      <pivotArea dataOnly="0" labelOnly="1" grandRow="1" outline="0" fieldPosition="0"/>
    </format>
    <format dxfId="3110">
      <pivotArea collapsedLevelsAreSubtotals="1" fieldPosition="0">
        <references count="1">
          <reference field="3" count="0"/>
        </references>
      </pivotArea>
    </format>
    <format dxfId="3109">
      <pivotArea dataOnly="0" labelOnly="1" fieldPosition="0">
        <references count="1">
          <reference field="3" count="0"/>
        </references>
      </pivotArea>
    </format>
    <format dxfId="3108">
      <pivotArea outline="0" collapsedLevelsAreSubtotals="1" fieldPosition="0"/>
    </format>
    <format dxfId="3107">
      <pivotArea dataOnly="0" labelOnly="1" outline="0" axis="axisValues" fieldPosition="0"/>
    </format>
    <format dxfId="3106">
      <pivotArea outline="0" collapsedLevelsAreSubtotals="1" fieldPosition="0"/>
    </format>
    <format dxfId="3105">
      <pivotArea field="3" type="button" dataOnly="0" labelOnly="1" outline="0" axis="axisRow" fieldPosition="0"/>
    </format>
    <format dxfId="3104">
      <pivotArea field="3" type="button" dataOnly="0" labelOnly="1" outline="0" axis="axisRow" fieldPosition="0"/>
    </format>
    <format dxfId="3103">
      <pivotArea field="3" type="button" dataOnly="0" labelOnly="1" outline="0" axis="axisRow" fieldPosition="0"/>
    </format>
    <format dxfId="3102">
      <pivotArea dataOnly="0" labelOnly="1" outline="0" axis="axisValues" fieldPosition="0"/>
    </format>
    <format dxfId="3101">
      <pivotArea grandRow="1" outline="0" collapsedLevelsAreSubtotals="1" fieldPosition="0"/>
    </format>
    <format dxfId="3100">
      <pivotArea dataOnly="0" labelOnly="1" grandRow="1" outline="0" fieldPosition="0"/>
    </format>
    <format dxfId="3099">
      <pivotArea field="3" type="button" dataOnly="0" labelOnly="1" outline="0" axis="axisRow" fieldPosition="0"/>
    </format>
    <format dxfId="3098">
      <pivotArea dataOnly="0" labelOnly="1" outline="0" axis="axisValues" fieldPosition="0"/>
    </format>
    <format dxfId="3097">
      <pivotArea grandRow="1" outline="0" collapsedLevelsAreSubtotals="1" fieldPosition="0"/>
    </format>
    <format dxfId="3096">
      <pivotArea dataOnly="0" labelOnly="1" grandRow="1" outline="0" fieldPosition="0"/>
    </format>
  </formats>
  <chartFormats count="2">
    <chartFormat chart="2"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7941524-6C06-4EBA-8838-DDC351EC8BEC}" name="PivotTable1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Product Name">
  <location ref="W2:X9" firstHeaderRow="1" firstDataRow="1" firstDataCol="1"/>
  <pivotFields count="25">
    <pivotField axis="axisRow" showAll="0" measureFilter="1">
      <items count="1352">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48"/>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49"/>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350"/>
        <item x="1029"/>
        <item t="default"/>
      </items>
    </pivotField>
    <pivotField axis="axisRow" showAll="0" measureFilter="1">
      <items count="1338">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1335"/>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3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336"/>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showAll="0"/>
    <pivotField showAll="0">
      <items count="10">
        <item x="7"/>
        <item x="0"/>
        <item x="1"/>
        <item x="8"/>
        <item x="4"/>
        <item x="5"/>
        <item x="2"/>
        <item x="3"/>
        <item x="6"/>
        <item t="default"/>
      </items>
    </pivotField>
    <pivotField showAll="0"/>
    <pivotField showAll="0"/>
    <pivotField showAll="0"/>
    <pivotField numFmtId="168" showAll="0"/>
    <pivotField showAll="0"/>
    <pivotField numFmtId="168" showAll="0"/>
    <pivotField numFmtId="9" showAll="0"/>
    <pivotField showAll="0"/>
    <pivotField showAll="0"/>
    <pivotField showAll="0"/>
    <pivotField dataField="1" numFmtId="165" showAll="0"/>
    <pivotField numFmtId="165" showAll="0"/>
    <pivotField numFmtId="168" showAll="0"/>
    <pivotField showAll="0"/>
    <pivotField showAll="0"/>
    <pivotField showAll="0"/>
    <pivotField showAll="0"/>
    <pivotField showAll="0"/>
    <pivotField showAll="0"/>
    <pivotField showAll="0"/>
    <pivotField showAll="0"/>
  </pivotFields>
  <rowFields count="2">
    <field x="1"/>
    <field x="0"/>
  </rowFields>
  <rowItems count="7">
    <i>
      <x v="72"/>
    </i>
    <i r="1">
      <x v="137"/>
    </i>
    <i>
      <x v="73"/>
    </i>
    <i r="1">
      <x v="138"/>
    </i>
    <i>
      <x v="98"/>
    </i>
    <i r="1">
      <x v="356"/>
    </i>
    <i t="grand">
      <x/>
    </i>
  </rowItems>
  <colItems count="1">
    <i/>
  </colItems>
  <dataFields count="1">
    <dataField name="Max of rating_count" fld="14" subtotal="max" baseField="0" baseItem="0" numFmtId="165"/>
  </dataFields>
  <formats count="47">
    <format dxfId="3172">
      <pivotArea dataOnly="0" labelOnly="1" outline="0" axis="axisValues" fieldPosition="0"/>
    </format>
    <format dxfId="3171">
      <pivotArea field="3" type="button" dataOnly="0" labelOnly="1" outline="0"/>
    </format>
    <format dxfId="3170">
      <pivotArea dataOnly="0" labelOnly="1" outline="0" axis="axisValues" fieldPosition="0"/>
    </format>
    <format dxfId="3169">
      <pivotArea field="3" type="button" dataOnly="0" labelOnly="1" outline="0"/>
    </format>
    <format dxfId="3168">
      <pivotArea dataOnly="0" labelOnly="1" outline="0" axis="axisValues" fieldPosition="0"/>
    </format>
    <format dxfId="3167">
      <pivotArea field="3" type="button" dataOnly="0" labelOnly="1" outline="0"/>
    </format>
    <format dxfId="3166">
      <pivotArea dataOnly="0" labelOnly="1" outline="0" axis="axisValues" fieldPosition="0"/>
    </format>
    <format dxfId="3165">
      <pivotArea grandRow="1" outline="0" collapsedLevelsAreSubtotals="1" fieldPosition="0"/>
    </format>
    <format dxfId="3164">
      <pivotArea dataOnly="0" labelOnly="1" grandRow="1" outline="0" fieldPosition="0"/>
    </format>
    <format dxfId="3163">
      <pivotArea field="3" type="button" dataOnly="0" labelOnly="1" outline="0"/>
    </format>
    <format dxfId="3162">
      <pivotArea dataOnly="0" labelOnly="1" outline="0" axis="axisValues" fieldPosition="0"/>
    </format>
    <format dxfId="3161">
      <pivotArea grandRow="1" outline="0" collapsedLevelsAreSubtotals="1" fieldPosition="0"/>
    </format>
    <format dxfId="3160">
      <pivotArea dataOnly="0" labelOnly="1" grandRow="1" outline="0" fieldPosition="0"/>
    </format>
    <format dxfId="3159">
      <pivotArea outline="0" collapsedLevelsAreSubtotals="1" fieldPosition="0"/>
    </format>
    <format dxfId="3158">
      <pivotArea outline="0" collapsedLevelsAreSubtotals="1" fieldPosition="0"/>
    </format>
    <format dxfId="3157">
      <pivotArea field="0" type="button" dataOnly="0" labelOnly="1" outline="0" axis="axisRow" fieldPosition="1"/>
    </format>
    <format dxfId="3156">
      <pivotArea field="0" type="button" dataOnly="0" labelOnly="1" outline="0" axis="axisRow" fieldPosition="1"/>
    </format>
    <format dxfId="3155">
      <pivotArea field="0" type="button" dataOnly="0" labelOnly="1" outline="0" axis="axisRow" fieldPosition="1"/>
    </format>
    <format dxfId="3154">
      <pivotArea field="0" type="button" dataOnly="0" labelOnly="1" outline="0" axis="axisRow" fieldPosition="1"/>
    </format>
    <format dxfId="3153">
      <pivotArea outline="0" collapsedLevelsAreSubtotals="1" fieldPosition="0"/>
    </format>
    <format dxfId="3152">
      <pivotArea field="3" type="button" dataOnly="0" labelOnly="1" outline="0"/>
    </format>
    <format dxfId="3151">
      <pivotArea field="3" type="button" dataOnly="0" labelOnly="1" outline="0"/>
    </format>
    <format dxfId="3150">
      <pivotArea field="3" type="button" dataOnly="0" labelOnly="1" outline="0"/>
    </format>
    <format dxfId="3149">
      <pivotArea field="3" type="button" dataOnly="0" labelOnly="1" outline="0"/>
    </format>
    <format dxfId="3148">
      <pivotArea outline="0" collapsedLevelsAreSubtotals="1" fieldPosition="0"/>
    </format>
    <format dxfId="3147">
      <pivotArea outline="0" collapsedLevelsAreSubtotals="1" fieldPosition="0"/>
    </format>
    <format dxfId="3146">
      <pivotArea dataOnly="0" labelOnly="1" outline="0" axis="axisValues" fieldPosition="0"/>
    </format>
    <format dxfId="3145">
      <pivotArea field="1" type="button" dataOnly="0" labelOnly="1" outline="0" axis="axisRow" fieldPosition="0"/>
    </format>
    <format dxfId="3144">
      <pivotArea field="1" type="button" dataOnly="0" labelOnly="1" outline="0" axis="axisRow" fieldPosition="0"/>
    </format>
    <format dxfId="3143">
      <pivotArea field="1" type="button" dataOnly="0" labelOnly="1" outline="0" axis="axisRow" fieldPosition="0"/>
    </format>
    <format dxfId="3142">
      <pivotArea dataOnly="0" labelOnly="1" outline="0" axis="axisValues" fieldPosition="0"/>
    </format>
    <format dxfId="3141">
      <pivotArea grandRow="1" outline="0" collapsedLevelsAreSubtotals="1" fieldPosition="0"/>
    </format>
    <format dxfId="3140">
      <pivotArea dataOnly="0" labelOnly="1" grandRow="1" outline="0" fieldPosition="0"/>
    </format>
    <format dxfId="3139">
      <pivotArea field="1" type="button" dataOnly="0" labelOnly="1" outline="0" axis="axisRow" fieldPosition="0"/>
    </format>
    <format dxfId="3138">
      <pivotArea dataOnly="0" labelOnly="1" outline="0" axis="axisValues" fieldPosition="0"/>
    </format>
    <format dxfId="3137">
      <pivotArea grandRow="1" outline="0" collapsedLevelsAreSubtotals="1" fieldPosition="0"/>
    </format>
    <format dxfId="3136">
      <pivotArea dataOnly="0" labelOnly="1" grandRow="1" outline="0" fieldPosition="0"/>
    </format>
    <format dxfId="3135">
      <pivotArea collapsedLevelsAreSubtotals="1" fieldPosition="0">
        <references count="1">
          <reference field="1" count="1">
            <x v="72"/>
          </reference>
        </references>
      </pivotArea>
    </format>
    <format dxfId="3134">
      <pivotArea collapsedLevelsAreSubtotals="1" fieldPosition="0">
        <references count="2">
          <reference field="0" count="1">
            <x v="137"/>
          </reference>
          <reference field="1" count="1" selected="0">
            <x v="72"/>
          </reference>
        </references>
      </pivotArea>
    </format>
    <format dxfId="3133">
      <pivotArea collapsedLevelsAreSubtotals="1" fieldPosition="0">
        <references count="1">
          <reference field="1" count="1">
            <x v="73"/>
          </reference>
        </references>
      </pivotArea>
    </format>
    <format dxfId="3132">
      <pivotArea collapsedLevelsAreSubtotals="1" fieldPosition="0">
        <references count="2">
          <reference field="0" count="1">
            <x v="138"/>
          </reference>
          <reference field="1" count="1" selected="0">
            <x v="73"/>
          </reference>
        </references>
      </pivotArea>
    </format>
    <format dxfId="3131">
      <pivotArea collapsedLevelsAreSubtotals="1" fieldPosition="0">
        <references count="1">
          <reference field="1" count="1">
            <x v="98"/>
          </reference>
        </references>
      </pivotArea>
    </format>
    <format dxfId="3130">
      <pivotArea collapsedLevelsAreSubtotals="1" fieldPosition="0">
        <references count="2">
          <reference field="0" count="1">
            <x v="356"/>
          </reference>
          <reference field="1" count="1" selected="0">
            <x v="98"/>
          </reference>
        </references>
      </pivotArea>
    </format>
    <format dxfId="3129">
      <pivotArea dataOnly="0" labelOnly="1" fieldPosition="0">
        <references count="1">
          <reference field="1" count="3">
            <x v="72"/>
            <x v="73"/>
            <x v="98"/>
          </reference>
        </references>
      </pivotArea>
    </format>
    <format dxfId="3128">
      <pivotArea dataOnly="0" labelOnly="1" fieldPosition="0">
        <references count="2">
          <reference field="0" count="1">
            <x v="137"/>
          </reference>
          <reference field="1" count="1" selected="0">
            <x v="72"/>
          </reference>
        </references>
      </pivotArea>
    </format>
    <format dxfId="3127">
      <pivotArea dataOnly="0" labelOnly="1" fieldPosition="0">
        <references count="2">
          <reference field="0" count="1">
            <x v="138"/>
          </reference>
          <reference field="1" count="1" selected="0">
            <x v="73"/>
          </reference>
        </references>
      </pivotArea>
    </format>
    <format dxfId="3126">
      <pivotArea dataOnly="0" labelOnly="1" fieldPosition="0">
        <references count="2">
          <reference field="0" count="1">
            <x v="356"/>
          </reference>
          <reference field="1" count="1" selected="0">
            <x v="98"/>
          </reference>
        </references>
      </pivotArea>
    </format>
  </formats>
  <chartFormats count="2">
    <chartFormat chart="2" format="1"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filters count="2">
    <filter fld="1" type="count" evalOrder="-1" id="10" iMeasureFld="0">
      <autoFilter ref="A1">
        <filterColumn colId="0">
          <top10 val="1" filterVal="1"/>
        </filterColumn>
      </autoFilter>
    </filter>
    <filter fld="0" type="count" evalOrder="-1" id="9"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35B25D5-A679-4AF4-BB10-5913C4FC4238}" name="PivotTable7"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s Category">
  <location ref="F2:G12" firstHeaderRow="1" firstDataRow="1" firstDataCol="1"/>
  <pivotFields count="25">
    <pivotField dataField="1"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8" showAll="0"/>
    <pivotField showAll="0"/>
    <pivotField numFmtId="168" showAll="0"/>
    <pivotField numFmtId="9" showAll="0"/>
    <pivotField showAll="0"/>
    <pivotField showAll="0"/>
    <pivotField showAll="0"/>
    <pivotField numFmtId="165" showAll="0"/>
    <pivotField numFmtId="165" showAll="0"/>
    <pivotField numFmtId="168" showAll="0"/>
    <pivotField showAll="0"/>
    <pivotField showAll="0"/>
    <pivotField showAll="0"/>
    <pivotField showAll="0"/>
    <pivotField showAll="0"/>
    <pivotField showAll="0"/>
    <pivotField showAll="0"/>
    <pivotField showAll="0"/>
  </pivotFields>
  <rowFields count="1">
    <field x="3"/>
  </rowFields>
  <rowItems count="10">
    <i>
      <x v="2"/>
    </i>
    <i>
      <x v="4"/>
    </i>
    <i>
      <x v="1"/>
    </i>
    <i>
      <x v="7"/>
    </i>
    <i>
      <x v="6"/>
    </i>
    <i>
      <x v="5"/>
    </i>
    <i>
      <x/>
    </i>
    <i>
      <x v="8"/>
    </i>
    <i>
      <x v="3"/>
    </i>
    <i t="grand">
      <x/>
    </i>
  </rowItems>
  <colItems count="1">
    <i/>
  </colItems>
  <dataFields count="1">
    <dataField name="# of Products" fld="0" subtotal="count" baseField="0" baseItem="0" numFmtId="165"/>
  </dataFields>
  <formats count="30">
    <format dxfId="3202">
      <pivotArea dataOnly="0" labelOnly="1" outline="0" axis="axisValues" fieldPosition="0"/>
    </format>
    <format dxfId="3201">
      <pivotArea field="3" type="button" dataOnly="0" labelOnly="1" outline="0" axis="axisRow" fieldPosition="0"/>
    </format>
    <format dxfId="3200">
      <pivotArea dataOnly="0" labelOnly="1" outline="0" axis="axisValues" fieldPosition="0"/>
    </format>
    <format dxfId="3199">
      <pivotArea field="3" type="button" dataOnly="0" labelOnly="1" outline="0" axis="axisRow" fieldPosition="0"/>
    </format>
    <format dxfId="3198">
      <pivotArea dataOnly="0" labelOnly="1" outline="0" axis="axisValues" fieldPosition="0"/>
    </format>
    <format dxfId="3197">
      <pivotArea field="3" type="button" dataOnly="0" labelOnly="1" outline="0" axis="axisRow" fieldPosition="0"/>
    </format>
    <format dxfId="3196">
      <pivotArea dataOnly="0" labelOnly="1" outline="0" axis="axisValues" fieldPosition="0"/>
    </format>
    <format dxfId="3195">
      <pivotArea grandRow="1" outline="0" collapsedLevelsAreSubtotals="1" fieldPosition="0"/>
    </format>
    <format dxfId="3194">
      <pivotArea dataOnly="0" labelOnly="1" grandRow="1" outline="0" fieldPosition="0"/>
    </format>
    <format dxfId="3193">
      <pivotArea field="3" type="button" dataOnly="0" labelOnly="1" outline="0" axis="axisRow" fieldPosition="0"/>
    </format>
    <format dxfId="3192">
      <pivotArea dataOnly="0" labelOnly="1" outline="0" axis="axisValues" fieldPosition="0"/>
    </format>
    <format dxfId="3191">
      <pivotArea grandRow="1" outline="0" collapsedLevelsAreSubtotals="1" fieldPosition="0"/>
    </format>
    <format dxfId="3190">
      <pivotArea dataOnly="0" labelOnly="1" grandRow="1" outline="0" fieldPosition="0"/>
    </format>
    <format dxfId="3189">
      <pivotArea collapsedLevelsAreSubtotals="1" fieldPosition="0">
        <references count="1">
          <reference field="3" count="0"/>
        </references>
      </pivotArea>
    </format>
    <format dxfId="3188">
      <pivotArea dataOnly="0" labelOnly="1" fieldPosition="0">
        <references count="1">
          <reference field="3" count="0"/>
        </references>
      </pivotArea>
    </format>
    <format dxfId="3187">
      <pivotArea outline="0" collapsedLevelsAreSubtotals="1" fieldPosition="0"/>
    </format>
    <format dxfId="3186">
      <pivotArea outline="0" collapsedLevelsAreSubtotals="1" fieldPosition="0"/>
    </format>
    <format dxfId="3185">
      <pivotArea outline="0" collapsedLevelsAreSubtotals="1" fieldPosition="0"/>
    </format>
    <format dxfId="3184">
      <pivotArea dataOnly="0" labelOnly="1" outline="0" axis="axisValues" fieldPosition="0"/>
    </format>
    <format dxfId="3183">
      <pivotArea outline="0" collapsedLevelsAreSubtotals="1" fieldPosition="0"/>
    </format>
    <format dxfId="3182">
      <pivotArea dataOnly="0" labelOnly="1" outline="0" axis="axisValues" fieldPosition="0"/>
    </format>
    <format dxfId="3181">
      <pivotArea outline="0" collapsedLevelsAreSubtotals="1" fieldPosition="0"/>
    </format>
    <format dxfId="3180">
      <pivotArea dataOnly="0" labelOnly="1" outline="0" axis="axisValues" fieldPosition="0"/>
    </format>
    <format dxfId="3179">
      <pivotArea field="3" type="button" dataOnly="0" labelOnly="1" outline="0" axis="axisRow" fieldPosition="0"/>
    </format>
    <format dxfId="3178">
      <pivotArea field="3" type="button" dataOnly="0" labelOnly="1" outline="0" axis="axisRow" fieldPosition="0"/>
    </format>
    <format dxfId="3177">
      <pivotArea dataOnly="0" grandRow="1" fieldPosition="0"/>
    </format>
    <format dxfId="3176">
      <pivotArea field="3" type="button" dataOnly="0" labelOnly="1" outline="0" axis="axisRow" fieldPosition="0"/>
    </format>
    <format dxfId="3175">
      <pivotArea dataOnly="0" labelOnly="1" outline="0" axis="axisValues" fieldPosition="0"/>
    </format>
    <format dxfId="3174">
      <pivotArea field="3" type="button" dataOnly="0" labelOnly="1" outline="0" axis="axisRow" fieldPosition="0"/>
    </format>
    <format dxfId="3173">
      <pivotArea dataOnly="0" labelOnly="1" outline="0" axis="axisValues" fieldPosition="0"/>
    </format>
  </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CA43528-CF02-43EA-BF17-FF1EA78C728C}" name="PivotTable6"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rowHeaderCaption="Products Category">
  <location ref="B2:C12" firstHeaderRow="1" firstDataRow="1" firstDataCol="1"/>
  <pivotFields count="25">
    <pivotField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8" showAll="0"/>
    <pivotField showAll="0"/>
    <pivotField numFmtId="168" showAll="0"/>
    <pivotField dataField="1" numFmtId="9" showAll="0"/>
    <pivotField showAll="0"/>
    <pivotField showAll="0"/>
    <pivotField showAll="0"/>
    <pivotField numFmtId="165" showAll="0"/>
    <pivotField numFmtId="165" showAll="0"/>
    <pivotField numFmtId="168" showAll="0"/>
    <pivotField showAll="0"/>
    <pivotField showAll="0"/>
    <pivotField showAll="0"/>
    <pivotField showAll="0"/>
    <pivotField showAll="0"/>
    <pivotField showAll="0"/>
    <pivotField showAll="0"/>
    <pivotField showAll="0"/>
  </pivotFields>
  <rowFields count="1">
    <field x="3"/>
  </rowFields>
  <rowItems count="10">
    <i>
      <x v="5"/>
    </i>
    <i>
      <x v="1"/>
    </i>
    <i>
      <x v="3"/>
    </i>
    <i>
      <x v="2"/>
    </i>
    <i>
      <x v="6"/>
    </i>
    <i>
      <x/>
    </i>
    <i>
      <x v="4"/>
    </i>
    <i>
      <x v="7"/>
    </i>
    <i>
      <x v="8"/>
    </i>
    <i t="grand">
      <x/>
    </i>
  </rowItems>
  <colItems count="1">
    <i/>
  </colItems>
  <dataFields count="1">
    <dataField name="Avg Discount %" fld="10" subtotal="average" baseField="0" baseItem="0" numFmtId="173"/>
  </dataFields>
  <formats count="28">
    <format dxfId="3230">
      <pivotArea dataOnly="0" labelOnly="1" outline="0" axis="axisValues" fieldPosition="0"/>
    </format>
    <format dxfId="3229">
      <pivotArea field="3" type="button" dataOnly="0" labelOnly="1" outline="0" axis="axisRow" fieldPosition="0"/>
    </format>
    <format dxfId="3228">
      <pivotArea dataOnly="0" labelOnly="1" outline="0" axis="axisValues" fieldPosition="0"/>
    </format>
    <format dxfId="3227">
      <pivotArea field="3" type="button" dataOnly="0" labelOnly="1" outline="0" axis="axisRow" fieldPosition="0"/>
    </format>
    <format dxfId="3226">
      <pivotArea dataOnly="0" labelOnly="1" outline="0" axis="axisValues" fieldPosition="0"/>
    </format>
    <format dxfId="3225">
      <pivotArea field="3" type="button" dataOnly="0" labelOnly="1" outline="0" axis="axisRow" fieldPosition="0"/>
    </format>
    <format dxfId="3224">
      <pivotArea dataOnly="0" labelOnly="1" outline="0" axis="axisValues" fieldPosition="0"/>
    </format>
    <format dxfId="3223">
      <pivotArea grandRow="1" outline="0" collapsedLevelsAreSubtotals="1" fieldPosition="0"/>
    </format>
    <format dxfId="3222">
      <pivotArea dataOnly="0" labelOnly="1" grandRow="1" outline="0" fieldPosition="0"/>
    </format>
    <format dxfId="3221">
      <pivotArea field="3" type="button" dataOnly="0" labelOnly="1" outline="0" axis="axisRow" fieldPosition="0"/>
    </format>
    <format dxfId="3220">
      <pivotArea dataOnly="0" labelOnly="1" outline="0" axis="axisValues" fieldPosition="0"/>
    </format>
    <format dxfId="3219">
      <pivotArea grandRow="1" outline="0" collapsedLevelsAreSubtotals="1" fieldPosition="0"/>
    </format>
    <format dxfId="3218">
      <pivotArea dataOnly="0" labelOnly="1" grandRow="1" outline="0" fieldPosition="0"/>
    </format>
    <format dxfId="3217">
      <pivotArea collapsedLevelsAreSubtotals="1" fieldPosition="0">
        <references count="1">
          <reference field="3" count="0"/>
        </references>
      </pivotArea>
    </format>
    <format dxfId="3216">
      <pivotArea dataOnly="0" labelOnly="1" fieldPosition="0">
        <references count="1">
          <reference field="3" count="0"/>
        </references>
      </pivotArea>
    </format>
    <format dxfId="3215">
      <pivotArea outline="0" collapsedLevelsAreSubtotals="1" fieldPosition="0"/>
    </format>
    <format dxfId="3214">
      <pivotArea outline="0" collapsedLevelsAreSubtotals="1" fieldPosition="0"/>
    </format>
    <format dxfId="3213">
      <pivotArea field="3" type="button" dataOnly="0" labelOnly="1" outline="0" axis="axisRow" fieldPosition="0"/>
    </format>
    <format dxfId="3212">
      <pivotArea field="3" type="button" dataOnly="0" labelOnly="1" outline="0" axis="axisRow" fieldPosition="0"/>
    </format>
    <format dxfId="3211">
      <pivotArea field="3" type="button" dataOnly="0" labelOnly="1" outline="0" axis="axisRow" fieldPosition="0"/>
    </format>
    <format dxfId="3210">
      <pivotArea dataOnly="0" labelOnly="1" outline="0" axis="axisValues" fieldPosition="0"/>
    </format>
    <format dxfId="3209">
      <pivotArea field="3" type="button" dataOnly="0" labelOnly="1" outline="0" axis="axisRow" fieldPosition="0"/>
    </format>
    <format dxfId="3208">
      <pivotArea dataOnly="0" labelOnly="1" outline="0" axis="axisValues" fieldPosition="0"/>
    </format>
    <format dxfId="3207">
      <pivotArea field="3" type="button" dataOnly="0" labelOnly="1" outline="0" axis="axisRow" fieldPosition="0"/>
    </format>
    <format dxfId="3206">
      <pivotArea dataOnly="0" labelOnly="1" outline="0" axis="axisValues" fieldPosition="0"/>
    </format>
    <format dxfId="3205">
      <pivotArea grandRow="1" outline="0" collapsedLevelsAreSubtotals="1" fieldPosition="0"/>
    </format>
    <format dxfId="3204">
      <pivotArea dataOnly="0" labelOnly="1" grandRow="1" outline="0" fieldPosition="0"/>
    </format>
    <format dxfId="3203">
      <pivotArea outline="0" collapsedLevelsAreSubtotals="1" fieldPosition="0"/>
    </format>
  </formats>
  <chartFormats count="14">
    <chartFormat chart="5"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7" format="1">
      <pivotArea type="data" outline="0" fieldPosition="0">
        <references count="2">
          <reference field="4294967294" count="1" selected="0">
            <x v="0"/>
          </reference>
          <reference field="3" count="1" selected="0">
            <x v="8"/>
          </reference>
        </references>
      </pivotArea>
    </chartFormat>
    <chartFormat chart="22" format="12" series="1">
      <pivotArea type="data" outline="0" fieldPosition="0">
        <references count="1">
          <reference field="4294967294" count="1" selected="0">
            <x v="0"/>
          </reference>
        </references>
      </pivotArea>
    </chartFormat>
    <chartFormat chart="22" format="13">
      <pivotArea type="data" outline="0" fieldPosition="0">
        <references count="2">
          <reference field="4294967294" count="1" selected="0">
            <x v="0"/>
          </reference>
          <reference field="3" count="1" selected="0">
            <x v="5"/>
          </reference>
        </references>
      </pivotArea>
    </chartFormat>
    <chartFormat chart="22" format="14">
      <pivotArea type="data" outline="0" fieldPosition="0">
        <references count="2">
          <reference field="4294967294" count="1" selected="0">
            <x v="0"/>
          </reference>
          <reference field="3" count="1" selected="0">
            <x v="1"/>
          </reference>
        </references>
      </pivotArea>
    </chartFormat>
    <chartFormat chart="22" format="15">
      <pivotArea type="data" outline="0" fieldPosition="0">
        <references count="2">
          <reference field="4294967294" count="1" selected="0">
            <x v="0"/>
          </reference>
          <reference field="3" count="1" selected="0">
            <x v="3"/>
          </reference>
        </references>
      </pivotArea>
    </chartFormat>
    <chartFormat chart="22" format="16">
      <pivotArea type="data" outline="0" fieldPosition="0">
        <references count="2">
          <reference field="4294967294" count="1" selected="0">
            <x v="0"/>
          </reference>
          <reference field="3" count="1" selected="0">
            <x v="2"/>
          </reference>
        </references>
      </pivotArea>
    </chartFormat>
    <chartFormat chart="22" format="17">
      <pivotArea type="data" outline="0" fieldPosition="0">
        <references count="2">
          <reference field="4294967294" count="1" selected="0">
            <x v="0"/>
          </reference>
          <reference field="3" count="1" selected="0">
            <x v="6"/>
          </reference>
        </references>
      </pivotArea>
    </chartFormat>
    <chartFormat chart="22" format="18">
      <pivotArea type="data" outline="0" fieldPosition="0">
        <references count="2">
          <reference field="4294967294" count="1" selected="0">
            <x v="0"/>
          </reference>
          <reference field="3" count="1" selected="0">
            <x v="0"/>
          </reference>
        </references>
      </pivotArea>
    </chartFormat>
    <chartFormat chart="22" format="19">
      <pivotArea type="data" outline="0" fieldPosition="0">
        <references count="2">
          <reference field="4294967294" count="1" selected="0">
            <x v="0"/>
          </reference>
          <reference field="3" count="1" selected="0">
            <x v="4"/>
          </reference>
        </references>
      </pivotArea>
    </chartFormat>
    <chartFormat chart="22" format="20">
      <pivotArea type="data" outline="0" fieldPosition="0">
        <references count="2">
          <reference field="4294967294" count="1" selected="0">
            <x v="0"/>
          </reference>
          <reference field="3" count="1" selected="0">
            <x v="7"/>
          </reference>
        </references>
      </pivotArea>
    </chartFormat>
    <chartFormat chart="22" format="21">
      <pivotArea type="data" outline="0" fieldPosition="0">
        <references count="2">
          <reference field="4294967294" count="1" selected="0">
            <x v="0"/>
          </reference>
          <reference field="3" count="1" selected="0">
            <x v="8"/>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D899AC8-8989-4F06-A2F6-B796E5D627BE}" name="PivotTable9"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_Id">
  <location ref="N2:O15" firstHeaderRow="1" firstDataRow="1" firstDataCol="1"/>
  <pivotFields count="25">
    <pivotField axis="axisRow" showAll="0" measureFilter="1" sortType="descending">
      <items count="1352">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48"/>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49"/>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350"/>
        <item x="1029"/>
        <item t="default"/>
      </items>
      <autoSortScope>
        <pivotArea dataOnly="0" outline="0" fieldPosition="0">
          <references count="1">
            <reference field="4294967294" count="1" selected="0">
              <x v="0"/>
            </reference>
          </references>
        </pivotArea>
      </autoSortScope>
    </pivotField>
    <pivotField showAll="0"/>
    <pivotField showAll="0"/>
    <pivotField showAll="0">
      <items count="10">
        <item x="7"/>
        <item x="0"/>
        <item x="1"/>
        <item x="8"/>
        <item x="4"/>
        <item x="5"/>
        <item x="2"/>
        <item x="3"/>
        <item x="6"/>
        <item t="default"/>
      </items>
    </pivotField>
    <pivotField showAll="0"/>
    <pivotField showAll="0"/>
    <pivotField showAll="0"/>
    <pivotField numFmtId="168" showAll="0"/>
    <pivotField showAll="0"/>
    <pivotField numFmtId="168" showAll="0"/>
    <pivotField numFmtId="9" showAll="0"/>
    <pivotField showAll="0"/>
    <pivotField showAll="0"/>
    <pivotField dataField="1" showAll="0"/>
    <pivotField numFmtId="165" showAll="0"/>
    <pivotField numFmtId="165" showAll="0"/>
    <pivotField numFmtId="168" showAll="0"/>
    <pivotField showAll="0"/>
    <pivotField showAll="0"/>
    <pivotField showAll="0"/>
    <pivotField showAll="0"/>
    <pivotField showAll="0"/>
    <pivotField showAll="0"/>
    <pivotField showAll="0"/>
    <pivotField showAll="0"/>
  </pivotFields>
  <rowFields count="1">
    <field x="0"/>
  </rowFields>
  <rowItems count="13">
    <i>
      <x v="1121"/>
    </i>
    <i>
      <x v="1342"/>
    </i>
    <i>
      <x v="1349"/>
    </i>
    <i>
      <x v="1348"/>
    </i>
    <i>
      <x v="1205"/>
    </i>
    <i>
      <x v="1350"/>
    </i>
    <i>
      <x v="1321"/>
    </i>
    <i>
      <x v="1343"/>
    </i>
    <i>
      <x v="1145"/>
    </i>
    <i>
      <x v="1318"/>
    </i>
    <i>
      <x v="1078"/>
    </i>
    <i>
      <x v="1320"/>
    </i>
    <i t="grand">
      <x/>
    </i>
  </rowItems>
  <colItems count="1">
    <i/>
  </colItems>
  <dataFields count="1">
    <dataField name="Avg Rating" fld="13" baseField="0" baseItem="0"/>
  </dataFields>
  <formats count="61">
    <format dxfId="3291">
      <pivotArea dataOnly="0" labelOnly="1" outline="0" axis="axisValues" fieldPosition="0"/>
    </format>
    <format dxfId="3290">
      <pivotArea field="3" type="button" dataOnly="0" labelOnly="1" outline="0"/>
    </format>
    <format dxfId="3289">
      <pivotArea dataOnly="0" labelOnly="1" outline="0" axis="axisValues" fieldPosition="0"/>
    </format>
    <format dxfId="3288">
      <pivotArea field="3" type="button" dataOnly="0" labelOnly="1" outline="0"/>
    </format>
    <format dxfId="3287">
      <pivotArea dataOnly="0" labelOnly="1" outline="0" axis="axisValues" fieldPosition="0"/>
    </format>
    <format dxfId="3286">
      <pivotArea field="3" type="button" dataOnly="0" labelOnly="1" outline="0"/>
    </format>
    <format dxfId="3285">
      <pivotArea dataOnly="0" labelOnly="1" outline="0" axis="axisValues" fieldPosition="0"/>
    </format>
    <format dxfId="3284">
      <pivotArea grandRow="1" outline="0" collapsedLevelsAreSubtotals="1" fieldPosition="0"/>
    </format>
    <format dxfId="3283">
      <pivotArea dataOnly="0" labelOnly="1" grandRow="1" outline="0" fieldPosition="0"/>
    </format>
    <format dxfId="3282">
      <pivotArea field="3" type="button" dataOnly="0" labelOnly="1" outline="0"/>
    </format>
    <format dxfId="3281">
      <pivotArea dataOnly="0" labelOnly="1" outline="0" axis="axisValues" fieldPosition="0"/>
    </format>
    <format dxfId="3280">
      <pivotArea grandRow="1" outline="0" collapsedLevelsAreSubtotals="1" fieldPosition="0"/>
    </format>
    <format dxfId="3279">
      <pivotArea dataOnly="0" labelOnly="1" grandRow="1" outline="0" fieldPosition="0"/>
    </format>
    <format dxfId="3278">
      <pivotArea outline="0" collapsedLevelsAreSubtotals="1" fieldPosition="0"/>
    </format>
    <format dxfId="3277">
      <pivotArea outline="0" collapsedLevelsAreSubtotals="1" fieldPosition="0"/>
    </format>
    <format dxfId="3276">
      <pivotArea dataOnly="0" labelOnly="1" outline="0" axis="axisValues" fieldPosition="0"/>
    </format>
    <format dxfId="3275">
      <pivotArea outline="0" collapsedLevelsAreSubtotals="1" fieldPosition="0"/>
    </format>
    <format dxfId="3274">
      <pivotArea field="0" type="button" dataOnly="0" labelOnly="1" outline="0" axis="axisRow" fieldPosition="0"/>
    </format>
    <format dxfId="3273">
      <pivotArea field="0" type="button" dataOnly="0" labelOnly="1" outline="0" axis="axisRow" fieldPosition="0"/>
    </format>
    <format dxfId="3272">
      <pivotArea field="0" type="button" dataOnly="0" labelOnly="1" outline="0" axis="axisRow" fieldPosition="0"/>
    </format>
    <format dxfId="3271">
      <pivotArea field="0" type="button" dataOnly="0" labelOnly="1" outline="0" axis="axisRow" fieldPosition="0"/>
    </format>
    <format dxfId="3270">
      <pivotArea dataOnly="0" fieldPosition="0">
        <references count="1">
          <reference field="0" count="6">
            <x v="1121"/>
            <x v="1205"/>
            <x v="1342"/>
            <x v="1348"/>
            <x v="1349"/>
            <x v="1350"/>
          </reference>
        </references>
      </pivotArea>
    </format>
    <format dxfId="3269">
      <pivotArea dataOnly="0" fieldPosition="0">
        <references count="1">
          <reference field="0" count="12">
            <x v="1078"/>
            <x v="1121"/>
            <x v="1145"/>
            <x v="1205"/>
            <x v="1318"/>
            <x v="1320"/>
            <x v="1321"/>
            <x v="1342"/>
            <x v="1343"/>
            <x v="1348"/>
            <x v="1349"/>
            <x v="1350"/>
          </reference>
        </references>
      </pivotArea>
    </format>
    <format dxfId="3268">
      <pivotArea field="0" type="button" dataOnly="0" labelOnly="1" outline="0" axis="axisRow" fieldPosition="0"/>
    </format>
    <format dxfId="3267">
      <pivotArea field="0" type="button" dataOnly="0" labelOnly="1" outline="0" axis="axisRow" fieldPosition="0"/>
    </format>
    <format dxfId="3266">
      <pivotArea field="0" type="button" dataOnly="0" labelOnly="1" outline="0" axis="axisRow" fieldPosition="0"/>
    </format>
    <format dxfId="3265">
      <pivotArea dataOnly="0" labelOnly="1" outline="0" axis="axisValues" fieldPosition="0"/>
    </format>
    <format dxfId="3264">
      <pivotArea grandRow="1" outline="0" collapsedLevelsAreSubtotals="1" fieldPosition="0"/>
    </format>
    <format dxfId="3263">
      <pivotArea dataOnly="0" labelOnly="1" grandRow="1" outline="0" fieldPosition="0"/>
    </format>
    <format dxfId="3262">
      <pivotArea field="0" type="button" dataOnly="0" labelOnly="1" outline="0" axis="axisRow" fieldPosition="0"/>
    </format>
    <format dxfId="3261">
      <pivotArea dataOnly="0" labelOnly="1" outline="0" axis="axisValues" fieldPosition="0"/>
    </format>
    <format dxfId="3260">
      <pivotArea grandRow="1" outline="0" collapsedLevelsAreSubtotals="1" fieldPosition="0"/>
    </format>
    <format dxfId="3259">
      <pivotArea dataOnly="0" labelOnly="1" grandRow="1" outline="0" fieldPosition="0"/>
    </format>
    <format dxfId="3258">
      <pivotArea collapsedLevelsAreSubtotals="1" fieldPosition="0">
        <references count="1">
          <reference field="0" count="1346">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3"/>
            <x v="1344"/>
            <x v="1345"/>
            <x v="1346"/>
            <x v="1347"/>
            <x v="1348"/>
          </reference>
        </references>
      </pivotArea>
    </format>
    <format dxfId="3257">
      <pivotArea dataOnly="0" labelOnly="1" fieldPosition="0">
        <references count="1">
          <reference field="0" count="50">
            <x v="64"/>
            <x v="90"/>
            <x v="111"/>
            <x v="182"/>
            <x v="205"/>
            <x v="269"/>
            <x v="467"/>
            <x v="547"/>
            <x v="563"/>
            <x v="564"/>
            <x v="573"/>
            <x v="623"/>
            <x v="678"/>
            <x v="680"/>
            <x v="694"/>
            <x v="732"/>
            <x v="754"/>
            <x v="784"/>
            <x v="816"/>
            <x v="870"/>
            <x v="877"/>
            <x v="932"/>
            <x v="954"/>
            <x v="1004"/>
            <x v="1055"/>
            <x v="1078"/>
            <x v="1085"/>
            <x v="1097"/>
            <x v="1145"/>
            <x v="1146"/>
            <x v="1156"/>
            <x v="1170"/>
            <x v="1230"/>
            <x v="1244"/>
            <x v="1246"/>
            <x v="1261"/>
            <x v="1262"/>
            <x v="1286"/>
            <x v="1312"/>
            <x v="1313"/>
            <x v="1318"/>
            <x v="1320"/>
            <x v="1321"/>
            <x v="1326"/>
            <x v="1327"/>
            <x v="1329"/>
            <x v="1332"/>
            <x v="1333"/>
            <x v="1343"/>
            <x v="1348"/>
          </reference>
        </references>
      </pivotArea>
    </format>
    <format dxfId="3256">
      <pivotArea dataOnly="0" labelOnly="1" fieldPosition="0">
        <references count="1">
          <reference field="0" count="50">
            <x v="4"/>
            <x v="10"/>
            <x v="66"/>
            <x v="70"/>
            <x v="79"/>
            <x v="83"/>
            <x v="91"/>
            <x v="92"/>
            <x v="94"/>
            <x v="96"/>
            <x v="104"/>
            <x v="106"/>
            <x v="118"/>
            <x v="127"/>
            <x v="135"/>
            <x v="139"/>
            <x v="163"/>
            <x v="177"/>
            <x v="208"/>
            <x v="225"/>
            <x v="231"/>
            <x v="242"/>
            <x v="251"/>
            <x v="256"/>
            <x v="311"/>
            <x v="393"/>
            <x v="401"/>
            <x v="406"/>
            <x v="424"/>
            <x v="476"/>
            <x v="497"/>
            <x v="518"/>
            <x v="524"/>
            <x v="535"/>
            <x v="536"/>
            <x v="545"/>
            <x v="575"/>
            <x v="585"/>
            <x v="710"/>
            <x v="758"/>
            <x v="809"/>
            <x v="1134"/>
            <x v="1254"/>
            <x v="1280"/>
            <x v="1292"/>
            <x v="1294"/>
            <x v="1295"/>
            <x v="1340"/>
            <x v="1341"/>
            <x v="1344"/>
          </reference>
        </references>
      </pivotArea>
    </format>
    <format dxfId="3255">
      <pivotArea dataOnly="0" labelOnly="1" fieldPosition="0">
        <references count="1">
          <reference field="0" count="50">
            <x v="288"/>
            <x v="292"/>
            <x v="296"/>
            <x v="320"/>
            <x v="385"/>
            <x v="394"/>
            <x v="404"/>
            <x v="434"/>
            <x v="447"/>
            <x v="490"/>
            <x v="543"/>
            <x v="544"/>
            <x v="546"/>
            <x v="548"/>
            <x v="553"/>
            <x v="562"/>
            <x v="583"/>
            <x v="628"/>
            <x v="630"/>
            <x v="632"/>
            <x v="633"/>
            <x v="671"/>
            <x v="672"/>
            <x v="675"/>
            <x v="695"/>
            <x v="705"/>
            <x v="707"/>
            <x v="721"/>
            <x v="743"/>
            <x v="744"/>
            <x v="755"/>
            <x v="760"/>
            <x v="768"/>
            <x v="775"/>
            <x v="827"/>
            <x v="839"/>
            <x v="861"/>
            <x v="884"/>
            <x v="898"/>
            <x v="919"/>
            <x v="929"/>
            <x v="976"/>
            <x v="1041"/>
            <x v="1053"/>
            <x v="1066"/>
            <x v="1067"/>
            <x v="1074"/>
            <x v="1238"/>
            <x v="1248"/>
            <x v="1249"/>
          </reference>
        </references>
      </pivotArea>
    </format>
    <format dxfId="3254">
      <pivotArea dataOnly="0" labelOnly="1" fieldPosition="0">
        <references count="1">
          <reference field="0" count="50">
            <x v="8"/>
            <x v="37"/>
            <x v="44"/>
            <x v="50"/>
            <x v="54"/>
            <x v="60"/>
            <x v="63"/>
            <x v="69"/>
            <x v="77"/>
            <x v="78"/>
            <x v="81"/>
            <x v="82"/>
            <x v="86"/>
            <x v="87"/>
            <x v="114"/>
            <x v="140"/>
            <x v="153"/>
            <x v="157"/>
            <x v="159"/>
            <x v="162"/>
            <x v="181"/>
            <x v="183"/>
            <x v="199"/>
            <x v="203"/>
            <x v="217"/>
            <x v="222"/>
            <x v="235"/>
            <x v="237"/>
            <x v="240"/>
            <x v="241"/>
            <x v="248"/>
            <x v="253"/>
            <x v="266"/>
            <x v="332"/>
            <x v="334"/>
            <x v="343"/>
            <x v="351"/>
            <x v="356"/>
            <x v="360"/>
            <x v="370"/>
            <x v="373"/>
            <x v="387"/>
            <x v="400"/>
            <x v="407"/>
            <x v="417"/>
            <x v="444"/>
            <x v="472"/>
            <x v="498"/>
            <x v="503"/>
            <x v="522"/>
          </reference>
        </references>
      </pivotArea>
    </format>
    <format dxfId="3253">
      <pivotArea dataOnly="0" labelOnly="1" fieldPosition="0">
        <references count="1">
          <reference field="0" count="50">
            <x v="115"/>
            <x v="137"/>
            <x v="138"/>
            <x v="150"/>
            <x v="265"/>
            <x v="826"/>
            <x v="1029"/>
            <x v="1092"/>
            <x v="1094"/>
            <x v="1105"/>
            <x v="1131"/>
            <x v="1132"/>
            <x v="1133"/>
            <x v="1137"/>
            <x v="1138"/>
            <x v="1139"/>
            <x v="1140"/>
            <x v="1141"/>
            <x v="1144"/>
            <x v="1147"/>
            <x v="1148"/>
            <x v="1158"/>
            <x v="1166"/>
            <x v="1167"/>
            <x v="1168"/>
            <x v="1175"/>
            <x v="1177"/>
            <x v="1179"/>
            <x v="1180"/>
            <x v="1181"/>
            <x v="1182"/>
            <x v="1184"/>
            <x v="1185"/>
            <x v="1202"/>
            <x v="1222"/>
            <x v="1223"/>
            <x v="1226"/>
            <x v="1251"/>
            <x v="1253"/>
            <x v="1259"/>
            <x v="1260"/>
            <x v="1268"/>
            <x v="1269"/>
            <x v="1282"/>
            <x v="1283"/>
            <x v="1285"/>
            <x v="1287"/>
            <x v="1304"/>
            <x v="1328"/>
            <x v="1345"/>
          </reference>
        </references>
      </pivotArea>
    </format>
    <format dxfId="3252">
      <pivotArea dataOnly="0" labelOnly="1" fieldPosition="0">
        <references count="1">
          <reference field="0" count="50">
            <x v="549"/>
            <x v="560"/>
            <x v="572"/>
            <x v="584"/>
            <x v="589"/>
            <x v="595"/>
            <x v="600"/>
            <x v="601"/>
            <x v="614"/>
            <x v="615"/>
            <x v="635"/>
            <x v="700"/>
            <x v="709"/>
            <x v="723"/>
            <x v="739"/>
            <x v="757"/>
            <x v="773"/>
            <x v="778"/>
            <x v="793"/>
            <x v="795"/>
            <x v="817"/>
            <x v="818"/>
            <x v="828"/>
            <x v="830"/>
            <x v="843"/>
            <x v="846"/>
            <x v="862"/>
            <x v="872"/>
            <x v="885"/>
            <x v="887"/>
            <x v="895"/>
            <x v="913"/>
            <x v="924"/>
            <x v="933"/>
            <x v="937"/>
            <x v="960"/>
            <x v="964"/>
            <x v="971"/>
            <x v="972"/>
            <x v="974"/>
            <x v="975"/>
            <x v="991"/>
            <x v="994"/>
            <x v="996"/>
            <x v="1002"/>
            <x v="1021"/>
            <x v="1022"/>
            <x v="1035"/>
            <x v="1069"/>
            <x v="1075"/>
          </reference>
        </references>
      </pivotArea>
    </format>
    <format dxfId="3251">
      <pivotArea dataOnly="0" labelOnly="1" fieldPosition="0">
        <references count="1">
          <reference field="0" count="50">
            <x v="273"/>
            <x v="283"/>
            <x v="289"/>
            <x v="290"/>
            <x v="298"/>
            <x v="322"/>
            <x v="340"/>
            <x v="350"/>
            <x v="363"/>
            <x v="377"/>
            <x v="388"/>
            <x v="389"/>
            <x v="408"/>
            <x v="413"/>
            <x v="480"/>
            <x v="481"/>
            <x v="486"/>
            <x v="489"/>
            <x v="491"/>
            <x v="495"/>
            <x v="506"/>
            <x v="517"/>
            <x v="519"/>
            <x v="528"/>
            <x v="538"/>
            <x v="539"/>
            <x v="540"/>
            <x v="566"/>
            <x v="587"/>
            <x v="637"/>
            <x v="638"/>
            <x v="649"/>
            <x v="650"/>
            <x v="651"/>
            <x v="654"/>
            <x v="656"/>
            <x v="661"/>
            <x v="681"/>
            <x v="682"/>
            <x v="696"/>
            <x v="703"/>
            <x v="708"/>
            <x v="720"/>
            <x v="736"/>
            <x v="756"/>
            <x v="767"/>
            <x v="769"/>
            <x v="776"/>
            <x v="783"/>
            <x v="794"/>
          </reference>
        </references>
      </pivotArea>
    </format>
    <format dxfId="3250">
      <pivotArea dataOnly="0" labelOnly="1" fieldPosition="0">
        <references count="1">
          <reference field="0" count="50">
            <x v="2"/>
            <x v="3"/>
            <x v="5"/>
            <x v="9"/>
            <x v="14"/>
            <x v="18"/>
            <x v="19"/>
            <x v="31"/>
            <x v="32"/>
            <x v="43"/>
            <x v="71"/>
            <x v="72"/>
            <x v="73"/>
            <x v="74"/>
            <x v="93"/>
            <x v="100"/>
            <x v="110"/>
            <x v="143"/>
            <x v="148"/>
            <x v="158"/>
            <x v="165"/>
            <x v="166"/>
            <x v="172"/>
            <x v="185"/>
            <x v="194"/>
            <x v="211"/>
            <x v="215"/>
            <x v="229"/>
            <x v="239"/>
            <x v="261"/>
            <x v="278"/>
            <x v="279"/>
            <x v="285"/>
            <x v="306"/>
            <x v="307"/>
            <x v="315"/>
            <x v="354"/>
            <x v="386"/>
            <x v="398"/>
            <x v="425"/>
            <x v="445"/>
            <x v="449"/>
            <x v="457"/>
            <x v="458"/>
            <x v="469"/>
            <x v="492"/>
            <x v="499"/>
            <x v="504"/>
            <x v="507"/>
            <x v="537"/>
          </reference>
        </references>
      </pivotArea>
    </format>
    <format dxfId="3249">
      <pivotArea dataOnly="0" labelOnly="1" fieldPosition="0">
        <references count="1">
          <reference field="0" count="50">
            <x v="16"/>
            <x v="120"/>
            <x v="125"/>
            <x v="126"/>
            <x v="130"/>
            <x v="132"/>
            <x v="134"/>
            <x v="196"/>
            <x v="213"/>
            <x v="223"/>
            <x v="233"/>
            <x v="247"/>
            <x v="258"/>
            <x v="267"/>
            <x v="1090"/>
            <x v="1104"/>
            <x v="1111"/>
            <x v="1112"/>
            <x v="1113"/>
            <x v="1114"/>
            <x v="1115"/>
            <x v="1118"/>
            <x v="1122"/>
            <x v="1123"/>
            <x v="1154"/>
            <x v="1161"/>
            <x v="1172"/>
            <x v="1174"/>
            <x v="1218"/>
            <x v="1227"/>
            <x v="1232"/>
            <x v="1233"/>
            <x v="1234"/>
            <x v="1247"/>
            <x v="1250"/>
            <x v="1252"/>
            <x v="1255"/>
            <x v="1266"/>
            <x v="1293"/>
            <x v="1297"/>
            <x v="1298"/>
            <x v="1299"/>
            <x v="1300"/>
            <x v="1301"/>
            <x v="1314"/>
            <x v="1315"/>
            <x v="1316"/>
            <x v="1323"/>
            <x v="1324"/>
            <x v="1325"/>
          </reference>
        </references>
      </pivotArea>
    </format>
    <format dxfId="3248">
      <pivotArea dataOnly="0" labelOnly="1" fieldPosition="0">
        <references count="1">
          <reference field="0" count="50">
            <x v="576"/>
            <x v="599"/>
            <x v="603"/>
            <x v="607"/>
            <x v="642"/>
            <x v="645"/>
            <x v="667"/>
            <x v="740"/>
            <x v="742"/>
            <x v="814"/>
            <x v="824"/>
            <x v="833"/>
            <x v="837"/>
            <x v="838"/>
            <x v="847"/>
            <x v="860"/>
            <x v="865"/>
            <x v="875"/>
            <x v="876"/>
            <x v="882"/>
            <x v="890"/>
            <x v="897"/>
            <x v="902"/>
            <x v="920"/>
            <x v="922"/>
            <x v="926"/>
            <x v="943"/>
            <x v="958"/>
            <x v="959"/>
            <x v="967"/>
            <x v="970"/>
            <x v="973"/>
            <x v="980"/>
            <x v="981"/>
            <x v="1009"/>
            <x v="1011"/>
            <x v="1017"/>
            <x v="1018"/>
            <x v="1031"/>
            <x v="1032"/>
            <x v="1033"/>
            <x v="1050"/>
            <x v="1051"/>
            <x v="1052"/>
            <x v="1065"/>
            <x v="1079"/>
            <x v="1080"/>
            <x v="1188"/>
            <x v="1265"/>
            <x v="1274"/>
          </reference>
        </references>
      </pivotArea>
    </format>
    <format dxfId="3247">
      <pivotArea dataOnly="0" labelOnly="1" fieldPosition="0">
        <references count="1">
          <reference field="0" count="50">
            <x v="271"/>
            <x v="272"/>
            <x v="300"/>
            <x v="303"/>
            <x v="313"/>
            <x v="325"/>
            <x v="337"/>
            <x v="338"/>
            <x v="339"/>
            <x v="341"/>
            <x v="342"/>
            <x v="364"/>
            <x v="365"/>
            <x v="369"/>
            <x v="372"/>
            <x v="379"/>
            <x v="399"/>
            <x v="409"/>
            <x v="422"/>
            <x v="473"/>
            <x v="475"/>
            <x v="478"/>
            <x v="512"/>
            <x v="529"/>
            <x v="534"/>
            <x v="542"/>
            <x v="554"/>
            <x v="555"/>
            <x v="567"/>
            <x v="571"/>
            <x v="579"/>
            <x v="580"/>
            <x v="588"/>
            <x v="598"/>
            <x v="602"/>
            <x v="616"/>
            <x v="618"/>
            <x v="626"/>
            <x v="636"/>
            <x v="643"/>
            <x v="674"/>
            <x v="685"/>
            <x v="698"/>
            <x v="726"/>
            <x v="728"/>
            <x v="734"/>
            <x v="741"/>
            <x v="772"/>
            <x v="777"/>
            <x v="802"/>
          </reference>
        </references>
      </pivotArea>
    </format>
    <format dxfId="3246">
      <pivotArea dataOnly="0" labelOnly="1" fieldPosition="0">
        <references count="1">
          <reference field="0" count="50">
            <x v="1"/>
            <x v="7"/>
            <x v="12"/>
            <x v="15"/>
            <x v="21"/>
            <x v="33"/>
            <x v="34"/>
            <x v="38"/>
            <x v="41"/>
            <x v="42"/>
            <x v="46"/>
            <x v="48"/>
            <x v="58"/>
            <x v="62"/>
            <x v="65"/>
            <x v="102"/>
            <x v="124"/>
            <x v="146"/>
            <x v="167"/>
            <x v="173"/>
            <x v="174"/>
            <x v="176"/>
            <x v="179"/>
            <x v="186"/>
            <x v="188"/>
            <x v="189"/>
            <x v="218"/>
            <x v="221"/>
            <x v="226"/>
            <x v="227"/>
            <x v="234"/>
            <x v="236"/>
            <x v="243"/>
            <x v="250"/>
            <x v="268"/>
            <x v="275"/>
            <x v="276"/>
            <x v="287"/>
            <x v="291"/>
            <x v="309"/>
            <x v="319"/>
            <x v="345"/>
            <x v="346"/>
            <x v="371"/>
            <x v="435"/>
            <x v="439"/>
            <x v="465"/>
            <x v="511"/>
            <x v="516"/>
            <x v="530"/>
          </reference>
        </references>
      </pivotArea>
    </format>
    <format dxfId="3245">
      <pivotArea dataOnly="0" labelOnly="1" fieldPosition="0">
        <references count="1">
          <reference field="0" count="50">
            <x v="6"/>
            <x v="13"/>
            <x v="23"/>
            <x v="26"/>
            <x v="35"/>
            <x v="47"/>
            <x v="56"/>
            <x v="68"/>
            <x v="152"/>
            <x v="154"/>
            <x v="155"/>
            <x v="168"/>
            <x v="169"/>
            <x v="192"/>
            <x v="193"/>
            <x v="197"/>
            <x v="198"/>
            <x v="209"/>
            <x v="245"/>
            <x v="252"/>
            <x v="262"/>
            <x v="1091"/>
            <x v="1098"/>
            <x v="1126"/>
            <x v="1130"/>
            <x v="1150"/>
            <x v="1152"/>
            <x v="1153"/>
            <x v="1157"/>
            <x v="1163"/>
            <x v="1189"/>
            <x v="1190"/>
            <x v="1191"/>
            <x v="1192"/>
            <x v="1193"/>
            <x v="1196"/>
            <x v="1220"/>
            <x v="1221"/>
            <x v="1224"/>
            <x v="1231"/>
            <x v="1240"/>
            <x v="1245"/>
            <x v="1270"/>
            <x v="1281"/>
            <x v="1289"/>
            <x v="1291"/>
            <x v="1303"/>
            <x v="1309"/>
            <x v="1338"/>
            <x v="1339"/>
          </reference>
        </references>
      </pivotArea>
    </format>
    <format dxfId="3244">
      <pivotArea dataOnly="0" labelOnly="1" fieldPosition="0">
        <references count="1">
          <reference field="0" count="50">
            <x v="813"/>
            <x v="821"/>
            <x v="822"/>
            <x v="825"/>
            <x v="835"/>
            <x v="836"/>
            <x v="841"/>
            <x v="845"/>
            <x v="849"/>
            <x v="858"/>
            <x v="869"/>
            <x v="874"/>
            <x v="879"/>
            <x v="881"/>
            <x v="888"/>
            <x v="907"/>
            <x v="908"/>
            <x v="909"/>
            <x v="910"/>
            <x v="911"/>
            <x v="925"/>
            <x v="928"/>
            <x v="938"/>
            <x v="939"/>
            <x v="940"/>
            <x v="946"/>
            <x v="949"/>
            <x v="950"/>
            <x v="951"/>
            <x v="966"/>
            <x v="982"/>
            <x v="1019"/>
            <x v="1020"/>
            <x v="1023"/>
            <x v="1024"/>
            <x v="1025"/>
            <x v="1026"/>
            <x v="1030"/>
            <x v="1036"/>
            <x v="1037"/>
            <x v="1039"/>
            <x v="1056"/>
            <x v="1064"/>
            <x v="1072"/>
            <x v="1077"/>
            <x v="1124"/>
            <x v="1125"/>
            <x v="1194"/>
            <x v="1195"/>
            <x v="1275"/>
          </reference>
        </references>
      </pivotArea>
    </format>
    <format dxfId="3243">
      <pivotArea dataOnly="0" labelOnly="1" fieldPosition="0">
        <references count="1">
          <reference field="0" count="50">
            <x v="552"/>
            <x v="561"/>
            <x v="586"/>
            <x v="594"/>
            <x v="608"/>
            <x v="619"/>
            <x v="631"/>
            <x v="639"/>
            <x v="646"/>
            <x v="653"/>
            <x v="655"/>
            <x v="657"/>
            <x v="659"/>
            <x v="668"/>
            <x v="684"/>
            <x v="686"/>
            <x v="688"/>
            <x v="691"/>
            <x v="701"/>
            <x v="702"/>
            <x v="727"/>
            <x v="737"/>
            <x v="746"/>
            <x v="747"/>
            <x v="748"/>
            <x v="750"/>
            <x v="751"/>
            <x v="759"/>
            <x v="761"/>
            <x v="765"/>
            <x v="789"/>
            <x v="791"/>
            <x v="797"/>
            <x v="798"/>
            <x v="803"/>
            <x v="807"/>
            <x v="812"/>
            <x v="857"/>
            <x v="864"/>
            <x v="867"/>
            <x v="868"/>
            <x v="896"/>
            <x v="899"/>
            <x v="901"/>
            <x v="903"/>
            <x v="927"/>
            <x v="997"/>
            <x v="1005"/>
            <x v="1057"/>
            <x v="1073"/>
          </reference>
        </references>
      </pivotArea>
    </format>
    <format dxfId="3242">
      <pivotArea dataOnly="0" labelOnly="1" fieldPosition="0">
        <references count="1">
          <reference field="0" count="50">
            <x v="105"/>
            <x v="282"/>
            <x v="286"/>
            <x v="293"/>
            <x v="294"/>
            <x v="304"/>
            <x v="305"/>
            <x v="317"/>
            <x v="318"/>
            <x v="321"/>
            <x v="324"/>
            <x v="328"/>
            <x v="336"/>
            <x v="349"/>
            <x v="352"/>
            <x v="357"/>
            <x v="366"/>
            <x v="374"/>
            <x v="376"/>
            <x v="378"/>
            <x v="380"/>
            <x v="381"/>
            <x v="382"/>
            <x v="391"/>
            <x v="395"/>
            <x v="396"/>
            <x v="397"/>
            <x v="402"/>
            <x v="403"/>
            <x v="411"/>
            <x v="412"/>
            <x v="415"/>
            <x v="433"/>
            <x v="440"/>
            <x v="442"/>
            <x v="443"/>
            <x v="446"/>
            <x v="448"/>
            <x v="453"/>
            <x v="454"/>
            <x v="456"/>
            <x v="459"/>
            <x v="470"/>
            <x v="479"/>
            <x v="493"/>
            <x v="510"/>
            <x v="525"/>
            <x v="531"/>
            <x v="532"/>
            <x v="724"/>
          </reference>
        </references>
      </pivotArea>
    </format>
    <format dxfId="3241">
      <pivotArea dataOnly="0" labelOnly="1" fieldPosition="0">
        <references count="1">
          <reference field="0" count="50">
            <x v="0"/>
            <x v="11"/>
            <x v="20"/>
            <x v="28"/>
            <x v="36"/>
            <x v="39"/>
            <x v="45"/>
            <x v="49"/>
            <x v="53"/>
            <x v="59"/>
            <x v="80"/>
            <x v="98"/>
            <x v="99"/>
            <x v="101"/>
            <x v="103"/>
            <x v="109"/>
            <x v="112"/>
            <x v="113"/>
            <x v="116"/>
            <x v="123"/>
            <x v="129"/>
            <x v="131"/>
            <x v="142"/>
            <x v="144"/>
            <x v="145"/>
            <x v="149"/>
            <x v="151"/>
            <x v="156"/>
            <x v="160"/>
            <x v="161"/>
            <x v="170"/>
            <x v="175"/>
            <x v="180"/>
            <x v="187"/>
            <x v="190"/>
            <x v="191"/>
            <x v="195"/>
            <x v="201"/>
            <x v="204"/>
            <x v="207"/>
            <x v="210"/>
            <x v="212"/>
            <x v="216"/>
            <x v="224"/>
            <x v="232"/>
            <x v="255"/>
            <x v="1096"/>
            <x v="1176"/>
            <x v="1236"/>
            <x v="1308"/>
          </reference>
        </references>
      </pivotArea>
    </format>
    <format dxfId="3240">
      <pivotArea dataOnly="0" labelOnly="1" fieldPosition="0">
        <references count="1">
          <reference field="0" count="50">
            <x v="829"/>
            <x v="834"/>
            <x v="844"/>
            <x v="855"/>
            <x v="878"/>
            <x v="880"/>
            <x v="894"/>
            <x v="904"/>
            <x v="905"/>
            <x v="921"/>
            <x v="931"/>
            <x v="934"/>
            <x v="965"/>
            <x v="977"/>
            <x v="985"/>
            <x v="986"/>
            <x v="987"/>
            <x v="989"/>
            <x v="990"/>
            <x v="999"/>
            <x v="1007"/>
            <x v="1013"/>
            <x v="1016"/>
            <x v="1054"/>
            <x v="1062"/>
            <x v="1087"/>
            <x v="1088"/>
            <x v="1089"/>
            <x v="1102"/>
            <x v="1103"/>
            <x v="1107"/>
            <x v="1108"/>
            <x v="1109"/>
            <x v="1110"/>
            <x v="1116"/>
            <x v="1119"/>
            <x v="1160"/>
            <x v="1162"/>
            <x v="1173"/>
            <x v="1183"/>
            <x v="1197"/>
            <x v="1201"/>
            <x v="1216"/>
            <x v="1267"/>
            <x v="1276"/>
            <x v="1277"/>
            <x v="1278"/>
            <x v="1288"/>
            <x v="1319"/>
            <x v="1346"/>
          </reference>
        </references>
      </pivotArea>
    </format>
    <format dxfId="3239">
      <pivotArea dataOnly="0" labelOnly="1" fieldPosition="0">
        <references count="1">
          <reference field="0" count="50">
            <x v="551"/>
            <x v="556"/>
            <x v="577"/>
            <x v="578"/>
            <x v="604"/>
            <x v="613"/>
            <x v="620"/>
            <x v="627"/>
            <x v="641"/>
            <x v="644"/>
            <x v="647"/>
            <x v="648"/>
            <x v="652"/>
            <x v="660"/>
            <x v="664"/>
            <x v="665"/>
            <x v="670"/>
            <x v="673"/>
            <x v="689"/>
            <x v="690"/>
            <x v="692"/>
            <x v="693"/>
            <x v="697"/>
            <x v="704"/>
            <x v="713"/>
            <x v="714"/>
            <x v="733"/>
            <x v="745"/>
            <x v="753"/>
            <x v="804"/>
            <x v="805"/>
            <x v="808"/>
            <x v="810"/>
            <x v="815"/>
            <x v="820"/>
            <x v="848"/>
            <x v="853"/>
            <x v="854"/>
            <x v="873"/>
            <x v="900"/>
            <x v="918"/>
            <x v="935"/>
            <x v="941"/>
            <x v="947"/>
            <x v="963"/>
            <x v="998"/>
            <x v="1014"/>
            <x v="1038"/>
            <x v="1043"/>
            <x v="1063"/>
          </reference>
        </references>
      </pivotArea>
    </format>
    <format dxfId="3238">
      <pivotArea dataOnly="0" labelOnly="1" fieldPosition="0">
        <references count="1">
          <reference field="0" count="50">
            <x v="29"/>
            <x v="75"/>
            <x v="84"/>
            <x v="95"/>
            <x v="121"/>
            <x v="200"/>
            <x v="202"/>
            <x v="249"/>
            <x v="257"/>
            <x v="284"/>
            <x v="297"/>
            <x v="299"/>
            <x v="302"/>
            <x v="310"/>
            <x v="316"/>
            <x v="326"/>
            <x v="347"/>
            <x v="355"/>
            <x v="362"/>
            <x v="384"/>
            <x v="392"/>
            <x v="410"/>
            <x v="416"/>
            <x v="419"/>
            <x v="421"/>
            <x v="429"/>
            <x v="430"/>
            <x v="437"/>
            <x v="438"/>
            <x v="450"/>
            <x v="451"/>
            <x v="455"/>
            <x v="460"/>
            <x v="462"/>
            <x v="463"/>
            <x v="468"/>
            <x v="483"/>
            <x v="484"/>
            <x v="485"/>
            <x v="487"/>
            <x v="488"/>
            <x v="501"/>
            <x v="513"/>
            <x v="514"/>
            <x v="515"/>
            <x v="526"/>
            <x v="527"/>
            <x v="624"/>
            <x v="625"/>
            <x v="712"/>
          </reference>
        </references>
      </pivotArea>
    </format>
    <format dxfId="3237">
      <pivotArea dataOnly="0" labelOnly="1" fieldPosition="0">
        <references count="1">
          <reference field="0" count="50">
            <x v="61"/>
            <x v="108"/>
            <x v="122"/>
            <x v="246"/>
            <x v="263"/>
            <x v="819"/>
            <x v="871"/>
            <x v="889"/>
            <x v="891"/>
            <x v="906"/>
            <x v="930"/>
            <x v="936"/>
            <x v="968"/>
            <x v="969"/>
            <x v="988"/>
            <x v="1003"/>
            <x v="1012"/>
            <x v="1015"/>
            <x v="1044"/>
            <x v="1045"/>
            <x v="1046"/>
            <x v="1047"/>
            <x v="1048"/>
            <x v="1059"/>
            <x v="1060"/>
            <x v="1061"/>
            <x v="1084"/>
            <x v="1093"/>
            <x v="1095"/>
            <x v="1101"/>
            <x v="1117"/>
            <x v="1120"/>
            <x v="1129"/>
            <x v="1136"/>
            <x v="1142"/>
            <x v="1159"/>
            <x v="1164"/>
            <x v="1178"/>
            <x v="1186"/>
            <x v="1198"/>
            <x v="1199"/>
            <x v="1203"/>
            <x v="1204"/>
            <x v="1228"/>
            <x v="1229"/>
            <x v="1271"/>
            <x v="1272"/>
            <x v="1284"/>
            <x v="1307"/>
            <x v="1335"/>
          </reference>
        </references>
      </pivotArea>
    </format>
    <format dxfId="3236">
      <pivotArea dataOnly="0" labelOnly="1" fieldPosition="0">
        <references count="1">
          <reference field="0" count="50">
            <x v="295"/>
            <x v="314"/>
            <x v="330"/>
            <x v="344"/>
            <x v="353"/>
            <x v="359"/>
            <x v="405"/>
            <x v="414"/>
            <x v="418"/>
            <x v="423"/>
            <x v="427"/>
            <x v="431"/>
            <x v="432"/>
            <x v="452"/>
            <x v="461"/>
            <x v="464"/>
            <x v="477"/>
            <x v="482"/>
            <x v="496"/>
            <x v="508"/>
            <x v="509"/>
            <x v="557"/>
            <x v="565"/>
            <x v="569"/>
            <x v="570"/>
            <x v="574"/>
            <x v="581"/>
            <x v="605"/>
            <x v="610"/>
            <x v="622"/>
            <x v="634"/>
            <x v="677"/>
            <x v="679"/>
            <x v="706"/>
            <x v="717"/>
            <x v="725"/>
            <x v="752"/>
            <x v="762"/>
            <x v="770"/>
            <x v="771"/>
            <x v="774"/>
            <x v="781"/>
            <x v="782"/>
            <x v="790"/>
            <x v="917"/>
            <x v="942"/>
            <x v="978"/>
            <x v="979"/>
            <x v="1000"/>
            <x v="1049"/>
          </reference>
        </references>
      </pivotArea>
    </format>
    <format dxfId="3235">
      <pivotArea dataOnly="0" labelOnly="1" fieldPosition="0">
        <references count="1">
          <reference field="0" count="50">
            <x v="17"/>
            <x v="40"/>
            <x v="52"/>
            <x v="76"/>
            <x v="88"/>
            <x v="119"/>
            <x v="136"/>
            <x v="141"/>
            <x v="147"/>
            <x v="178"/>
            <x v="184"/>
            <x v="206"/>
            <x v="220"/>
            <x v="230"/>
            <x v="238"/>
            <x v="244"/>
            <x v="254"/>
            <x v="259"/>
            <x v="264"/>
            <x v="850"/>
            <x v="852"/>
            <x v="859"/>
            <x v="866"/>
            <x v="892"/>
            <x v="914"/>
            <x v="923"/>
            <x v="953"/>
            <x v="955"/>
            <x v="992"/>
            <x v="995"/>
            <x v="1001"/>
            <x v="1040"/>
            <x v="1068"/>
            <x v="1070"/>
            <x v="1071"/>
            <x v="1135"/>
            <x v="1143"/>
            <x v="1155"/>
            <x v="1187"/>
            <x v="1209"/>
            <x v="1210"/>
            <x v="1212"/>
            <x v="1213"/>
            <x v="1214"/>
            <x v="1215"/>
            <x v="1242"/>
            <x v="1256"/>
            <x v="1290"/>
            <x v="1296"/>
            <x v="1305"/>
          </reference>
        </references>
      </pivotArea>
    </format>
    <format dxfId="3234">
      <pivotArea dataOnly="0" labelOnly="1" fieldPosition="0">
        <references count="1">
          <reference field="0" count="50">
            <x v="51"/>
            <x v="67"/>
            <x v="89"/>
            <x v="97"/>
            <x v="171"/>
            <x v="228"/>
            <x v="274"/>
            <x v="280"/>
            <x v="301"/>
            <x v="335"/>
            <x v="348"/>
            <x v="361"/>
            <x v="367"/>
            <x v="368"/>
            <x v="383"/>
            <x v="426"/>
            <x v="441"/>
            <x v="466"/>
            <x v="474"/>
            <x v="494"/>
            <x v="502"/>
            <x v="521"/>
            <x v="533"/>
            <x v="582"/>
            <x v="590"/>
            <x v="592"/>
            <x v="597"/>
            <x v="658"/>
            <x v="662"/>
            <x v="663"/>
            <x v="666"/>
            <x v="683"/>
            <x v="687"/>
            <x v="699"/>
            <x v="730"/>
            <x v="731"/>
            <x v="763"/>
            <x v="785"/>
            <x v="787"/>
            <x v="788"/>
            <x v="792"/>
            <x v="800"/>
            <x v="806"/>
            <x v="883"/>
            <x v="915"/>
            <x v="945"/>
            <x v="962"/>
            <x v="1006"/>
            <x v="1010"/>
            <x v="1081"/>
          </reference>
        </references>
      </pivotArea>
    </format>
    <format dxfId="3233">
      <pivotArea dataOnly="0" labelOnly="1" fieldPosition="0">
        <references count="1">
          <reference field="0" count="50">
            <x v="22"/>
            <x v="30"/>
            <x v="55"/>
            <x v="107"/>
            <x v="214"/>
            <x v="219"/>
            <x v="270"/>
            <x v="281"/>
            <x v="308"/>
            <x v="312"/>
            <x v="331"/>
            <x v="500"/>
            <x v="505"/>
            <x v="520"/>
            <x v="550"/>
            <x v="559"/>
            <x v="606"/>
            <x v="617"/>
            <x v="621"/>
            <x v="629"/>
            <x v="676"/>
            <x v="722"/>
            <x v="738"/>
            <x v="796"/>
            <x v="799"/>
            <x v="801"/>
            <x v="811"/>
            <x v="851"/>
            <x v="916"/>
            <x v="948"/>
            <x v="993"/>
            <x v="1028"/>
            <x v="1034"/>
            <x v="1083"/>
            <x v="1100"/>
            <x v="1151"/>
            <x v="1165"/>
            <x v="1169"/>
            <x v="1211"/>
            <x v="1217"/>
            <x v="1219"/>
            <x v="1225"/>
            <x v="1243"/>
            <x v="1258"/>
            <x v="1310"/>
            <x v="1311"/>
            <x v="1317"/>
            <x v="1331"/>
            <x v="1336"/>
            <x v="1337"/>
          </reference>
        </references>
      </pivotArea>
    </format>
    <format dxfId="3232">
      <pivotArea dataOnly="0" labelOnly="1" fieldPosition="0">
        <references count="1">
          <reference field="0" count="50">
            <x v="24"/>
            <x v="27"/>
            <x v="57"/>
            <x v="117"/>
            <x v="133"/>
            <x v="260"/>
            <x v="277"/>
            <x v="329"/>
            <x v="333"/>
            <x v="358"/>
            <x v="375"/>
            <x v="390"/>
            <x v="428"/>
            <x v="436"/>
            <x v="523"/>
            <x v="558"/>
            <x v="568"/>
            <x v="591"/>
            <x v="593"/>
            <x v="596"/>
            <x v="609"/>
            <x v="611"/>
            <x v="612"/>
            <x v="715"/>
            <x v="716"/>
            <x v="719"/>
            <x v="729"/>
            <x v="779"/>
            <x v="786"/>
            <x v="823"/>
            <x v="832"/>
            <x v="863"/>
            <x v="886"/>
            <x v="912"/>
            <x v="944"/>
            <x v="952"/>
            <x v="957"/>
            <x v="961"/>
            <x v="983"/>
            <x v="984"/>
            <x v="1027"/>
            <x v="1042"/>
            <x v="1076"/>
            <x v="1082"/>
            <x v="1086"/>
            <x v="1106"/>
            <x v="1149"/>
            <x v="1235"/>
            <x v="1237"/>
            <x v="1306"/>
          </reference>
        </references>
      </pivotArea>
    </format>
    <format dxfId="3231">
      <pivotArea dataOnly="0" labelOnly="1" fieldPosition="0">
        <references count="1">
          <reference field="0" count="46">
            <x v="25"/>
            <x v="85"/>
            <x v="128"/>
            <x v="164"/>
            <x v="323"/>
            <x v="327"/>
            <x v="420"/>
            <x v="471"/>
            <x v="541"/>
            <x v="640"/>
            <x v="669"/>
            <x v="711"/>
            <x v="718"/>
            <x v="735"/>
            <x v="749"/>
            <x v="764"/>
            <x v="766"/>
            <x v="780"/>
            <x v="831"/>
            <x v="840"/>
            <x v="842"/>
            <x v="856"/>
            <x v="893"/>
            <x v="956"/>
            <x v="1008"/>
            <x v="1058"/>
            <x v="1099"/>
            <x v="1127"/>
            <x v="1128"/>
            <x v="1171"/>
            <x v="1200"/>
            <x v="1206"/>
            <x v="1207"/>
            <x v="1208"/>
            <x v="1239"/>
            <x v="1241"/>
            <x v="1257"/>
            <x v="1263"/>
            <x v="1264"/>
            <x v="1273"/>
            <x v="1279"/>
            <x v="1302"/>
            <x v="1322"/>
            <x v="1330"/>
            <x v="1334"/>
            <x v="1347"/>
          </reference>
        </references>
      </pivotArea>
    </format>
  </formats>
  <pivotTableStyleInfo name="PivotStyleLight18" showRowHeaders="1" showColHeaders="1" showRowStripes="0" showColStripes="0" showLastColumn="1"/>
  <filters count="1">
    <filter fld="0"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4E801AB-CA7D-4FB2-AAC5-C914F50F0011}" name="PivotTable8"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s Category">
  <location ref="J2:K12" firstHeaderRow="1" firstDataRow="1" firstDataCol="1"/>
  <pivotFields count="25">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numFmtId="168" showAll="0"/>
    <pivotField showAll="0"/>
    <pivotField numFmtId="168" showAll="0"/>
    <pivotField numFmtId="9" showAll="0"/>
    <pivotField showAll="0"/>
    <pivotField showAll="0"/>
    <pivotField showAll="0"/>
    <pivotField dataField="1" numFmtId="165" showAll="0"/>
    <pivotField numFmtId="165" showAll="0"/>
    <pivotField numFmtId="168"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Total Reviews" fld="14" baseField="0" baseItem="0" numFmtId="167"/>
  </dataFields>
  <formats count="29">
    <format dxfId="3320">
      <pivotArea dataOnly="0" labelOnly="1" outline="0" axis="axisValues" fieldPosition="0"/>
    </format>
    <format dxfId="3319">
      <pivotArea field="3" type="button" dataOnly="0" labelOnly="1" outline="0" axis="axisRow" fieldPosition="0"/>
    </format>
    <format dxfId="3318">
      <pivotArea dataOnly="0" labelOnly="1" outline="0" axis="axisValues" fieldPosition="0"/>
    </format>
    <format dxfId="3317">
      <pivotArea field="3" type="button" dataOnly="0" labelOnly="1" outline="0" axis="axisRow" fieldPosition="0"/>
    </format>
    <format dxfId="3316">
      <pivotArea dataOnly="0" labelOnly="1" outline="0" axis="axisValues" fieldPosition="0"/>
    </format>
    <format dxfId="3315">
      <pivotArea field="3" type="button" dataOnly="0" labelOnly="1" outline="0" axis="axisRow" fieldPosition="0"/>
    </format>
    <format dxfId="3314">
      <pivotArea dataOnly="0" labelOnly="1" outline="0" axis="axisValues" fieldPosition="0"/>
    </format>
    <format dxfId="3313">
      <pivotArea grandRow="1" outline="0" collapsedLevelsAreSubtotals="1" fieldPosition="0"/>
    </format>
    <format dxfId="3312">
      <pivotArea dataOnly="0" labelOnly="1" grandRow="1" outline="0" fieldPosition="0"/>
    </format>
    <format dxfId="3311">
      <pivotArea field="3" type="button" dataOnly="0" labelOnly="1" outline="0" axis="axisRow" fieldPosition="0"/>
    </format>
    <format dxfId="3310">
      <pivotArea dataOnly="0" labelOnly="1" outline="0" axis="axisValues" fieldPosition="0"/>
    </format>
    <format dxfId="3309">
      <pivotArea collapsedLevelsAreSubtotals="1" fieldPosition="0">
        <references count="1">
          <reference field="3" count="0"/>
        </references>
      </pivotArea>
    </format>
    <format dxfId="3308">
      <pivotArea dataOnly="0" labelOnly="1" fieldPosition="0">
        <references count="1">
          <reference field="3" count="0"/>
        </references>
      </pivotArea>
    </format>
    <format dxfId="3307">
      <pivotArea outline="0" collapsedLevelsAreSubtotals="1" fieldPosition="0"/>
    </format>
    <format dxfId="3306">
      <pivotArea outline="0" collapsedLevelsAreSubtotals="1" fieldPosition="0"/>
    </format>
    <format dxfId="3305">
      <pivotArea outline="0" collapsedLevelsAreSubtotals="1" fieldPosition="0"/>
    </format>
    <format dxfId="3304">
      <pivotArea dataOnly="0" labelOnly="1" outline="0" axis="axisValues" fieldPosition="0"/>
    </format>
    <format dxfId="3303">
      <pivotArea field="3" type="button" dataOnly="0" labelOnly="1" outline="0" axis="axisRow" fieldPosition="0"/>
    </format>
    <format dxfId="3302">
      <pivotArea field="3" type="button" dataOnly="0" labelOnly="1" outline="0" axis="axisRow" fieldPosition="0"/>
    </format>
    <format dxfId="3301">
      <pivotArea field="3" type="button" dataOnly="0" labelOnly="1" outline="0" axis="axisRow" fieldPosition="0"/>
    </format>
    <format dxfId="3300">
      <pivotArea dataOnly="0" grandRow="1" fieldPosition="0"/>
    </format>
    <format dxfId="3299">
      <pivotArea field="3" type="button" dataOnly="0" labelOnly="1" outline="0" axis="axisRow" fieldPosition="0"/>
    </format>
    <format dxfId="3298">
      <pivotArea dataOnly="0" labelOnly="1" outline="0" axis="axisValues" fieldPosition="0"/>
    </format>
    <format dxfId="3297">
      <pivotArea grandRow="1" outline="0" collapsedLevelsAreSubtotals="1" fieldPosition="0"/>
    </format>
    <format dxfId="3296">
      <pivotArea dataOnly="0" labelOnly="1" grandRow="1" outline="0" fieldPosition="0"/>
    </format>
    <format dxfId="3295">
      <pivotArea field="3" type="button" dataOnly="0" labelOnly="1" outline="0" axis="axisRow" fieldPosition="0"/>
    </format>
    <format dxfId="3294">
      <pivotArea dataOnly="0" labelOnly="1" outline="0" axis="axisValues" fieldPosition="0"/>
    </format>
    <format dxfId="3293">
      <pivotArea grandRow="1" outline="0" collapsedLevelsAreSubtotals="1" fieldPosition="0"/>
    </format>
    <format dxfId="3292">
      <pivotArea dataOnly="0" labelOnly="1" grandRow="1" outline="0" fieldPosition="0"/>
    </format>
  </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F5AAD5A-599A-48B6-84DD-A246CEAA75EE}" name="PivotTable17"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Discount Buckets">
  <location ref="AZ2:BA12" firstHeaderRow="1" firstDataRow="1" firstDataCol="1"/>
  <pivotFields count="25">
    <pivotField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8" showAll="0"/>
    <pivotField showAll="0">
      <items count="4">
        <item x="1"/>
        <item x="0"/>
        <item x="2"/>
        <item t="default"/>
      </items>
    </pivotField>
    <pivotField numFmtId="168" showAll="0"/>
    <pivotField dataField="1" numFmtId="9" showAll="0"/>
    <pivotField showAll="0">
      <items count="11">
        <item x="8"/>
        <item x="6"/>
        <item x="4"/>
        <item x="5"/>
        <item x="1"/>
        <item x="3"/>
        <item x="0"/>
        <item x="7"/>
        <item x="2"/>
        <item x="9"/>
        <item t="default"/>
      </items>
    </pivotField>
    <pivotField showAll="0"/>
    <pivotField showAll="0"/>
    <pivotField numFmtId="165" showAll="0"/>
    <pivotField numFmtId="165" showAll="0"/>
    <pivotField numFmtId="168" showAll="0"/>
    <pivotField showAll="0"/>
    <pivotField showAll="0"/>
    <pivotField showAll="0"/>
    <pivotField showAll="0"/>
    <pivotField showAll="0"/>
    <pivotField showAll="0"/>
    <pivotField showAll="0"/>
    <pivotField showAll="0"/>
  </pivotFields>
  <rowFields count="1">
    <field x="3"/>
  </rowFields>
  <rowItems count="10">
    <i>
      <x v="1"/>
    </i>
    <i>
      <x v="2"/>
    </i>
    <i>
      <x v="4"/>
    </i>
    <i>
      <x v="7"/>
    </i>
    <i>
      <x v="6"/>
    </i>
    <i>
      <x v="5"/>
    </i>
    <i>
      <x v="3"/>
    </i>
    <i>
      <x/>
    </i>
    <i>
      <x v="8"/>
    </i>
    <i t="grand">
      <x/>
    </i>
  </rowItems>
  <colItems count="1">
    <i/>
  </colItems>
  <dataFields count="1">
    <dataField name="Max of discount_percentage" fld="10" subtotal="max" baseField="0" baseItem="0" numFmtId="9"/>
  </dataFields>
  <formats count="38">
    <format dxfId="3358">
      <pivotArea outline="0" collapsedLevelsAreSubtotals="1" fieldPosition="0"/>
    </format>
    <format dxfId="3357">
      <pivotArea dataOnly="0" labelOnly="1" outline="0" axis="axisValues" fieldPosition="0"/>
    </format>
    <format dxfId="3356">
      <pivotArea field="3" type="button" dataOnly="0" labelOnly="1" outline="0" axis="axisRow" fieldPosition="0"/>
    </format>
    <format dxfId="3355">
      <pivotArea dataOnly="0" labelOnly="1" outline="0" axis="axisValues" fieldPosition="0"/>
    </format>
    <format dxfId="3354">
      <pivotArea field="3" type="button" dataOnly="0" labelOnly="1" outline="0" axis="axisRow" fieldPosition="0"/>
    </format>
    <format dxfId="3353">
      <pivotArea dataOnly="0" labelOnly="1" outline="0" axis="axisValues" fieldPosition="0"/>
    </format>
    <format dxfId="3352">
      <pivotArea field="3" type="button" dataOnly="0" labelOnly="1" outline="0" axis="axisRow" fieldPosition="0"/>
    </format>
    <format dxfId="3351">
      <pivotArea dataOnly="0" labelOnly="1" outline="0" axis="axisValues" fieldPosition="0"/>
    </format>
    <format dxfId="3350">
      <pivotArea grandRow="1" outline="0" collapsedLevelsAreSubtotals="1" fieldPosition="0"/>
    </format>
    <format dxfId="3349">
      <pivotArea dataOnly="0" labelOnly="1" grandRow="1" outline="0" fieldPosition="0"/>
    </format>
    <format dxfId="3348">
      <pivotArea field="3" type="button" dataOnly="0" labelOnly="1" outline="0" axis="axisRow" fieldPosition="0"/>
    </format>
    <format dxfId="3347">
      <pivotArea dataOnly="0" labelOnly="1" outline="0" axis="axisValues" fieldPosition="0"/>
    </format>
    <format dxfId="3346">
      <pivotArea grandRow="1" outline="0" collapsedLevelsAreSubtotals="1" fieldPosition="0"/>
    </format>
    <format dxfId="3345">
      <pivotArea dataOnly="0" labelOnly="1" grandRow="1" outline="0" fieldPosition="0"/>
    </format>
    <format dxfId="3344">
      <pivotArea outline="0" collapsedLevelsAreSubtotals="1" fieldPosition="0"/>
    </format>
    <format dxfId="3343">
      <pivotArea field="8" type="button" dataOnly="0" labelOnly="1" outline="0"/>
    </format>
    <format dxfId="3342">
      <pivotArea field="8" type="button" dataOnly="0" labelOnly="1" outline="0"/>
    </format>
    <format dxfId="3341">
      <pivotArea field="8" type="button" dataOnly="0" labelOnly="1" outline="0"/>
    </format>
    <format dxfId="3340">
      <pivotArea grandRow="1" outline="0" collapsedLevelsAreSubtotals="1" fieldPosition="0"/>
    </format>
    <format dxfId="3339">
      <pivotArea field="11" type="button" dataOnly="0" labelOnly="1" outline="0"/>
    </format>
    <format dxfId="3338">
      <pivotArea dataOnly="0" labelOnly="1" outline="0" axis="axisValues" fieldPosition="0"/>
    </format>
    <format dxfId="3337">
      <pivotArea field="11" type="button" dataOnly="0" labelOnly="1" outline="0"/>
    </format>
    <format dxfId="3336">
      <pivotArea dataOnly="0" labelOnly="1" outline="0" axis="axisValues" fieldPosition="0"/>
    </format>
    <format dxfId="3335">
      <pivotArea field="11" type="button" dataOnly="0" labelOnly="1" outline="0"/>
    </format>
    <format dxfId="3334">
      <pivotArea dataOnly="0" labelOnly="1" outline="0" axis="axisValues" fieldPosition="0"/>
    </format>
    <format dxfId="3333">
      <pivotArea outline="0" collapsedLevelsAreSubtotals="1" fieldPosition="0"/>
    </format>
    <format dxfId="3332">
      <pivotArea field="3" type="button" dataOnly="0" labelOnly="1" outline="0" axis="axisRow" fieldPosition="0"/>
    </format>
    <format dxfId="3331">
      <pivotArea field="3" type="button" dataOnly="0" labelOnly="1" outline="0" axis="axisRow" fieldPosition="0"/>
    </format>
    <format dxfId="3330">
      <pivotArea field="3" type="button" dataOnly="0" labelOnly="1" outline="0" axis="axisRow" fieldPosition="0"/>
    </format>
    <format dxfId="3329">
      <pivotArea dataOnly="0" labelOnly="1" outline="0" axis="axisValues" fieldPosition="0"/>
    </format>
    <format dxfId="3328">
      <pivotArea grandRow="1" outline="0" collapsedLevelsAreSubtotals="1" fieldPosition="0"/>
    </format>
    <format dxfId="3327">
      <pivotArea dataOnly="0" labelOnly="1" grandRow="1" outline="0" fieldPosition="0"/>
    </format>
    <format dxfId="3326">
      <pivotArea field="3" type="button" dataOnly="0" labelOnly="1" outline="0" axis="axisRow" fieldPosition="0"/>
    </format>
    <format dxfId="3325">
      <pivotArea dataOnly="0" labelOnly="1" outline="0" axis="axisValues" fieldPosition="0"/>
    </format>
    <format dxfId="3324">
      <pivotArea grandRow="1" outline="0" collapsedLevelsAreSubtotals="1" fieldPosition="0"/>
    </format>
    <format dxfId="3323">
      <pivotArea dataOnly="0" labelOnly="1" grandRow="1" outline="0" fieldPosition="0"/>
    </format>
    <format dxfId="3322">
      <pivotArea collapsedLevelsAreSubtotals="1" fieldPosition="0">
        <references count="1">
          <reference field="3" count="0"/>
        </references>
      </pivotArea>
    </format>
    <format dxfId="3321">
      <pivotArea dataOnly="0" labelOnly="1" fieldPosition="0">
        <references count="1">
          <reference field="3" count="0"/>
        </references>
      </pivotArea>
    </format>
  </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in_Category" xr10:uid="{02A67786-2A68-48D7-A89B-F6AF20EC004D}" sourceName="Main Category">
  <pivotTables>
    <pivotTable tabId="11" name="PivotTable4"/>
    <pivotTable tabId="11" name="PivotTable6"/>
    <pivotTable tabId="11" name="PivotTable7"/>
    <pivotTable tabId="11" name="PivotTable8"/>
    <pivotTable tabId="11" name="PivotTable9"/>
    <pivotTable tabId="11" name="PivotTable10"/>
    <pivotTable tabId="11" name="PivotTable11"/>
    <pivotTable tabId="11" name="PivotTable13"/>
    <pivotTable tabId="11" name="PivotTable14"/>
    <pivotTable tabId="11" name="PivotTable15"/>
    <pivotTable tabId="11" name="PivotTable16"/>
    <pivotTable tabId="11" name="PivotTable17"/>
    <pivotTable tabId="11" name="PivotTable18"/>
    <pivotTable tabId="11" name="PivotTable19"/>
  </pivotTables>
  <data>
    <tabular pivotCacheId="1155741108">
      <items count="9">
        <i x="7" s="1"/>
        <i x="0" s="1"/>
        <i x="1" s="1"/>
        <i x="8" s="1"/>
        <i x="4" s="1"/>
        <i x="5" s="1"/>
        <i x="2" s="1"/>
        <i x="3"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in Category" xr10:uid="{AAA89E20-674C-4536-B673-2057FE4B351B}" cache="Slicer_Main_Category" caption="Main Category" style="SlicerStyleOther1"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F229472-E558-4BF7-BF91-C3F99316FBBF}" name="Table1" displayName="Table1" ref="A1:Y1352" totalsRowShown="0" headerRowDxfId="2803">
  <autoFilter ref="A1:Y1352" xr:uid="{9F229472-E558-4BF7-BF91-C3F99316FBBF}"/>
  <tableColumns count="25">
    <tableColumn id="1" xr3:uid="{E8E2AA14-9A3C-4BB6-BD61-3DA77528517B}" name="product_id"/>
    <tableColumn id="2" xr3:uid="{8710CBD6-B1B5-4E4E-9BD7-9FD63F12FDE3}" name="product_name"/>
    <tableColumn id="3" xr3:uid="{423C6942-BC44-41FC-B35C-792F9F5A461C}" name="category_strings"/>
    <tableColumn id="4" xr3:uid="{E79DF480-3C15-4D68-8AF0-DD86A4C389A7}" name="Main Category" dataDxfId="2802" totalsRowDxfId="2801"/>
    <tableColumn id="10" xr3:uid="{830FD7A2-8F28-48B8-BBE1-ACE3FCA10C88}" name="Level 2 Category" dataDxfId="2800" totalsRowDxfId="2799"/>
    <tableColumn id="22" xr3:uid="{4921F813-B3DE-40F9-99B0-33FB00D92BAB}" name="Level 3 Category" dataDxfId="2798" totalsRowDxfId="2797"/>
    <tableColumn id="23" xr3:uid="{A86433B1-D034-43E7-A2B7-B89ABC3B86C8}" name="Level 4 Category" dataDxfId="2796" totalsRowDxfId="2795"/>
    <tableColumn id="5" xr3:uid="{513FA636-1F3E-4467-B32F-6F35D3648781}" name="discounted_price" dataDxfId="2794" totalsRowDxfId="2793" dataCellStyle="Comma" totalsRowCellStyle="Comma"/>
    <tableColumn id="25" xr3:uid="{C1E394B6-E53B-4BAE-95E3-3E94B7FD542C}" name="Price Range Bucket" dataDxfId="2792" totalsRowDxfId="2791" dataCellStyle="Comma" totalsRowCellStyle="Comma">
      <calculatedColumnFormula>IF(H2&lt;200,"&lt;₹200",IF(OR(H2=200,H2&lt;=500),"₹200 - ₹500","&gt;₹500"))</calculatedColumnFormula>
    </tableColumn>
    <tableColumn id="6" xr3:uid="{FB4DC12E-2C06-4785-9539-125613353936}" name="actual_price" dataDxfId="2790" totalsRowDxfId="2789" dataCellStyle="Comma" totalsRowCellStyle="Comma"/>
    <tableColumn id="7" xr3:uid="{9B29D7E2-EA1E-4EB9-AC78-19A98B48AC78}" name="discount_percentage" dataDxfId="2788" totalsRowDxfId="2787"/>
    <tableColumn id="28" xr3:uid="{0D844035-3226-4BD3-B6F5-F04150A2D08D}" name="Discount Buckets" dataDxfId="2786" totalsRowDxfId="2785">
      <calculatedColumnFormula>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calculatedColumnFormula>
    </tableColumn>
    <tableColumn id="8" xr3:uid="{FC3B2343-6FCB-48FD-BD46-4207EC699E73}" name="&gt;=50% Discount" dataDxfId="2784" totalsRowDxfId="2783">
      <calculatedColumnFormula>IF(K2&gt;=50%,"Yes","No")</calculatedColumnFormula>
    </tableColumn>
    <tableColumn id="9" xr3:uid="{42F448C7-5A81-49B4-AA24-53CC7E766EEA}" name="rating" dataDxfId="2782"/>
    <tableColumn id="11" xr3:uid="{17422B5D-6AEB-438E-BDFB-4ACD7E53D3CE}" name="rating_count" dataDxfId="2781" totalsRowDxfId="2780" dataCellStyle="Comma" totalsRowCellStyle="Comma"/>
    <tableColumn id="29" xr3:uid="{01EAA0B9-4C9E-419A-AAAE-10829957B39B}" name="Score" dataDxfId="2779" dataCellStyle="Comma" totalsRowCellStyle="Comma">
      <calculatedColumnFormula>Table1[[#This Row],[rating]]+(Table1[[#This Row],[rating_count]]/1000)</calculatedColumnFormula>
    </tableColumn>
    <tableColumn id="12" xr3:uid="{7B5464C5-2E36-40EE-8619-DA5317FD6464}" name="Total Potential Revenue" dataDxfId="2778" totalsRowDxfId="2777" dataCellStyle="Comma" totalsRowCellStyle="Comma">
      <calculatedColumnFormula>J2*O2</calculatedColumnFormula>
    </tableColumn>
    <tableColumn id="14" xr3:uid="{6FA06A42-E4F2-465C-8DF4-1E65F1471CCE}" name="about_product"/>
    <tableColumn id="15" xr3:uid="{0CF23CFC-DCEE-425E-8BD8-C9955433224F}" name="user_id"/>
    <tableColumn id="16" xr3:uid="{30CAC7E4-D80B-4524-B380-46D1E270342E}" name="user_name"/>
    <tableColumn id="17" xr3:uid="{AFD79327-6CBF-4FF8-B285-F53317F7CEE5}" name="review_id"/>
    <tableColumn id="18" xr3:uid="{123D6BAF-8493-4F69-BB48-D18C62ED8312}" name="review_title"/>
    <tableColumn id="19" xr3:uid="{231D3992-EBB1-4A8D-B94B-7917F2727197}" name="review_content"/>
    <tableColumn id="20" xr3:uid="{3BCB9B7F-BC1B-4051-9078-8120CFA7B8E6}" name="img_link"/>
    <tableColumn id="21" xr3:uid="{45C6A1AE-48DE-4EE7-BA64-5588CCB141A5}"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50122-6960-41A2-9960-CFCE9F7467D8}">
  <dimension ref="A1"/>
  <sheetViews>
    <sheetView showGridLines="0" tabSelected="1" topLeftCell="B1" zoomScaleNormal="100" workbookViewId="0">
      <selection activeCell="O23" sqref="O23"/>
    </sheetView>
  </sheetViews>
  <sheetFormatPr defaultRowHeight="15.6" x14ac:dyDescent="0.3"/>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3A798-9322-4944-8156-A100897A69E3}">
  <dimension ref="A1:BG2705"/>
  <sheetViews>
    <sheetView showGridLines="0" zoomScaleNormal="100" workbookViewId="0">
      <pane xSplit="1" topLeftCell="S1" activePane="topRight" state="frozen"/>
      <selection pane="topRight" activeCell="AA2" sqref="AA2:AB4"/>
    </sheetView>
  </sheetViews>
  <sheetFormatPr defaultRowHeight="15.6" x14ac:dyDescent="0.3"/>
  <cols>
    <col min="1" max="1" width="5.69921875" customWidth="1"/>
    <col min="2" max="2" width="21.19921875" bestFit="1" customWidth="1"/>
    <col min="3" max="3" width="8.3984375" style="16" bestFit="1" customWidth="1"/>
    <col min="4" max="4" width="4.69921875" customWidth="1"/>
    <col min="5" max="5" width="5.69921875" customWidth="1"/>
    <col min="6" max="6" width="21.19921875" bestFit="1" customWidth="1"/>
    <col min="7" max="7" width="8.3984375" style="17" bestFit="1" customWidth="1"/>
    <col min="8" max="8" width="4.69921875" customWidth="1"/>
    <col min="9" max="9" width="5.69921875" customWidth="1"/>
    <col min="10" max="10" width="21.19921875" bestFit="1" customWidth="1"/>
    <col min="11" max="11" width="7.69921875" style="10" bestFit="1" customWidth="1"/>
    <col min="12" max="12" width="4.69921875" customWidth="1"/>
    <col min="13" max="13" width="5.69921875" customWidth="1"/>
    <col min="14" max="14" width="13.8984375" bestFit="1" customWidth="1"/>
    <col min="15" max="15" width="6.09765625" bestFit="1" customWidth="1"/>
    <col min="16" max="16" width="4.69921875" customWidth="1"/>
    <col min="17" max="17" width="5.69921875" customWidth="1"/>
    <col min="18" max="18" width="21.19921875" bestFit="1" customWidth="1"/>
    <col min="19" max="19" width="9.5" style="15" bestFit="1" customWidth="1"/>
    <col min="20" max="20" width="10.5" style="15" bestFit="1" customWidth="1"/>
    <col min="21" max="21" width="4.69921875" customWidth="1"/>
    <col min="22" max="22" width="5.69921875" customWidth="1"/>
    <col min="23" max="23" width="75.69921875" bestFit="1" customWidth="1"/>
    <col min="24" max="24" width="11.296875" style="37" bestFit="1" customWidth="1"/>
    <col min="25" max="25" width="4.69921875" style="15" customWidth="1"/>
    <col min="26" max="26" width="5.69921875" customWidth="1"/>
    <col min="27" max="27" width="11.8984375" customWidth="1"/>
    <col min="28" max="28" width="8.3984375" style="37" bestFit="1" customWidth="1"/>
    <col min="29" max="29" width="4.69921875" customWidth="1"/>
    <col min="30" max="30" width="5.69921875" customWidth="1"/>
    <col min="31" max="31" width="15.69921875" style="16" bestFit="1" customWidth="1"/>
    <col min="32" max="32" width="7.5" style="38" bestFit="1" customWidth="1"/>
    <col min="33" max="33" width="4.69921875" customWidth="1"/>
    <col min="34" max="34" width="5.69921875" customWidth="1"/>
    <col min="35" max="35" width="21.19921875" bestFit="1" customWidth="1"/>
    <col min="36" max="36" width="13.19921875" bestFit="1" customWidth="1"/>
    <col min="37" max="37" width="8.59765625" customWidth="1"/>
    <col min="38" max="38" width="5.69921875" customWidth="1"/>
    <col min="39" max="39" width="14.69921875" bestFit="1" customWidth="1"/>
    <col min="40" max="40" width="8.3984375" bestFit="1" customWidth="1"/>
    <col min="41" max="41" width="4.69921875" customWidth="1"/>
    <col min="42" max="42" width="5.69921875" customWidth="1"/>
    <col min="43" max="43" width="19.59765625" bestFit="1" customWidth="1"/>
    <col min="44" max="44" width="7.69921875" bestFit="1" customWidth="1"/>
    <col min="46" max="46" width="5.69921875" customWidth="1"/>
    <col min="47" max="47" width="13.296875" bestFit="1" customWidth="1"/>
    <col min="48" max="48" width="17.69921875" bestFit="1" customWidth="1"/>
    <col min="49" max="49" width="17.59765625" bestFit="1" customWidth="1"/>
    <col min="51" max="51" width="5.69921875" customWidth="1"/>
    <col min="52" max="52" width="21.19921875" bestFit="1" customWidth="1"/>
    <col min="53" max="53" width="11.796875" bestFit="1" customWidth="1"/>
    <col min="54" max="54" width="4.69921875" customWidth="1"/>
    <col min="55" max="55" width="5.69921875" customWidth="1"/>
    <col min="56" max="56" width="12.296875" bestFit="1" customWidth="1"/>
    <col min="57" max="57" width="11.8984375" style="7" bestFit="1" customWidth="1"/>
    <col min="58" max="58" width="11.8984375" style="4" bestFit="1" customWidth="1"/>
    <col min="59" max="59" width="11.8984375" bestFit="1" customWidth="1"/>
  </cols>
  <sheetData>
    <row r="1" spans="1:59" x14ac:dyDescent="0.3">
      <c r="A1" s="69" t="s">
        <v>13081</v>
      </c>
      <c r="C1"/>
      <c r="E1" s="69" t="s">
        <v>13082</v>
      </c>
      <c r="G1" s="31">
        <f>GETPIVOTDATA("product_id",$F$2)</f>
        <v>1351</v>
      </c>
      <c r="I1" s="69" t="s">
        <v>13084</v>
      </c>
      <c r="K1" s="32">
        <f>GETPIVOTDATA("rating_count",$J$2)</f>
        <v>23802423</v>
      </c>
      <c r="M1" s="69" t="s">
        <v>13086</v>
      </c>
      <c r="O1" s="32"/>
      <c r="Q1" s="69" t="s">
        <v>13077</v>
      </c>
      <c r="S1" s="35"/>
      <c r="V1" s="69" t="s">
        <v>13080</v>
      </c>
      <c r="X1" s="46">
        <f>GETPIVOTDATA("rating_count",$W$2)</f>
        <v>426973</v>
      </c>
      <c r="Z1" s="69" t="s">
        <v>13087</v>
      </c>
      <c r="AB1"/>
      <c r="AD1" s="69" t="s">
        <v>13103</v>
      </c>
      <c r="AH1" s="69" t="s">
        <v>13079</v>
      </c>
      <c r="AJ1" s="41">
        <f>GETPIVOTDATA("Total Potential Revenue",$AI$2)</f>
        <v>113643736203.38</v>
      </c>
      <c r="AL1" s="69" t="s">
        <v>13078</v>
      </c>
      <c r="AN1" s="42"/>
      <c r="AP1" s="69" t="s">
        <v>13104</v>
      </c>
      <c r="AR1" s="43">
        <f>GETPIVOTDATA("rating",$AQ$2)</f>
        <v>4.0888230940044483</v>
      </c>
      <c r="AT1" s="69" t="s">
        <v>13375</v>
      </c>
      <c r="AV1" s="43"/>
      <c r="AW1">
        <f>GETPIVOTDATA("Count of product_id",$AU$2)</f>
        <v>310</v>
      </c>
      <c r="AY1" s="69" t="s">
        <v>13088</v>
      </c>
      <c r="BA1" s="44">
        <f>GETPIVOTDATA("discount_percentage",$AZ$2)</f>
        <v>0.94</v>
      </c>
      <c r="BC1" s="69" t="s">
        <v>13379</v>
      </c>
      <c r="BE1" s="42"/>
    </row>
    <row r="2" spans="1:59" ht="46.8" x14ac:dyDescent="0.3">
      <c r="B2" s="49" t="s">
        <v>13348</v>
      </c>
      <c r="C2" s="48" t="s">
        <v>13378</v>
      </c>
      <c r="F2" s="49" t="s">
        <v>13348</v>
      </c>
      <c r="G2" s="53" t="s">
        <v>13349</v>
      </c>
      <c r="J2" s="49" t="s">
        <v>13348</v>
      </c>
      <c r="K2" s="55" t="s">
        <v>13102</v>
      </c>
      <c r="N2" s="49" t="s">
        <v>13350</v>
      </c>
      <c r="O2" s="55" t="s">
        <v>13351</v>
      </c>
      <c r="R2" s="49" t="s">
        <v>13352</v>
      </c>
      <c r="S2" s="48" t="s">
        <v>13354</v>
      </c>
      <c r="T2" s="48" t="s">
        <v>13353</v>
      </c>
      <c r="W2" s="49" t="s">
        <v>13377</v>
      </c>
      <c r="X2" s="53" t="s">
        <v>13101</v>
      </c>
      <c r="Y2"/>
      <c r="AA2" s="48" t="s">
        <v>13364</v>
      </c>
      <c r="AB2" s="59" t="s">
        <v>13359</v>
      </c>
      <c r="AE2" s="48" t="s">
        <v>13357</v>
      </c>
      <c r="AF2" s="53" t="s">
        <v>13356</v>
      </c>
      <c r="AI2" s="49" t="s">
        <v>13348</v>
      </c>
      <c r="AJ2" s="48" t="s">
        <v>13347</v>
      </c>
      <c r="AM2" s="48" t="s">
        <v>13358</v>
      </c>
      <c r="AN2" s="48" t="s">
        <v>13359</v>
      </c>
      <c r="AQ2" s="48" t="s">
        <v>13360</v>
      </c>
      <c r="AR2" s="48" t="s">
        <v>13085</v>
      </c>
      <c r="AS2" s="18"/>
      <c r="AT2" s="18"/>
      <c r="AU2" s="49" t="s">
        <v>13355</v>
      </c>
      <c r="AV2" s="49" t="s">
        <v>13100</v>
      </c>
      <c r="AW2" s="49" t="s">
        <v>13083</v>
      </c>
      <c r="AZ2" s="49" t="s">
        <v>13360</v>
      </c>
      <c r="BA2" s="48" t="s">
        <v>13380</v>
      </c>
      <c r="BD2" s="48" t="s">
        <v>13355</v>
      </c>
      <c r="BE2" s="70" t="s">
        <v>13376</v>
      </c>
      <c r="BF2"/>
    </row>
    <row r="3" spans="1:59" x14ac:dyDescent="0.3">
      <c r="B3" s="27" t="s">
        <v>13096</v>
      </c>
      <c r="C3" s="67">
        <v>0.57499999999999996</v>
      </c>
      <c r="F3" s="27" t="s">
        <v>13092</v>
      </c>
      <c r="G3" s="30">
        <v>490</v>
      </c>
      <c r="J3" s="27" t="s">
        <v>13098</v>
      </c>
      <c r="K3" s="33">
        <v>1118</v>
      </c>
      <c r="N3" s="27" t="s">
        <v>6388</v>
      </c>
      <c r="O3" s="71">
        <v>5</v>
      </c>
      <c r="R3" s="27" t="s">
        <v>13098</v>
      </c>
      <c r="S3" s="36">
        <v>4000</v>
      </c>
      <c r="T3" s="36">
        <v>2339</v>
      </c>
      <c r="W3" s="27" t="s">
        <v>456</v>
      </c>
      <c r="X3" s="39">
        <v>426973</v>
      </c>
      <c r="Y3"/>
      <c r="AA3" s="27" t="s">
        <v>13362</v>
      </c>
      <c r="AB3" s="29">
        <v>689</v>
      </c>
      <c r="AE3" s="40">
        <v>0</v>
      </c>
      <c r="AF3" s="39">
        <v>1</v>
      </c>
      <c r="AI3" s="27" t="s">
        <v>13098</v>
      </c>
      <c r="AJ3" s="47">
        <v>4472000</v>
      </c>
      <c r="AM3" s="27" t="s">
        <v>13089</v>
      </c>
      <c r="AN3" s="29">
        <v>159</v>
      </c>
      <c r="AQ3" s="27" t="s">
        <v>13365</v>
      </c>
      <c r="AR3" s="63">
        <v>4.204878048780488</v>
      </c>
      <c r="AU3" s="27" t="s">
        <v>330</v>
      </c>
      <c r="AV3" s="29">
        <v>355</v>
      </c>
      <c r="AW3" s="29">
        <v>1</v>
      </c>
      <c r="AZ3" s="27" t="s">
        <v>13091</v>
      </c>
      <c r="BA3" s="28">
        <v>0.94</v>
      </c>
      <c r="BD3" s="27" t="s">
        <v>455</v>
      </c>
      <c r="BE3" s="65">
        <v>431.37299999999999</v>
      </c>
      <c r="BF3"/>
    </row>
    <row r="4" spans="1:59" x14ac:dyDescent="0.3">
      <c r="B4" s="27" t="s">
        <v>13091</v>
      </c>
      <c r="C4" s="67">
        <v>0.53224000000000005</v>
      </c>
      <c r="F4" s="27" t="s">
        <v>13095</v>
      </c>
      <c r="G4" s="30">
        <v>448</v>
      </c>
      <c r="J4" s="27" t="s">
        <v>13091</v>
      </c>
      <c r="K4" s="33">
        <v>6335177</v>
      </c>
      <c r="N4" s="27" t="s">
        <v>1550</v>
      </c>
      <c r="O4" s="71">
        <v>5</v>
      </c>
      <c r="R4" s="27" t="s">
        <v>13091</v>
      </c>
      <c r="S4" s="36">
        <v>1857.7456533333336</v>
      </c>
      <c r="T4" s="36">
        <v>947.48895999999991</v>
      </c>
      <c r="W4" s="66" t="s">
        <v>455</v>
      </c>
      <c r="X4" s="39">
        <v>426973</v>
      </c>
      <c r="Y4"/>
      <c r="AA4" s="27" t="s">
        <v>13363</v>
      </c>
      <c r="AB4" s="29">
        <v>662</v>
      </c>
      <c r="AE4" s="40">
        <v>2</v>
      </c>
      <c r="AF4" s="39">
        <v>1</v>
      </c>
      <c r="AI4" s="27" t="s">
        <v>13091</v>
      </c>
      <c r="AJ4" s="47">
        <v>11628224482.380001</v>
      </c>
      <c r="AM4" s="27" t="s">
        <v>13345</v>
      </c>
      <c r="AN4" s="29">
        <v>342</v>
      </c>
      <c r="AQ4" s="27" t="s">
        <v>13366</v>
      </c>
      <c r="AR4" s="63">
        <v>4.0925531914893645</v>
      </c>
      <c r="AU4" s="27" t="s">
        <v>12994</v>
      </c>
      <c r="AV4" s="29">
        <v>468</v>
      </c>
      <c r="AW4" s="29">
        <v>1</v>
      </c>
      <c r="AZ4" s="27" t="s">
        <v>13092</v>
      </c>
      <c r="BA4" s="28">
        <v>0.91</v>
      </c>
      <c r="BD4" s="27" t="s">
        <v>616</v>
      </c>
      <c r="BE4" s="65">
        <v>431.37299999999999</v>
      </c>
      <c r="BF4"/>
    </row>
    <row r="5" spans="1:59" x14ac:dyDescent="0.3">
      <c r="B5" s="27" t="s">
        <v>13099</v>
      </c>
      <c r="C5" s="67">
        <v>0.53</v>
      </c>
      <c r="F5" s="27" t="s">
        <v>13091</v>
      </c>
      <c r="G5" s="30">
        <v>375</v>
      </c>
      <c r="J5" s="27" t="s">
        <v>13092</v>
      </c>
      <c r="K5" s="33">
        <v>14208406</v>
      </c>
      <c r="N5" s="27" t="s">
        <v>2861</v>
      </c>
      <c r="O5" s="71">
        <v>5</v>
      </c>
      <c r="R5" s="27" t="s">
        <v>13092</v>
      </c>
      <c r="S5" s="36">
        <v>10418.083673469388</v>
      </c>
      <c r="T5" s="36">
        <v>6225.8693877551023</v>
      </c>
      <c r="W5" s="27" t="s">
        <v>617</v>
      </c>
      <c r="X5" s="39">
        <v>426973</v>
      </c>
      <c r="Y5"/>
      <c r="AA5" s="50" t="s">
        <v>13076</v>
      </c>
      <c r="AB5" s="60">
        <v>1351</v>
      </c>
      <c r="AE5" s="40">
        <v>2.2999999999999998</v>
      </c>
      <c r="AF5" s="39">
        <v>1</v>
      </c>
      <c r="AI5" s="27" t="s">
        <v>13092</v>
      </c>
      <c r="AJ5" s="47">
        <v>91323918321</v>
      </c>
      <c r="AM5" s="27" t="s">
        <v>13090</v>
      </c>
      <c r="AN5" s="29">
        <v>850</v>
      </c>
      <c r="AQ5" s="27" t="s">
        <v>13367</v>
      </c>
      <c r="AR5" s="63">
        <v>4.1531250000000011</v>
      </c>
      <c r="AU5" s="27" t="s">
        <v>9395</v>
      </c>
      <c r="AV5" s="29">
        <v>787</v>
      </c>
      <c r="AW5" s="29">
        <v>1</v>
      </c>
      <c r="AZ5" s="27" t="s">
        <v>13095</v>
      </c>
      <c r="BA5" s="28">
        <v>0.9</v>
      </c>
      <c r="BD5" s="27" t="s">
        <v>3116</v>
      </c>
      <c r="BE5" s="65">
        <v>367.81300000000005</v>
      </c>
      <c r="BF5"/>
    </row>
    <row r="6" spans="1:59" x14ac:dyDescent="0.3">
      <c r="B6" s="27" t="s">
        <v>13092</v>
      </c>
      <c r="C6" s="67">
        <v>0.49906122448979562</v>
      </c>
      <c r="F6" s="27" t="s">
        <v>13094</v>
      </c>
      <c r="G6" s="30">
        <v>31</v>
      </c>
      <c r="J6" s="27" t="s">
        <v>13099</v>
      </c>
      <c r="K6" s="33">
        <v>3663</v>
      </c>
      <c r="N6" s="27" t="s">
        <v>10367</v>
      </c>
      <c r="O6" s="71">
        <v>4.8</v>
      </c>
      <c r="R6" s="27" t="s">
        <v>13099</v>
      </c>
      <c r="S6" s="36">
        <v>1900</v>
      </c>
      <c r="T6" s="36">
        <v>899</v>
      </c>
      <c r="W6" s="66" t="s">
        <v>616</v>
      </c>
      <c r="X6" s="39">
        <v>426973</v>
      </c>
      <c r="Y6"/>
      <c r="AB6"/>
      <c r="AE6" s="40">
        <v>2.6</v>
      </c>
      <c r="AF6" s="39">
        <v>1</v>
      </c>
      <c r="AI6" s="27" t="s">
        <v>13099</v>
      </c>
      <c r="AJ6" s="47">
        <v>6959700</v>
      </c>
      <c r="AM6" s="50" t="s">
        <v>13076</v>
      </c>
      <c r="AN6" s="60">
        <v>1351</v>
      </c>
      <c r="AQ6" s="27" t="s">
        <v>13368</v>
      </c>
      <c r="AR6" s="63">
        <v>4.0994082840236707</v>
      </c>
      <c r="AU6" s="27" t="s">
        <v>6158</v>
      </c>
      <c r="AV6" s="29">
        <v>989</v>
      </c>
      <c r="AW6" s="29">
        <v>1</v>
      </c>
      <c r="AZ6" s="27" t="s">
        <v>13094</v>
      </c>
      <c r="BA6" s="28">
        <v>0.75</v>
      </c>
      <c r="BD6" s="27" t="s">
        <v>3466</v>
      </c>
      <c r="BE6" s="65">
        <v>367.81300000000005</v>
      </c>
      <c r="BF6"/>
    </row>
    <row r="7" spans="1:59" x14ac:dyDescent="0.3">
      <c r="B7" s="27" t="s">
        <v>13093</v>
      </c>
      <c r="C7" s="67">
        <v>0.45999999999999996</v>
      </c>
      <c r="F7" s="27" t="s">
        <v>13093</v>
      </c>
      <c r="G7" s="30">
        <v>2</v>
      </c>
      <c r="J7" s="27" t="s">
        <v>13095</v>
      </c>
      <c r="K7" s="33">
        <v>2991069</v>
      </c>
      <c r="N7" s="27" t="s">
        <v>11355</v>
      </c>
      <c r="O7" s="71">
        <v>4.8</v>
      </c>
      <c r="R7" s="27" t="s">
        <v>13095</v>
      </c>
      <c r="S7" s="36">
        <v>4162.0736607142853</v>
      </c>
      <c r="T7" s="36">
        <v>2330.6156473214287</v>
      </c>
      <c r="W7" s="27" t="s">
        <v>128</v>
      </c>
      <c r="X7" s="39">
        <v>426973</v>
      </c>
      <c r="Y7"/>
      <c r="AB7"/>
      <c r="AE7" s="40">
        <v>2.8</v>
      </c>
      <c r="AF7" s="39">
        <v>2</v>
      </c>
      <c r="AH7" s="17"/>
      <c r="AI7" s="27" t="s">
        <v>13095</v>
      </c>
      <c r="AJ7" s="47">
        <v>10459722337</v>
      </c>
      <c r="AL7" s="17"/>
      <c r="AP7" s="17"/>
      <c r="AQ7" s="27" t="s">
        <v>13369</v>
      </c>
      <c r="AR7" s="63">
        <v>4.0907563025210045</v>
      </c>
      <c r="AT7" s="17"/>
      <c r="AU7" s="27" t="s">
        <v>2647</v>
      </c>
      <c r="AV7" s="29">
        <v>25</v>
      </c>
      <c r="AW7" s="29">
        <v>1</v>
      </c>
      <c r="AY7" s="17"/>
      <c r="AZ7" s="27" t="s">
        <v>13093</v>
      </c>
      <c r="BA7" s="28">
        <v>0.6</v>
      </c>
      <c r="BC7" s="17"/>
      <c r="BD7" s="27" t="s">
        <v>127</v>
      </c>
      <c r="BE7" s="65">
        <v>431.37299999999999</v>
      </c>
      <c r="BF7"/>
    </row>
    <row r="8" spans="1:59" x14ac:dyDescent="0.3">
      <c r="B8" s="27" t="s">
        <v>13098</v>
      </c>
      <c r="C8" s="67">
        <v>0.42</v>
      </c>
      <c r="F8" s="27" t="s">
        <v>13096</v>
      </c>
      <c r="G8" s="30">
        <v>2</v>
      </c>
      <c r="J8" s="27" t="s">
        <v>13096</v>
      </c>
      <c r="K8" s="33">
        <v>8566</v>
      </c>
      <c r="N8" s="27" t="s">
        <v>9804</v>
      </c>
      <c r="O8" s="71">
        <v>4.8</v>
      </c>
      <c r="R8" s="27" t="s">
        <v>13096</v>
      </c>
      <c r="S8" s="36">
        <v>799</v>
      </c>
      <c r="T8" s="36">
        <v>337</v>
      </c>
      <c r="W8" s="66" t="s">
        <v>127</v>
      </c>
      <c r="X8" s="39">
        <v>426973</v>
      </c>
      <c r="Y8"/>
      <c r="Z8" s="17"/>
      <c r="AB8"/>
      <c r="AE8" s="40">
        <v>2.9</v>
      </c>
      <c r="AF8" s="39">
        <v>1</v>
      </c>
      <c r="AI8" s="27" t="s">
        <v>13096</v>
      </c>
      <c r="AJ8" s="47">
        <v>6163434</v>
      </c>
      <c r="AQ8" s="27" t="s">
        <v>13370</v>
      </c>
      <c r="AR8" s="63">
        <v>4.0502164502164524</v>
      </c>
      <c r="AU8" s="27" t="s">
        <v>12552</v>
      </c>
      <c r="AV8" s="29">
        <v>388</v>
      </c>
      <c r="AW8" s="29">
        <v>1</v>
      </c>
      <c r="AZ8" s="27" t="s">
        <v>13096</v>
      </c>
      <c r="BA8" s="28">
        <v>0.57999999999999996</v>
      </c>
      <c r="BD8" s="50" t="s">
        <v>13076</v>
      </c>
      <c r="BE8" s="64">
        <v>2029.7450000000001</v>
      </c>
      <c r="BF8"/>
    </row>
    <row r="9" spans="1:59" x14ac:dyDescent="0.3">
      <c r="B9" s="27" t="s">
        <v>13095</v>
      </c>
      <c r="C9" s="67">
        <v>0.40120535714285727</v>
      </c>
      <c r="F9" s="27" t="s">
        <v>13098</v>
      </c>
      <c r="G9" s="30">
        <v>1</v>
      </c>
      <c r="J9" s="27" t="s">
        <v>13093</v>
      </c>
      <c r="K9" s="33">
        <v>88882</v>
      </c>
      <c r="N9" s="27" t="s">
        <v>11114</v>
      </c>
      <c r="O9" s="71">
        <v>4.7</v>
      </c>
      <c r="R9" s="27" t="s">
        <v>13093</v>
      </c>
      <c r="S9" s="36">
        <v>1347</v>
      </c>
      <c r="T9" s="36">
        <v>638</v>
      </c>
      <c r="W9" s="50" t="s">
        <v>13076</v>
      </c>
      <c r="X9" s="58">
        <v>426973</v>
      </c>
      <c r="Y9"/>
      <c r="AB9"/>
      <c r="AE9" s="40">
        <v>3</v>
      </c>
      <c r="AF9" s="39">
        <v>4</v>
      </c>
      <c r="AI9" s="27" t="s">
        <v>13093</v>
      </c>
      <c r="AJ9" s="47">
        <v>151117062</v>
      </c>
      <c r="AQ9" s="27" t="s">
        <v>13371</v>
      </c>
      <c r="AR9" s="63">
        <v>4.1010638297872379</v>
      </c>
      <c r="AU9" s="27" t="s">
        <v>11022</v>
      </c>
      <c r="AV9" s="29">
        <v>356</v>
      </c>
      <c r="AW9" s="29">
        <v>1</v>
      </c>
      <c r="AZ9" s="27" t="s">
        <v>13099</v>
      </c>
      <c r="BA9" s="28">
        <v>0.53</v>
      </c>
      <c r="BE9"/>
      <c r="BF9"/>
    </row>
    <row r="10" spans="1:59" x14ac:dyDescent="0.3">
      <c r="B10" s="27" t="s">
        <v>13094</v>
      </c>
      <c r="C10" s="67">
        <v>0.12354838709677421</v>
      </c>
      <c r="F10" s="27" t="s">
        <v>13097</v>
      </c>
      <c r="G10" s="30">
        <v>1</v>
      </c>
      <c r="J10" s="27" t="s">
        <v>13094</v>
      </c>
      <c r="K10" s="33">
        <v>149675</v>
      </c>
      <c r="N10" s="27" t="s">
        <v>12251</v>
      </c>
      <c r="O10" s="71">
        <v>4.7</v>
      </c>
      <c r="R10" s="27" t="s">
        <v>13094</v>
      </c>
      <c r="S10" s="36">
        <v>397.19354838709677</v>
      </c>
      <c r="T10" s="36">
        <v>301.58064516129031</v>
      </c>
      <c r="X10"/>
      <c r="Y10"/>
      <c r="AB10"/>
      <c r="AE10" s="40">
        <v>3.1</v>
      </c>
      <c r="AF10" s="39">
        <v>4</v>
      </c>
      <c r="AI10" s="27" t="s">
        <v>13094</v>
      </c>
      <c r="AJ10" s="47">
        <v>60778817</v>
      </c>
      <c r="AQ10" s="27" t="s">
        <v>13372</v>
      </c>
      <c r="AR10" s="63">
        <v>4.0173913043478287</v>
      </c>
      <c r="AU10" s="27" t="s">
        <v>2014</v>
      </c>
      <c r="AV10" s="29">
        <v>910</v>
      </c>
      <c r="AW10" s="29">
        <v>1</v>
      </c>
      <c r="AZ10" s="27" t="s">
        <v>13098</v>
      </c>
      <c r="BA10" s="28">
        <v>0.42</v>
      </c>
      <c r="BE10"/>
      <c r="BF10"/>
    </row>
    <row r="11" spans="1:59" x14ac:dyDescent="0.3">
      <c r="B11" s="27" t="s">
        <v>13097</v>
      </c>
      <c r="C11" s="67">
        <v>0</v>
      </c>
      <c r="F11" s="27" t="s">
        <v>13099</v>
      </c>
      <c r="G11" s="30">
        <v>1</v>
      </c>
      <c r="J11" s="27" t="s">
        <v>13097</v>
      </c>
      <c r="K11" s="33">
        <v>15867</v>
      </c>
      <c r="N11" s="27" t="s">
        <v>3855</v>
      </c>
      <c r="O11" s="71">
        <v>4.7</v>
      </c>
      <c r="R11" s="27" t="s">
        <v>13097</v>
      </c>
      <c r="S11" s="36">
        <v>150</v>
      </c>
      <c r="T11" s="36">
        <v>150</v>
      </c>
      <c r="X11"/>
      <c r="Y11"/>
      <c r="AB11"/>
      <c r="AE11" s="40">
        <v>3.2</v>
      </c>
      <c r="AF11" s="39">
        <v>2</v>
      </c>
      <c r="AI11" s="27" t="s">
        <v>13097</v>
      </c>
      <c r="AJ11" s="47">
        <v>2380050</v>
      </c>
      <c r="AQ11" s="27" t="s">
        <v>13373</v>
      </c>
      <c r="AR11" s="63">
        <v>3.9400000000000004</v>
      </c>
      <c r="AU11" s="27" t="s">
        <v>11866</v>
      </c>
      <c r="AV11" s="29">
        <v>588</v>
      </c>
      <c r="AW11" s="29">
        <v>1</v>
      </c>
      <c r="AZ11" s="27" t="s">
        <v>13097</v>
      </c>
      <c r="BA11" s="28">
        <v>0</v>
      </c>
      <c r="BE11"/>
      <c r="BF11"/>
    </row>
    <row r="12" spans="1:59" x14ac:dyDescent="0.3">
      <c r="B12" s="50" t="s">
        <v>13076</v>
      </c>
      <c r="C12" s="68">
        <v>0.46685418208734242</v>
      </c>
      <c r="F12" s="50" t="s">
        <v>13076</v>
      </c>
      <c r="G12" s="52">
        <v>1351</v>
      </c>
      <c r="J12" s="50" t="s">
        <v>13076</v>
      </c>
      <c r="K12" s="54">
        <v>23802423</v>
      </c>
      <c r="N12" s="27" t="s">
        <v>10621</v>
      </c>
      <c r="O12" s="71">
        <v>4.7</v>
      </c>
      <c r="R12" s="50" t="s">
        <v>13076</v>
      </c>
      <c r="S12" s="57">
        <v>5691.1766247224277</v>
      </c>
      <c r="T12" s="57">
        <v>3304.8017542561065</v>
      </c>
      <c r="X12"/>
      <c r="Y12"/>
      <c r="AB12"/>
      <c r="AE12" s="40">
        <v>3.3</v>
      </c>
      <c r="AF12" s="39">
        <v>15</v>
      </c>
      <c r="AI12" s="50" t="s">
        <v>13076</v>
      </c>
      <c r="AJ12" s="61">
        <v>113643736203.38</v>
      </c>
      <c r="AQ12" s="27" t="s">
        <v>13374</v>
      </c>
      <c r="AR12" s="63">
        <v>4.2166666666666668</v>
      </c>
      <c r="AU12" s="27" t="s">
        <v>10651</v>
      </c>
      <c r="AV12" s="29">
        <v>646</v>
      </c>
      <c r="AW12" s="29">
        <v>1</v>
      </c>
      <c r="AZ12" s="50" t="s">
        <v>13076</v>
      </c>
      <c r="BA12" s="51">
        <v>0.94</v>
      </c>
      <c r="BE12"/>
      <c r="BF12"/>
    </row>
    <row r="13" spans="1:59" x14ac:dyDescent="0.3">
      <c r="N13" s="27" t="s">
        <v>2201</v>
      </c>
      <c r="O13" s="71">
        <v>4.7</v>
      </c>
      <c r="X13"/>
      <c r="Y13"/>
      <c r="AB13"/>
      <c r="AE13" s="40">
        <v>3.4</v>
      </c>
      <c r="AF13" s="39">
        <v>10</v>
      </c>
      <c r="AQ13" s="50" t="s">
        <v>13076</v>
      </c>
      <c r="AR13" s="62">
        <v>4.0888230940044483</v>
      </c>
      <c r="AU13" s="27" t="s">
        <v>11626</v>
      </c>
      <c r="AV13" s="29">
        <v>561</v>
      </c>
      <c r="AW13" s="29">
        <v>1</v>
      </c>
      <c r="BE13"/>
      <c r="BF13"/>
    </row>
    <row r="14" spans="1:59" s="17" customFormat="1" x14ac:dyDescent="0.3">
      <c r="F14"/>
      <c r="K14" s="34"/>
      <c r="N14" s="27" t="s">
        <v>10590</v>
      </c>
      <c r="O14" s="71">
        <v>4.7</v>
      </c>
      <c r="P14"/>
      <c r="R14"/>
      <c r="S14" s="15"/>
      <c r="T14" s="18"/>
      <c r="W14"/>
      <c r="X14"/>
      <c r="Y14"/>
      <c r="Z14"/>
      <c r="AA14"/>
      <c r="AB14"/>
      <c r="AC14"/>
      <c r="AE14" s="40">
        <v>3.5</v>
      </c>
      <c r="AF14" s="39">
        <v>26</v>
      </c>
      <c r="AM14"/>
      <c r="AQ14"/>
      <c r="AU14" s="27" t="s">
        <v>12090</v>
      </c>
      <c r="AV14" s="29">
        <v>693</v>
      </c>
      <c r="AW14" s="29">
        <v>1</v>
      </c>
      <c r="AZ14"/>
      <c r="BA14"/>
      <c r="BD14"/>
      <c r="BE14"/>
      <c r="BF14"/>
      <c r="BG14"/>
    </row>
    <row r="15" spans="1:59" x14ac:dyDescent="0.3">
      <c r="N15" s="50" t="s">
        <v>13076</v>
      </c>
      <c r="O15" s="72">
        <v>57.599999999999994</v>
      </c>
      <c r="X15"/>
      <c r="Y15"/>
      <c r="AB15"/>
      <c r="AE15" s="40">
        <v>3.6</v>
      </c>
      <c r="AF15" s="39">
        <v>34</v>
      </c>
      <c r="AU15" s="27" t="s">
        <v>11978</v>
      </c>
      <c r="AV15" s="29">
        <v>727</v>
      </c>
      <c r="AW15" s="29">
        <v>1</v>
      </c>
      <c r="BE15"/>
      <c r="BF15"/>
    </row>
    <row r="16" spans="1:59" x14ac:dyDescent="0.3">
      <c r="X16"/>
      <c r="Y16"/>
      <c r="AB16"/>
      <c r="AE16" s="40">
        <v>3.7</v>
      </c>
      <c r="AF16" s="39">
        <v>41</v>
      </c>
      <c r="AU16" s="27" t="s">
        <v>10670</v>
      </c>
      <c r="AV16" s="29">
        <v>252</v>
      </c>
      <c r="AW16" s="29">
        <v>1</v>
      </c>
      <c r="BE16"/>
      <c r="BF16"/>
    </row>
    <row r="17" spans="24:58" x14ac:dyDescent="0.3">
      <c r="X17"/>
      <c r="Y17"/>
      <c r="AB17"/>
      <c r="AE17" s="40">
        <v>3.8</v>
      </c>
      <c r="AF17" s="39">
        <v>84</v>
      </c>
      <c r="AU17" s="27" t="s">
        <v>7264</v>
      </c>
      <c r="AV17" s="29">
        <v>21</v>
      </c>
      <c r="AW17" s="29">
        <v>1</v>
      </c>
      <c r="BE17"/>
      <c r="BF17"/>
    </row>
    <row r="18" spans="24:58" x14ac:dyDescent="0.3">
      <c r="X18"/>
      <c r="Y18"/>
      <c r="AB18"/>
      <c r="AE18" s="40">
        <v>3.9</v>
      </c>
      <c r="AF18" s="39">
        <v>114</v>
      </c>
      <c r="AU18" s="27" t="s">
        <v>12954</v>
      </c>
      <c r="AV18" s="29">
        <v>550</v>
      </c>
      <c r="AW18" s="29">
        <v>1</v>
      </c>
      <c r="BE18"/>
      <c r="BF18"/>
    </row>
    <row r="19" spans="24:58" x14ac:dyDescent="0.3">
      <c r="X19"/>
      <c r="Y19"/>
      <c r="AB19"/>
      <c r="AE19" s="40">
        <v>4</v>
      </c>
      <c r="AF19" s="39">
        <v>159</v>
      </c>
      <c r="AU19" s="27" t="s">
        <v>12904</v>
      </c>
      <c r="AV19" s="29">
        <v>195</v>
      </c>
      <c r="AW19" s="29">
        <v>1</v>
      </c>
      <c r="BE19"/>
      <c r="BF19"/>
    </row>
    <row r="20" spans="24:58" x14ac:dyDescent="0.3">
      <c r="X20"/>
      <c r="Y20"/>
      <c r="AB20"/>
      <c r="AE20" s="40">
        <v>4.0999999999999996</v>
      </c>
      <c r="AF20" s="39">
        <v>225</v>
      </c>
      <c r="AU20" s="27" t="s">
        <v>5324</v>
      </c>
      <c r="AV20" s="29">
        <v>644</v>
      </c>
      <c r="AW20" s="29">
        <v>1</v>
      </c>
      <c r="BE20"/>
      <c r="BF20"/>
    </row>
    <row r="21" spans="24:58" x14ac:dyDescent="0.3">
      <c r="X21"/>
      <c r="Y21"/>
      <c r="AB21"/>
      <c r="AE21" s="40">
        <v>4.2</v>
      </c>
      <c r="AF21" s="39">
        <v>207</v>
      </c>
      <c r="AU21" s="27" t="s">
        <v>5090</v>
      </c>
      <c r="AV21" s="29">
        <v>206</v>
      </c>
      <c r="AW21" s="29">
        <v>1</v>
      </c>
      <c r="BE21"/>
      <c r="BF21"/>
    </row>
    <row r="22" spans="24:58" x14ac:dyDescent="0.3">
      <c r="X22"/>
      <c r="Y22"/>
      <c r="AB22"/>
      <c r="AE22" s="40">
        <v>4.3</v>
      </c>
      <c r="AF22" s="39">
        <v>209</v>
      </c>
      <c r="AU22" s="27" t="s">
        <v>12633</v>
      </c>
      <c r="AV22" s="29">
        <v>710</v>
      </c>
      <c r="AW22" s="29">
        <v>1</v>
      </c>
      <c r="BE22"/>
      <c r="BF22"/>
    </row>
    <row r="23" spans="24:58" x14ac:dyDescent="0.3">
      <c r="X23"/>
      <c r="Y23"/>
      <c r="AB23"/>
      <c r="AE23" s="40">
        <v>4.4000000000000004</v>
      </c>
      <c r="AF23" s="39">
        <v>114</v>
      </c>
      <c r="AU23" s="27" t="s">
        <v>2075</v>
      </c>
      <c r="AV23" s="29">
        <v>466</v>
      </c>
      <c r="AW23" s="29">
        <v>1</v>
      </c>
      <c r="BE23"/>
      <c r="BF23"/>
    </row>
    <row r="24" spans="24:58" x14ac:dyDescent="0.3">
      <c r="X24"/>
      <c r="Y24"/>
      <c r="AB24"/>
      <c r="AE24" s="40">
        <v>4.5</v>
      </c>
      <c r="AF24" s="39">
        <v>68</v>
      </c>
      <c r="AU24" s="27" t="s">
        <v>2821</v>
      </c>
      <c r="AV24" s="29">
        <v>171</v>
      </c>
      <c r="AW24" s="29">
        <v>1</v>
      </c>
      <c r="BE24"/>
      <c r="BF24"/>
    </row>
    <row r="25" spans="24:58" x14ac:dyDescent="0.3">
      <c r="X25"/>
      <c r="Y25"/>
      <c r="AB25"/>
      <c r="AE25" s="40">
        <v>4.5999999999999996</v>
      </c>
      <c r="AF25" s="39">
        <v>16</v>
      </c>
      <c r="AU25" s="27" t="s">
        <v>1413</v>
      </c>
      <c r="AV25" s="29">
        <v>24</v>
      </c>
      <c r="AW25" s="29">
        <v>1</v>
      </c>
      <c r="BE25"/>
      <c r="BF25"/>
    </row>
    <row r="26" spans="24:58" x14ac:dyDescent="0.3">
      <c r="X26"/>
      <c r="Y26"/>
      <c r="AB26"/>
      <c r="AE26" s="40">
        <v>4.7</v>
      </c>
      <c r="AF26" s="39">
        <v>6</v>
      </c>
      <c r="AU26" s="27" t="s">
        <v>10680</v>
      </c>
      <c r="AV26" s="29">
        <v>780</v>
      </c>
      <c r="AW26" s="29">
        <v>1</v>
      </c>
      <c r="BE26"/>
      <c r="BF26"/>
    </row>
    <row r="27" spans="24:58" x14ac:dyDescent="0.3">
      <c r="X27"/>
      <c r="Y27"/>
      <c r="AB27"/>
      <c r="AE27" s="40">
        <v>4.8</v>
      </c>
      <c r="AF27" s="39">
        <v>3</v>
      </c>
      <c r="AU27" s="27" t="s">
        <v>11526</v>
      </c>
      <c r="AV27" s="29">
        <v>314</v>
      </c>
      <c r="AW27" s="29">
        <v>1</v>
      </c>
      <c r="BE27"/>
      <c r="BF27"/>
    </row>
    <row r="28" spans="24:58" x14ac:dyDescent="0.3">
      <c r="X28"/>
      <c r="Y28"/>
      <c r="AB28"/>
      <c r="AE28" s="40">
        <v>5</v>
      </c>
      <c r="AF28" s="39">
        <v>3</v>
      </c>
      <c r="AU28" s="27" t="s">
        <v>11477</v>
      </c>
      <c r="AV28" s="29">
        <v>638</v>
      </c>
      <c r="AW28" s="29">
        <v>1</v>
      </c>
      <c r="BE28"/>
      <c r="BF28"/>
    </row>
    <row r="29" spans="24:58" x14ac:dyDescent="0.3">
      <c r="X29"/>
      <c r="Y29"/>
      <c r="AB29"/>
      <c r="AE29" s="56" t="s">
        <v>13076</v>
      </c>
      <c r="AF29" s="58">
        <v>1351</v>
      </c>
      <c r="AU29" s="27" t="s">
        <v>12623</v>
      </c>
      <c r="AV29" s="29">
        <v>82</v>
      </c>
      <c r="AW29" s="29">
        <v>1</v>
      </c>
      <c r="BE29"/>
      <c r="BF29"/>
    </row>
    <row r="30" spans="24:58" x14ac:dyDescent="0.3">
      <c r="X30"/>
      <c r="Y30"/>
      <c r="AB30"/>
      <c r="AF30" s="16"/>
      <c r="AU30" s="27" t="s">
        <v>10940</v>
      </c>
      <c r="AV30" s="29">
        <v>328</v>
      </c>
      <c r="AW30" s="29">
        <v>1</v>
      </c>
      <c r="BE30"/>
      <c r="BF30"/>
    </row>
    <row r="31" spans="24:58" x14ac:dyDescent="0.3">
      <c r="X31"/>
      <c r="Y31"/>
      <c r="AB31"/>
      <c r="AF31" s="16"/>
      <c r="AU31" s="27" t="s">
        <v>1888</v>
      </c>
      <c r="AV31" s="29">
        <v>928</v>
      </c>
      <c r="AW31" s="29">
        <v>1</v>
      </c>
      <c r="BE31"/>
      <c r="BF31"/>
    </row>
    <row r="32" spans="24:58" x14ac:dyDescent="0.3">
      <c r="X32"/>
      <c r="Y32"/>
      <c r="AB32"/>
      <c r="AF32" s="16"/>
      <c r="AU32" s="27" t="s">
        <v>8387</v>
      </c>
      <c r="AV32" s="29">
        <v>408</v>
      </c>
      <c r="AW32" s="29">
        <v>1</v>
      </c>
      <c r="BE32"/>
      <c r="BF32"/>
    </row>
    <row r="33" spans="24:58" x14ac:dyDescent="0.3">
      <c r="X33"/>
      <c r="Y33"/>
      <c r="AB33"/>
      <c r="AF33" s="16"/>
      <c r="AU33" s="27" t="s">
        <v>2089</v>
      </c>
      <c r="AV33" s="29">
        <v>474</v>
      </c>
      <c r="AW33" s="29">
        <v>1</v>
      </c>
      <c r="BE33"/>
      <c r="BF33"/>
    </row>
    <row r="34" spans="24:58" x14ac:dyDescent="0.3">
      <c r="X34"/>
      <c r="Y34"/>
      <c r="AB34"/>
      <c r="AF34" s="16"/>
      <c r="AU34" s="27" t="s">
        <v>1466</v>
      </c>
      <c r="AV34" s="29">
        <v>577</v>
      </c>
      <c r="AW34" s="29">
        <v>1</v>
      </c>
      <c r="BE34"/>
      <c r="BF34"/>
    </row>
    <row r="35" spans="24:58" x14ac:dyDescent="0.3">
      <c r="X35"/>
      <c r="Y35"/>
      <c r="AB35"/>
      <c r="AF35" s="16"/>
      <c r="AU35" s="27" t="s">
        <v>11265</v>
      </c>
      <c r="AV35" s="29">
        <v>618</v>
      </c>
      <c r="AW35" s="29">
        <v>1</v>
      </c>
      <c r="BE35"/>
      <c r="BF35"/>
    </row>
    <row r="36" spans="24:58" x14ac:dyDescent="0.3">
      <c r="X36"/>
      <c r="Y36"/>
      <c r="AB36"/>
      <c r="AF36" s="16"/>
      <c r="AU36" s="27" t="s">
        <v>2811</v>
      </c>
      <c r="AV36" s="29">
        <v>538</v>
      </c>
      <c r="AW36" s="29">
        <v>1</v>
      </c>
      <c r="BE36"/>
      <c r="BF36"/>
    </row>
    <row r="37" spans="24:58" x14ac:dyDescent="0.3">
      <c r="X37"/>
      <c r="Y37"/>
      <c r="AB37"/>
      <c r="AF37" s="16"/>
      <c r="AU37" s="27" t="s">
        <v>10981</v>
      </c>
      <c r="AV37" s="29">
        <v>925</v>
      </c>
      <c r="AW37" s="29">
        <v>1</v>
      </c>
      <c r="BE37"/>
      <c r="BF37"/>
    </row>
    <row r="38" spans="24:58" x14ac:dyDescent="0.3">
      <c r="X38"/>
      <c r="Y38"/>
      <c r="AB38"/>
      <c r="AF38" s="16"/>
      <c r="AU38" s="27" t="s">
        <v>1843</v>
      </c>
      <c r="AV38" s="29">
        <v>339</v>
      </c>
      <c r="AW38" s="29">
        <v>1</v>
      </c>
      <c r="BE38"/>
      <c r="BF38"/>
    </row>
    <row r="39" spans="24:58" x14ac:dyDescent="0.3">
      <c r="X39"/>
      <c r="Y39"/>
      <c r="AB39"/>
      <c r="AF39" s="16"/>
      <c r="AU39" s="27" t="s">
        <v>2004</v>
      </c>
      <c r="AV39" s="29">
        <v>479</v>
      </c>
      <c r="AW39" s="29">
        <v>1</v>
      </c>
      <c r="BE39"/>
      <c r="BF39"/>
    </row>
    <row r="40" spans="24:58" x14ac:dyDescent="0.3">
      <c r="X40"/>
      <c r="Y40"/>
      <c r="AB40"/>
      <c r="AF40" s="16"/>
      <c r="AU40" s="27" t="s">
        <v>2782</v>
      </c>
      <c r="AV40" s="29">
        <v>151</v>
      </c>
      <c r="AW40" s="29">
        <v>1</v>
      </c>
      <c r="BE40"/>
      <c r="BF40"/>
    </row>
    <row r="41" spans="24:58" x14ac:dyDescent="0.3">
      <c r="X41"/>
      <c r="Y41"/>
      <c r="AB41"/>
      <c r="AF41" s="16"/>
      <c r="AU41" s="27" t="s">
        <v>2657</v>
      </c>
      <c r="AV41" s="29">
        <v>163</v>
      </c>
      <c r="AW41" s="29">
        <v>1</v>
      </c>
      <c r="BE41"/>
      <c r="BF41"/>
    </row>
    <row r="42" spans="24:58" x14ac:dyDescent="0.3">
      <c r="X42"/>
      <c r="Y42"/>
      <c r="AB42"/>
      <c r="AF42" s="16"/>
      <c r="AU42" s="27" t="s">
        <v>1694</v>
      </c>
      <c r="AV42" s="29">
        <v>490</v>
      </c>
      <c r="AW42" s="29">
        <v>1</v>
      </c>
      <c r="BE42"/>
      <c r="BF42"/>
    </row>
    <row r="43" spans="24:58" x14ac:dyDescent="0.3">
      <c r="X43"/>
      <c r="Y43"/>
      <c r="AB43"/>
      <c r="AF43" s="16"/>
      <c r="AU43" s="27" t="s">
        <v>10930</v>
      </c>
      <c r="AV43" s="29">
        <v>743</v>
      </c>
      <c r="AW43" s="29">
        <v>1</v>
      </c>
      <c r="BE43"/>
      <c r="BF43"/>
    </row>
    <row r="44" spans="24:58" x14ac:dyDescent="0.3">
      <c r="X44"/>
      <c r="Y44"/>
      <c r="AB44"/>
      <c r="AF44" s="16"/>
      <c r="AU44" s="27" t="s">
        <v>10356</v>
      </c>
      <c r="AV44" s="29">
        <v>550</v>
      </c>
      <c r="AW44" s="29">
        <v>1</v>
      </c>
      <c r="BE44"/>
      <c r="BF44"/>
    </row>
    <row r="45" spans="24:58" x14ac:dyDescent="0.3">
      <c r="X45"/>
      <c r="Y45"/>
      <c r="AB45"/>
      <c r="AF45" s="16"/>
      <c r="AU45" s="27" t="s">
        <v>11154</v>
      </c>
      <c r="AV45" s="29">
        <v>992</v>
      </c>
      <c r="AW45" s="29">
        <v>1</v>
      </c>
      <c r="BE45"/>
      <c r="BF45"/>
    </row>
    <row r="46" spans="24:58" x14ac:dyDescent="0.3">
      <c r="X46"/>
      <c r="Y46"/>
      <c r="AB46"/>
      <c r="AF46" s="16"/>
      <c r="AU46" s="27" t="s">
        <v>9467</v>
      </c>
      <c r="AV46" s="29">
        <v>95</v>
      </c>
      <c r="AW46" s="29">
        <v>1</v>
      </c>
      <c r="BE46"/>
      <c r="BF46"/>
    </row>
    <row r="47" spans="24:58" x14ac:dyDescent="0.3">
      <c r="X47"/>
      <c r="Y47"/>
      <c r="AB47"/>
      <c r="AF47" s="16"/>
      <c r="AU47" s="27" t="s">
        <v>11275</v>
      </c>
      <c r="AV47" s="29">
        <v>63</v>
      </c>
      <c r="AW47" s="29">
        <v>1</v>
      </c>
      <c r="BE47"/>
      <c r="BF47"/>
    </row>
    <row r="48" spans="24:58" x14ac:dyDescent="0.3">
      <c r="X48"/>
      <c r="Y48"/>
      <c r="AB48"/>
      <c r="AF48" s="16"/>
      <c r="AU48" s="27" t="s">
        <v>10439</v>
      </c>
      <c r="AV48" s="29">
        <v>322</v>
      </c>
      <c r="AW48" s="29">
        <v>1</v>
      </c>
      <c r="BE48"/>
      <c r="BF48"/>
    </row>
    <row r="49" spans="24:58" x14ac:dyDescent="0.3">
      <c r="X49"/>
      <c r="Y49"/>
      <c r="AB49"/>
      <c r="AF49" s="16"/>
      <c r="AU49" s="27" t="s">
        <v>2762</v>
      </c>
      <c r="AV49" s="29">
        <v>838</v>
      </c>
      <c r="AW49" s="29">
        <v>1</v>
      </c>
      <c r="BE49"/>
      <c r="BF49"/>
    </row>
    <row r="50" spans="24:58" x14ac:dyDescent="0.3">
      <c r="X50"/>
      <c r="Y50"/>
      <c r="AB50"/>
      <c r="AF50" s="16"/>
      <c r="AU50" s="27" t="s">
        <v>6241</v>
      </c>
      <c r="AV50" s="29">
        <v>903</v>
      </c>
      <c r="AW50" s="29">
        <v>1</v>
      </c>
      <c r="BE50"/>
      <c r="BF50"/>
    </row>
    <row r="51" spans="24:58" x14ac:dyDescent="0.3">
      <c r="X51"/>
      <c r="Y51"/>
      <c r="AB51"/>
      <c r="AF51" s="16"/>
      <c r="AU51" s="27" t="s">
        <v>2896</v>
      </c>
      <c r="AV51" s="29">
        <v>136</v>
      </c>
      <c r="AW51" s="29">
        <v>1</v>
      </c>
      <c r="BE51"/>
      <c r="BF51"/>
    </row>
    <row r="52" spans="24:58" x14ac:dyDescent="0.3">
      <c r="X52"/>
      <c r="Y52"/>
      <c r="AB52"/>
      <c r="AF52" s="16"/>
      <c r="AU52" s="27" t="s">
        <v>11968</v>
      </c>
      <c r="AV52" s="29">
        <v>144</v>
      </c>
      <c r="AW52" s="29">
        <v>1</v>
      </c>
      <c r="BE52"/>
      <c r="BF52"/>
    </row>
    <row r="53" spans="24:58" x14ac:dyDescent="0.3">
      <c r="X53"/>
      <c r="Y53"/>
      <c r="AB53"/>
      <c r="AF53" s="16"/>
      <c r="AU53" s="27" t="s">
        <v>320</v>
      </c>
      <c r="AV53" s="29">
        <v>974</v>
      </c>
      <c r="AW53" s="29">
        <v>1</v>
      </c>
      <c r="BE53"/>
      <c r="BF53"/>
    </row>
    <row r="54" spans="24:58" x14ac:dyDescent="0.3">
      <c r="X54"/>
      <c r="Y54"/>
      <c r="AB54"/>
      <c r="AF54" s="16"/>
      <c r="AU54" s="27" t="s">
        <v>1362</v>
      </c>
      <c r="AV54" s="29">
        <v>974</v>
      </c>
      <c r="AW54" s="29">
        <v>1</v>
      </c>
      <c r="BE54"/>
      <c r="BF54"/>
    </row>
    <row r="55" spans="24:58" x14ac:dyDescent="0.3">
      <c r="X55"/>
      <c r="Y55"/>
      <c r="AB55"/>
      <c r="AF55" s="16"/>
      <c r="AU55" s="27" t="s">
        <v>9992</v>
      </c>
      <c r="AV55" s="29">
        <v>19</v>
      </c>
      <c r="AW55" s="29">
        <v>1</v>
      </c>
      <c r="BE55"/>
      <c r="BF55"/>
    </row>
    <row r="56" spans="24:58" x14ac:dyDescent="0.3">
      <c r="X56"/>
      <c r="Y56"/>
      <c r="AB56"/>
      <c r="AF56" s="16"/>
      <c r="AU56" s="27" t="s">
        <v>768</v>
      </c>
      <c r="AV56" s="29">
        <v>902</v>
      </c>
      <c r="AW56" s="29">
        <v>1</v>
      </c>
      <c r="BE56"/>
      <c r="BF56"/>
    </row>
    <row r="57" spans="24:58" x14ac:dyDescent="0.3">
      <c r="X57"/>
      <c r="Y57"/>
      <c r="AB57"/>
      <c r="AF57" s="16"/>
      <c r="AU57" s="27" t="s">
        <v>1863</v>
      </c>
      <c r="AV57" s="29">
        <v>197</v>
      </c>
      <c r="AW57" s="29">
        <v>1</v>
      </c>
      <c r="BE57"/>
      <c r="BF57"/>
    </row>
    <row r="58" spans="24:58" x14ac:dyDescent="0.3">
      <c r="X58"/>
      <c r="Y58"/>
      <c r="AB58"/>
      <c r="AF58" s="16"/>
      <c r="AU58" s="27" t="s">
        <v>1423</v>
      </c>
      <c r="AV58" s="29">
        <v>254</v>
      </c>
      <c r="AW58" s="29">
        <v>1</v>
      </c>
      <c r="BE58"/>
      <c r="BF58"/>
    </row>
    <row r="59" spans="24:58" x14ac:dyDescent="0.3">
      <c r="X59"/>
      <c r="Y59"/>
      <c r="AB59"/>
      <c r="AF59" s="16"/>
      <c r="AU59" s="27" t="s">
        <v>1277</v>
      </c>
      <c r="AV59" s="29">
        <v>285</v>
      </c>
      <c r="AW59" s="29">
        <v>1</v>
      </c>
      <c r="BE59"/>
      <c r="BF59"/>
    </row>
    <row r="60" spans="24:58" x14ac:dyDescent="0.3">
      <c r="X60"/>
      <c r="Y60"/>
      <c r="AB60"/>
      <c r="AF60" s="16"/>
      <c r="AU60" s="27" t="s">
        <v>2491</v>
      </c>
      <c r="AV60" s="29">
        <v>121</v>
      </c>
      <c r="AW60" s="29">
        <v>1</v>
      </c>
      <c r="BE60"/>
      <c r="BF60"/>
    </row>
    <row r="61" spans="24:58" x14ac:dyDescent="0.3">
      <c r="X61"/>
      <c r="Y61"/>
      <c r="AB61"/>
      <c r="AF61" s="16"/>
      <c r="AU61" s="27" t="s">
        <v>8504</v>
      </c>
      <c r="AV61" s="29">
        <v>418</v>
      </c>
      <c r="AW61" s="29">
        <v>1</v>
      </c>
      <c r="BE61"/>
      <c r="BF61"/>
    </row>
    <row r="62" spans="24:58" x14ac:dyDescent="0.3">
      <c r="X62"/>
      <c r="Y62"/>
      <c r="AB62"/>
      <c r="AF62" s="16"/>
      <c r="AU62" s="27" t="s">
        <v>12151</v>
      </c>
      <c r="AV62" s="29">
        <v>63</v>
      </c>
      <c r="AW62" s="29">
        <v>1</v>
      </c>
      <c r="BE62"/>
      <c r="BF62"/>
    </row>
    <row r="63" spans="24:58" x14ac:dyDescent="0.3">
      <c r="X63"/>
      <c r="Y63"/>
      <c r="AB63"/>
      <c r="AF63" s="16"/>
      <c r="AU63" s="27" t="s">
        <v>2447</v>
      </c>
      <c r="AV63" s="29">
        <v>708</v>
      </c>
      <c r="AW63" s="29">
        <v>1</v>
      </c>
      <c r="BE63"/>
      <c r="BF63"/>
    </row>
    <row r="64" spans="24:58" x14ac:dyDescent="0.3">
      <c r="X64"/>
      <c r="Y64"/>
      <c r="AB64"/>
      <c r="AF64" s="16"/>
      <c r="AU64" s="27" t="s">
        <v>2891</v>
      </c>
      <c r="AV64" s="29">
        <v>838</v>
      </c>
      <c r="AW64" s="29">
        <v>1</v>
      </c>
      <c r="BE64"/>
      <c r="BF64"/>
    </row>
    <row r="65" spans="24:58" x14ac:dyDescent="0.3">
      <c r="X65"/>
      <c r="Y65"/>
      <c r="AB65"/>
      <c r="AF65" s="16"/>
      <c r="AU65" s="27" t="s">
        <v>11395</v>
      </c>
      <c r="AV65" s="29">
        <v>330</v>
      </c>
      <c r="AW65" s="29">
        <v>1</v>
      </c>
      <c r="BE65"/>
      <c r="BF65"/>
    </row>
    <row r="66" spans="24:58" x14ac:dyDescent="0.3">
      <c r="X66"/>
      <c r="Y66"/>
      <c r="AB66"/>
      <c r="AF66" s="16"/>
      <c r="AU66" s="27" t="s">
        <v>11052</v>
      </c>
      <c r="AV66" s="29">
        <v>296</v>
      </c>
      <c r="AW66" s="29">
        <v>1</v>
      </c>
      <c r="BE66"/>
      <c r="BF66"/>
    </row>
    <row r="67" spans="24:58" x14ac:dyDescent="0.3">
      <c r="X67"/>
      <c r="Y67"/>
      <c r="AB67"/>
      <c r="AF67" s="16"/>
      <c r="AU67" s="27" t="s">
        <v>12704</v>
      </c>
      <c r="AV67" s="29">
        <v>898</v>
      </c>
      <c r="AW67" s="29">
        <v>1</v>
      </c>
      <c r="BE67"/>
      <c r="BF67"/>
    </row>
    <row r="68" spans="24:58" x14ac:dyDescent="0.3">
      <c r="X68"/>
      <c r="Y68"/>
      <c r="AB68"/>
      <c r="AF68" s="16"/>
      <c r="AU68" s="27" t="s">
        <v>7690</v>
      </c>
      <c r="AV68" s="29">
        <v>594</v>
      </c>
      <c r="AW68" s="29">
        <v>1</v>
      </c>
      <c r="BE68"/>
      <c r="BF68"/>
    </row>
    <row r="69" spans="24:58" x14ac:dyDescent="0.3">
      <c r="X69"/>
      <c r="Y69"/>
      <c r="AB69"/>
      <c r="AF69" s="16"/>
      <c r="AU69" s="27" t="s">
        <v>1744</v>
      </c>
      <c r="AV69" s="29">
        <v>789</v>
      </c>
      <c r="AW69" s="29">
        <v>1</v>
      </c>
      <c r="BE69"/>
      <c r="BF69"/>
    </row>
    <row r="70" spans="24:58" x14ac:dyDescent="0.3">
      <c r="X70"/>
      <c r="Y70"/>
      <c r="AB70"/>
      <c r="AF70" s="16"/>
      <c r="AU70" s="27" t="s">
        <v>1586</v>
      </c>
      <c r="AV70" s="29">
        <v>576</v>
      </c>
      <c r="AW70" s="29">
        <v>1</v>
      </c>
      <c r="BE70"/>
      <c r="BF70"/>
    </row>
    <row r="71" spans="24:58" x14ac:dyDescent="0.3">
      <c r="X71"/>
      <c r="Y71"/>
      <c r="AB71"/>
      <c r="AF71" s="16"/>
      <c r="AU71" s="27" t="s">
        <v>2516</v>
      </c>
      <c r="AV71" s="29">
        <v>112</v>
      </c>
      <c r="AW71" s="29">
        <v>1</v>
      </c>
      <c r="BE71"/>
      <c r="BF71"/>
    </row>
    <row r="72" spans="24:58" x14ac:dyDescent="0.3">
      <c r="X72"/>
      <c r="Y72"/>
      <c r="AB72"/>
      <c r="AF72" s="16"/>
      <c r="AU72" s="27" t="s">
        <v>7629</v>
      </c>
      <c r="AV72" s="29">
        <v>485</v>
      </c>
      <c r="AW72" s="29">
        <v>1</v>
      </c>
      <c r="BE72"/>
      <c r="BF72"/>
    </row>
    <row r="73" spans="24:58" x14ac:dyDescent="0.3">
      <c r="X73"/>
      <c r="Y73"/>
      <c r="AB73"/>
      <c r="AF73" s="16"/>
      <c r="AU73" s="27" t="s">
        <v>7539</v>
      </c>
      <c r="AV73" s="29">
        <v>357</v>
      </c>
      <c r="AW73" s="29">
        <v>1</v>
      </c>
      <c r="BE73"/>
      <c r="BF73"/>
    </row>
    <row r="74" spans="24:58" x14ac:dyDescent="0.3">
      <c r="X74"/>
      <c r="Y74"/>
      <c r="AB74"/>
      <c r="AF74" s="16"/>
      <c r="AU74" s="27" t="s">
        <v>11516</v>
      </c>
      <c r="AV74" s="29">
        <v>617</v>
      </c>
      <c r="AW74" s="29">
        <v>1</v>
      </c>
      <c r="BE74"/>
      <c r="BF74"/>
    </row>
    <row r="75" spans="24:58" x14ac:dyDescent="0.3">
      <c r="X75"/>
      <c r="Y75"/>
      <c r="AB75"/>
      <c r="AF75" s="16"/>
      <c r="AU75" s="27" t="s">
        <v>2792</v>
      </c>
      <c r="AV75" s="29">
        <v>200</v>
      </c>
      <c r="AW75" s="29">
        <v>1</v>
      </c>
      <c r="BE75"/>
      <c r="BF75"/>
    </row>
    <row r="76" spans="24:58" x14ac:dyDescent="0.3">
      <c r="X76"/>
      <c r="Y76"/>
      <c r="AB76"/>
      <c r="AF76" s="16"/>
      <c r="AU76" s="27" t="s">
        <v>1954</v>
      </c>
      <c r="AV76" s="29">
        <v>425</v>
      </c>
      <c r="AW76" s="29">
        <v>1</v>
      </c>
      <c r="BE76"/>
      <c r="BF76"/>
    </row>
    <row r="77" spans="24:58" x14ac:dyDescent="0.3">
      <c r="X77"/>
      <c r="Y77"/>
      <c r="AB77"/>
      <c r="AF77" s="16"/>
      <c r="AU77" s="27" t="s">
        <v>2632</v>
      </c>
      <c r="AV77" s="29">
        <v>41</v>
      </c>
      <c r="AW77" s="29">
        <v>1</v>
      </c>
      <c r="BE77"/>
      <c r="BF77"/>
    </row>
    <row r="78" spans="24:58" x14ac:dyDescent="0.3">
      <c r="X78"/>
      <c r="Y78"/>
      <c r="AB78"/>
      <c r="AF78" s="16"/>
      <c r="AU78" s="27" t="s">
        <v>11706</v>
      </c>
      <c r="AV78" s="29">
        <v>386</v>
      </c>
      <c r="AW78" s="29">
        <v>1</v>
      </c>
      <c r="BE78"/>
      <c r="BF78"/>
    </row>
    <row r="79" spans="24:58" x14ac:dyDescent="0.3">
      <c r="X79"/>
      <c r="Y79"/>
      <c r="AB79"/>
      <c r="AF79" s="16"/>
      <c r="AU79" s="27" t="s">
        <v>10061</v>
      </c>
      <c r="AV79" s="29">
        <v>305</v>
      </c>
      <c r="AW79" s="29">
        <v>1</v>
      </c>
      <c r="BE79"/>
      <c r="BF79"/>
    </row>
    <row r="80" spans="24:58" x14ac:dyDescent="0.3">
      <c r="X80"/>
      <c r="Y80"/>
      <c r="AB80"/>
      <c r="AF80" s="16"/>
      <c r="AU80" s="27" t="s">
        <v>12059</v>
      </c>
      <c r="AV80" s="29">
        <v>590</v>
      </c>
      <c r="AW80" s="29">
        <v>1</v>
      </c>
      <c r="BE80"/>
      <c r="BF80"/>
    </row>
    <row r="81" spans="24:58" x14ac:dyDescent="0.3">
      <c r="X81"/>
      <c r="Y81"/>
      <c r="AB81"/>
      <c r="AF81" s="16"/>
      <c r="AU81" s="27" t="s">
        <v>6710</v>
      </c>
      <c r="AV81" s="29">
        <v>388</v>
      </c>
      <c r="AW81" s="29">
        <v>1</v>
      </c>
      <c r="BE81"/>
      <c r="BF81"/>
    </row>
    <row r="82" spans="24:58" x14ac:dyDescent="0.3">
      <c r="X82"/>
      <c r="Y82"/>
      <c r="AB82"/>
      <c r="AF82" s="16"/>
      <c r="AU82" s="27" t="s">
        <v>12693</v>
      </c>
      <c r="AV82" s="29">
        <v>534</v>
      </c>
      <c r="AW82" s="29">
        <v>1</v>
      </c>
      <c r="BE82"/>
      <c r="BF82"/>
    </row>
    <row r="83" spans="24:58" x14ac:dyDescent="0.3">
      <c r="X83"/>
      <c r="Y83"/>
      <c r="AB83"/>
      <c r="AF83" s="16"/>
      <c r="AU83" s="27" t="s">
        <v>2355</v>
      </c>
      <c r="AV83" s="29">
        <v>897</v>
      </c>
      <c r="AW83" s="29">
        <v>1</v>
      </c>
      <c r="BE83"/>
      <c r="BF83"/>
    </row>
    <row r="84" spans="24:58" x14ac:dyDescent="0.3">
      <c r="X84"/>
      <c r="Y84"/>
      <c r="AB84"/>
      <c r="AF84" s="16"/>
      <c r="AU84" s="27" t="s">
        <v>2741</v>
      </c>
      <c r="AV84" s="29">
        <v>621</v>
      </c>
      <c r="AW84" s="29">
        <v>1</v>
      </c>
      <c r="BE84"/>
      <c r="BF84"/>
    </row>
    <row r="85" spans="24:58" x14ac:dyDescent="0.3">
      <c r="X85"/>
      <c r="Y85"/>
      <c r="AB85"/>
      <c r="AF85" s="16"/>
      <c r="AU85" s="27" t="s">
        <v>2098</v>
      </c>
      <c r="AV85" s="29">
        <v>431</v>
      </c>
      <c r="AW85" s="29">
        <v>1</v>
      </c>
      <c r="BE85"/>
      <c r="BF85"/>
    </row>
    <row r="86" spans="24:58" x14ac:dyDescent="0.3">
      <c r="X86"/>
      <c r="Y86"/>
      <c r="AB86"/>
      <c r="AF86" s="16"/>
      <c r="AU86" s="27" t="s">
        <v>975</v>
      </c>
      <c r="AV86" s="29">
        <v>766</v>
      </c>
      <c r="AW86" s="29">
        <v>1</v>
      </c>
      <c r="BE86"/>
      <c r="BF86"/>
    </row>
    <row r="87" spans="24:58" x14ac:dyDescent="0.3">
      <c r="X87"/>
      <c r="Y87"/>
      <c r="AB87"/>
      <c r="AF87" s="16"/>
      <c r="AU87" s="27" t="s">
        <v>2382</v>
      </c>
      <c r="AV87" s="29">
        <v>513</v>
      </c>
      <c r="AW87" s="29">
        <v>1</v>
      </c>
      <c r="BE87"/>
      <c r="BF87"/>
    </row>
    <row r="88" spans="24:58" x14ac:dyDescent="0.3">
      <c r="X88"/>
      <c r="Y88"/>
      <c r="AB88"/>
      <c r="AF88" s="16"/>
      <c r="AU88" s="27" t="s">
        <v>10690</v>
      </c>
      <c r="AV88" s="29">
        <v>74</v>
      </c>
      <c r="AW88" s="29">
        <v>1</v>
      </c>
      <c r="BE88"/>
      <c r="BF88"/>
    </row>
    <row r="89" spans="24:58" x14ac:dyDescent="0.3">
      <c r="X89"/>
      <c r="Y89"/>
      <c r="AB89"/>
      <c r="AF89" s="16"/>
      <c r="AU89" s="27" t="s">
        <v>2167</v>
      </c>
      <c r="AV89" s="29">
        <v>197</v>
      </c>
      <c r="AW89" s="29">
        <v>1</v>
      </c>
      <c r="BE89"/>
      <c r="BF89"/>
    </row>
    <row r="90" spans="24:58" x14ac:dyDescent="0.3">
      <c r="X90"/>
      <c r="Y90"/>
      <c r="AB90"/>
      <c r="AF90" s="16"/>
      <c r="AU90" s="27" t="s">
        <v>11124</v>
      </c>
      <c r="AV90" s="29">
        <v>203</v>
      </c>
      <c r="AW90" s="29">
        <v>1</v>
      </c>
      <c r="BE90"/>
      <c r="BF90"/>
    </row>
    <row r="91" spans="24:58" x14ac:dyDescent="0.3">
      <c r="X91"/>
      <c r="Y91"/>
      <c r="AB91"/>
      <c r="AF91" s="16"/>
      <c r="AU91" s="27" t="s">
        <v>10194</v>
      </c>
      <c r="AV91" s="29">
        <v>49</v>
      </c>
      <c r="AW91" s="29">
        <v>1</v>
      </c>
      <c r="BE91"/>
      <c r="BF91"/>
    </row>
    <row r="92" spans="24:58" x14ac:dyDescent="0.3">
      <c r="X92"/>
      <c r="Y92"/>
      <c r="AB92"/>
      <c r="AF92" s="16"/>
      <c r="AU92" s="27" t="s">
        <v>7952</v>
      </c>
      <c r="AV92" s="29">
        <v>419</v>
      </c>
      <c r="AW92" s="29">
        <v>1</v>
      </c>
      <c r="BE92"/>
      <c r="BF92"/>
    </row>
    <row r="93" spans="24:58" x14ac:dyDescent="0.3">
      <c r="X93"/>
      <c r="Y93"/>
      <c r="AB93"/>
      <c r="AF93" s="16"/>
      <c r="AU93" s="27" t="s">
        <v>2211</v>
      </c>
      <c r="AV93" s="29">
        <v>323</v>
      </c>
      <c r="AW93" s="29">
        <v>1</v>
      </c>
      <c r="BE93"/>
      <c r="BF93"/>
    </row>
    <row r="94" spans="24:58" x14ac:dyDescent="0.3">
      <c r="X94"/>
      <c r="Y94"/>
      <c r="AB94"/>
      <c r="AF94" s="16"/>
      <c r="AU94" s="27" t="s">
        <v>12614</v>
      </c>
      <c r="AV94" s="29">
        <v>490</v>
      </c>
      <c r="AW94" s="29">
        <v>1</v>
      </c>
      <c r="BE94"/>
      <c r="BF94"/>
    </row>
    <row r="95" spans="24:58" x14ac:dyDescent="0.3">
      <c r="X95"/>
      <c r="Y95"/>
      <c r="AB95"/>
      <c r="AF95" s="16"/>
      <c r="AU95" s="27" t="s">
        <v>2191</v>
      </c>
      <c r="AV95" s="29">
        <v>295</v>
      </c>
      <c r="AW95" s="29">
        <v>1</v>
      </c>
      <c r="BE95"/>
      <c r="BF95"/>
    </row>
    <row r="96" spans="24:58" x14ac:dyDescent="0.3">
      <c r="X96"/>
      <c r="Y96"/>
      <c r="AB96"/>
      <c r="AF96" s="16"/>
      <c r="AU96" s="27" t="s">
        <v>1784</v>
      </c>
      <c r="AV96" s="29">
        <v>839</v>
      </c>
      <c r="AW96" s="29">
        <v>1</v>
      </c>
      <c r="BE96"/>
      <c r="BF96"/>
    </row>
    <row r="97" spans="24:58" x14ac:dyDescent="0.3">
      <c r="X97"/>
      <c r="Y97"/>
      <c r="AB97"/>
      <c r="AF97" s="16"/>
      <c r="AU97" s="27" t="s">
        <v>1704</v>
      </c>
      <c r="AV97" s="29">
        <v>491</v>
      </c>
      <c r="AW97" s="29">
        <v>1</v>
      </c>
      <c r="BE97"/>
      <c r="BF97"/>
    </row>
    <row r="98" spans="24:58" x14ac:dyDescent="0.3">
      <c r="X98"/>
      <c r="Y98"/>
      <c r="AB98"/>
      <c r="AF98" s="16"/>
      <c r="AU98" s="27" t="s">
        <v>1342</v>
      </c>
      <c r="AV98" s="29">
        <v>387</v>
      </c>
      <c r="AW98" s="29">
        <v>1</v>
      </c>
      <c r="BE98"/>
      <c r="BF98"/>
    </row>
    <row r="99" spans="24:58" x14ac:dyDescent="0.3">
      <c r="X99"/>
      <c r="Y99"/>
      <c r="AB99"/>
      <c r="AF99" s="16"/>
      <c r="AU99" s="27" t="s">
        <v>386</v>
      </c>
      <c r="AV99" s="29">
        <v>462</v>
      </c>
      <c r="AW99" s="29">
        <v>1</v>
      </c>
      <c r="BE99"/>
      <c r="BF99"/>
    </row>
    <row r="100" spans="24:58" x14ac:dyDescent="0.3">
      <c r="X100"/>
      <c r="Y100"/>
      <c r="AB100"/>
      <c r="AF100" s="16"/>
      <c r="AU100" s="27" t="s">
        <v>203</v>
      </c>
      <c r="AV100" s="29">
        <v>815</v>
      </c>
      <c r="AW100" s="29">
        <v>1</v>
      </c>
      <c r="BE100"/>
      <c r="BF100"/>
    </row>
    <row r="101" spans="24:58" x14ac:dyDescent="0.3">
      <c r="X101"/>
      <c r="Y101"/>
      <c r="AB101"/>
      <c r="AF101" s="16"/>
      <c r="AU101" s="27" t="s">
        <v>9529</v>
      </c>
      <c r="AV101" s="29">
        <v>237</v>
      </c>
      <c r="AW101" s="29">
        <v>1</v>
      </c>
      <c r="BE101"/>
      <c r="BF101"/>
    </row>
    <row r="102" spans="24:58" x14ac:dyDescent="0.3">
      <c r="X102"/>
      <c r="Y102"/>
      <c r="AB102"/>
      <c r="AF102" s="16"/>
      <c r="AU102" s="27" t="s">
        <v>707</v>
      </c>
      <c r="AV102" s="29">
        <v>602</v>
      </c>
      <c r="AW102" s="29">
        <v>1</v>
      </c>
      <c r="BE102"/>
      <c r="BF102"/>
    </row>
    <row r="103" spans="24:58" x14ac:dyDescent="0.3">
      <c r="X103"/>
      <c r="Y103"/>
      <c r="AB103"/>
      <c r="AF103" s="16"/>
      <c r="AU103" s="27" t="s">
        <v>1321</v>
      </c>
      <c r="AV103" s="29">
        <v>919</v>
      </c>
      <c r="AW103" s="29">
        <v>1</v>
      </c>
      <c r="BE103"/>
      <c r="BF103"/>
    </row>
    <row r="104" spans="24:58" x14ac:dyDescent="0.3">
      <c r="X104"/>
      <c r="Y104"/>
      <c r="AB104"/>
      <c r="AF104" s="16"/>
      <c r="AU104" s="27" t="s">
        <v>1051</v>
      </c>
      <c r="AV104" s="29">
        <v>590</v>
      </c>
      <c r="AW104" s="29">
        <v>1</v>
      </c>
      <c r="BE104"/>
      <c r="BF104"/>
    </row>
    <row r="105" spans="24:58" x14ac:dyDescent="0.3">
      <c r="X105"/>
      <c r="Y105"/>
      <c r="AB105"/>
      <c r="AF105" s="16"/>
      <c r="AU105" s="27" t="s">
        <v>9833</v>
      </c>
      <c r="AV105" s="29">
        <v>444</v>
      </c>
      <c r="AW105" s="29">
        <v>1</v>
      </c>
      <c r="BE105"/>
      <c r="BF105"/>
    </row>
    <row r="106" spans="24:58" x14ac:dyDescent="0.3">
      <c r="X106"/>
      <c r="Y106"/>
      <c r="AB106"/>
      <c r="AF106" s="16"/>
      <c r="AU106" s="27" t="s">
        <v>7513</v>
      </c>
      <c r="AV106" s="29">
        <v>817</v>
      </c>
      <c r="AW106" s="29">
        <v>1</v>
      </c>
      <c r="BE106"/>
      <c r="BF106"/>
    </row>
    <row r="107" spans="24:58" x14ac:dyDescent="0.3">
      <c r="X107"/>
      <c r="Y107"/>
      <c r="AB107"/>
      <c r="AF107" s="16"/>
      <c r="AU107" s="27" t="s">
        <v>2309</v>
      </c>
      <c r="AV107" s="29">
        <v>103</v>
      </c>
      <c r="AW107" s="29">
        <v>1</v>
      </c>
      <c r="BE107"/>
      <c r="BF107"/>
    </row>
    <row r="108" spans="24:58" x14ac:dyDescent="0.3">
      <c r="X108"/>
      <c r="Y108"/>
      <c r="AB108"/>
      <c r="AF108" s="16"/>
      <c r="AU108" s="27" t="s">
        <v>12321</v>
      </c>
      <c r="AV108" s="29">
        <v>212</v>
      </c>
      <c r="AW108" s="29">
        <v>1</v>
      </c>
      <c r="BE108"/>
      <c r="BF108"/>
    </row>
    <row r="109" spans="24:58" x14ac:dyDescent="0.3">
      <c r="X109"/>
      <c r="Y109"/>
      <c r="AB109"/>
      <c r="AF109" s="16"/>
      <c r="AU109" s="27" t="s">
        <v>12563</v>
      </c>
      <c r="AV109" s="29">
        <v>827</v>
      </c>
      <c r="AW109" s="29">
        <v>1</v>
      </c>
      <c r="BE109"/>
      <c r="BF109"/>
    </row>
    <row r="110" spans="24:58" x14ac:dyDescent="0.3">
      <c r="X110"/>
      <c r="Y110"/>
      <c r="AB110"/>
      <c r="AF110" s="16"/>
      <c r="AU110" s="27" t="s">
        <v>11716</v>
      </c>
      <c r="AV110" s="29">
        <v>557</v>
      </c>
      <c r="AW110" s="29">
        <v>1</v>
      </c>
      <c r="BE110"/>
      <c r="BF110"/>
    </row>
    <row r="111" spans="24:58" x14ac:dyDescent="0.3">
      <c r="X111"/>
      <c r="Y111"/>
      <c r="AB111"/>
      <c r="AF111" s="16"/>
      <c r="AU111" s="27" t="s">
        <v>7863</v>
      </c>
      <c r="AV111" s="29">
        <v>427</v>
      </c>
      <c r="AW111" s="29">
        <v>1</v>
      </c>
      <c r="BE111"/>
      <c r="BF111"/>
    </row>
    <row r="112" spans="24:58" x14ac:dyDescent="0.3">
      <c r="X112"/>
      <c r="Y112"/>
      <c r="AB112"/>
      <c r="AF112" s="16"/>
      <c r="AU112" s="27" t="s">
        <v>11185</v>
      </c>
      <c r="AV112" s="29">
        <v>166</v>
      </c>
      <c r="AW112" s="29">
        <v>1</v>
      </c>
      <c r="BE112"/>
      <c r="BF112"/>
    </row>
    <row r="113" spans="24:58" x14ac:dyDescent="0.3">
      <c r="X113"/>
      <c r="Y113"/>
      <c r="AB113"/>
      <c r="AF113" s="16"/>
      <c r="AU113" s="27" t="s">
        <v>1994</v>
      </c>
      <c r="AV113" s="29">
        <v>246</v>
      </c>
      <c r="AW113" s="29">
        <v>1</v>
      </c>
      <c r="BE113"/>
      <c r="BF113"/>
    </row>
    <row r="114" spans="24:58" x14ac:dyDescent="0.3">
      <c r="X114"/>
      <c r="Y114"/>
      <c r="AB114"/>
      <c r="AF114" s="16"/>
      <c r="AU114" s="27" t="s">
        <v>10154</v>
      </c>
      <c r="AV114" s="29">
        <v>578</v>
      </c>
      <c r="AW114" s="29">
        <v>1</v>
      </c>
      <c r="BE114"/>
      <c r="BF114"/>
    </row>
    <row r="115" spans="24:58" x14ac:dyDescent="0.3">
      <c r="X115"/>
      <c r="Y115"/>
      <c r="AB115"/>
      <c r="AF115" s="16"/>
      <c r="AU115" s="27" t="s">
        <v>12803</v>
      </c>
      <c r="AV115" s="29">
        <v>178</v>
      </c>
      <c r="AW115" s="29">
        <v>1</v>
      </c>
      <c r="BE115"/>
      <c r="BF115"/>
    </row>
    <row r="116" spans="24:58" x14ac:dyDescent="0.3">
      <c r="X116"/>
      <c r="Y116"/>
      <c r="AB116"/>
      <c r="AF116" s="16"/>
      <c r="AU116" s="27" t="s">
        <v>2731</v>
      </c>
      <c r="AV116" s="29">
        <v>390</v>
      </c>
      <c r="AW116" s="29">
        <v>1</v>
      </c>
      <c r="BE116"/>
      <c r="BF116"/>
    </row>
    <row r="117" spans="24:58" x14ac:dyDescent="0.3">
      <c r="X117"/>
      <c r="Y117"/>
      <c r="AB117"/>
      <c r="AF117" s="16"/>
      <c r="AU117" s="27" t="s">
        <v>2612</v>
      </c>
      <c r="AV117" s="29">
        <v>184</v>
      </c>
      <c r="AW117" s="29">
        <v>1</v>
      </c>
      <c r="BE117"/>
      <c r="BF117"/>
    </row>
    <row r="118" spans="24:58" x14ac:dyDescent="0.3">
      <c r="X118"/>
      <c r="Y118"/>
      <c r="AB118"/>
      <c r="AF118" s="16"/>
      <c r="AU118" s="27" t="s">
        <v>12542</v>
      </c>
      <c r="AV118" s="29">
        <v>287</v>
      </c>
      <c r="AW118" s="29">
        <v>1</v>
      </c>
      <c r="BE118"/>
      <c r="BF118"/>
    </row>
    <row r="119" spans="24:58" x14ac:dyDescent="0.3">
      <c r="X119"/>
      <c r="Y119"/>
      <c r="AB119"/>
      <c r="AF119" s="16"/>
      <c r="AU119" s="27" t="s">
        <v>11195</v>
      </c>
      <c r="AV119" s="29">
        <v>303</v>
      </c>
      <c r="AW119" s="29">
        <v>1</v>
      </c>
      <c r="BE119"/>
      <c r="BF119"/>
    </row>
    <row r="120" spans="24:58" x14ac:dyDescent="0.3">
      <c r="X120"/>
      <c r="Y120"/>
      <c r="AB120"/>
      <c r="AF120" s="16"/>
      <c r="AU120" s="27" t="s">
        <v>10900</v>
      </c>
      <c r="AV120" s="29">
        <v>461</v>
      </c>
      <c r="AW120" s="29">
        <v>1</v>
      </c>
      <c r="BE120"/>
      <c r="BF120"/>
    </row>
    <row r="121" spans="24:58" x14ac:dyDescent="0.3">
      <c r="X121"/>
      <c r="Y121"/>
      <c r="AB121"/>
      <c r="AF121" s="16"/>
      <c r="AU121" s="27" t="s">
        <v>1491</v>
      </c>
      <c r="AV121" s="29">
        <v>343</v>
      </c>
      <c r="AW121" s="29">
        <v>1</v>
      </c>
      <c r="BE121"/>
      <c r="BF121"/>
    </row>
    <row r="122" spans="24:58" x14ac:dyDescent="0.3">
      <c r="X122"/>
      <c r="Y122"/>
      <c r="AB122"/>
      <c r="AF122" s="16"/>
      <c r="AU122" s="27" t="s">
        <v>9539</v>
      </c>
      <c r="AV122" s="29">
        <v>124</v>
      </c>
      <c r="AW122" s="29">
        <v>1</v>
      </c>
      <c r="BE122"/>
      <c r="BF122"/>
    </row>
    <row r="123" spans="24:58" x14ac:dyDescent="0.3">
      <c r="X123"/>
      <c r="Y123"/>
      <c r="AB123"/>
      <c r="AF123" s="16"/>
      <c r="AU123" s="27" t="s">
        <v>1939</v>
      </c>
      <c r="AV123" s="29">
        <v>356</v>
      </c>
      <c r="AW123" s="29">
        <v>1</v>
      </c>
      <c r="BE123"/>
      <c r="BF123"/>
    </row>
    <row r="124" spans="24:58" x14ac:dyDescent="0.3">
      <c r="X124"/>
      <c r="Y124"/>
      <c r="AB124"/>
      <c r="AF124" s="16"/>
      <c r="AU124" s="27" t="s">
        <v>8832</v>
      </c>
      <c r="AV124" s="29">
        <v>257</v>
      </c>
      <c r="AW124" s="29">
        <v>1</v>
      </c>
      <c r="BE124"/>
      <c r="BF124"/>
    </row>
    <row r="125" spans="24:58" x14ac:dyDescent="0.3">
      <c r="X125"/>
      <c r="Y125"/>
      <c r="AB125"/>
      <c r="AF125" s="16"/>
      <c r="AU125" s="27" t="s">
        <v>11175</v>
      </c>
      <c r="AV125" s="29">
        <v>313</v>
      </c>
      <c r="AW125" s="29">
        <v>1</v>
      </c>
      <c r="BE125"/>
      <c r="BF125"/>
    </row>
    <row r="126" spans="24:58" x14ac:dyDescent="0.3">
      <c r="X126"/>
      <c r="Y126"/>
      <c r="AB126"/>
      <c r="AF126" s="16"/>
      <c r="AU126" s="27" t="s">
        <v>460</v>
      </c>
      <c r="AV126" s="29">
        <v>493</v>
      </c>
      <c r="AW126" s="29">
        <v>1</v>
      </c>
      <c r="BE126"/>
      <c r="BF126"/>
    </row>
    <row r="127" spans="24:58" x14ac:dyDescent="0.3">
      <c r="X127"/>
      <c r="Y127"/>
      <c r="AB127"/>
      <c r="AF127" s="16"/>
      <c r="AU127" s="27" t="s">
        <v>1596</v>
      </c>
      <c r="AV127" s="29">
        <v>313</v>
      </c>
      <c r="AW127" s="29">
        <v>1</v>
      </c>
      <c r="BE127"/>
      <c r="BF127"/>
    </row>
    <row r="128" spans="24:58" x14ac:dyDescent="0.3">
      <c r="X128"/>
      <c r="Y128"/>
      <c r="AB128"/>
      <c r="AF128" s="16"/>
      <c r="AU128" s="27" t="s">
        <v>11988</v>
      </c>
      <c r="AV128" s="29">
        <v>832</v>
      </c>
      <c r="AW128" s="29">
        <v>1</v>
      </c>
      <c r="BE128"/>
      <c r="BF128"/>
    </row>
    <row r="129" spans="24:58" x14ac:dyDescent="0.3">
      <c r="X129"/>
      <c r="Y129"/>
      <c r="AB129"/>
      <c r="AF129" s="16"/>
      <c r="AU129" s="27" t="s">
        <v>1560</v>
      </c>
      <c r="AV129" s="29">
        <v>612</v>
      </c>
      <c r="AW129" s="29">
        <v>1</v>
      </c>
      <c r="BE129"/>
      <c r="BF129"/>
    </row>
    <row r="130" spans="24:58" x14ac:dyDescent="0.3">
      <c r="X130"/>
      <c r="Y130"/>
      <c r="AB130"/>
      <c r="AF130" s="16"/>
      <c r="AU130" s="27" t="s">
        <v>12854</v>
      </c>
      <c r="AV130" s="29">
        <v>451</v>
      </c>
      <c r="AW130" s="29">
        <v>1</v>
      </c>
      <c r="BE130"/>
      <c r="BF130"/>
    </row>
    <row r="131" spans="24:58" x14ac:dyDescent="0.3">
      <c r="X131"/>
      <c r="Y131"/>
      <c r="AB131"/>
      <c r="AF131" s="16"/>
      <c r="AU131" s="27" t="s">
        <v>2319</v>
      </c>
      <c r="AV131" s="29">
        <v>224</v>
      </c>
      <c r="AW131" s="29">
        <v>1</v>
      </c>
      <c r="BE131"/>
      <c r="BF131"/>
    </row>
    <row r="132" spans="24:58" x14ac:dyDescent="0.3">
      <c r="X132"/>
      <c r="Y132"/>
      <c r="AB132"/>
      <c r="AF132" s="16"/>
      <c r="AU132" s="27" t="s">
        <v>2366</v>
      </c>
      <c r="AV132" s="29">
        <v>282</v>
      </c>
      <c r="AW132" s="29">
        <v>1</v>
      </c>
      <c r="BE132"/>
      <c r="BF132"/>
    </row>
    <row r="133" spans="24:58" x14ac:dyDescent="0.3">
      <c r="X133"/>
      <c r="Y133"/>
      <c r="AB133"/>
      <c r="AF133" s="16"/>
      <c r="AU133" s="27" t="s">
        <v>2417</v>
      </c>
      <c r="AV133" s="29">
        <v>23</v>
      </c>
      <c r="AW133" s="29">
        <v>1</v>
      </c>
      <c r="BE133"/>
      <c r="BF133"/>
    </row>
    <row r="134" spans="24:58" x14ac:dyDescent="0.3">
      <c r="X134"/>
      <c r="Y134"/>
      <c r="AB134"/>
      <c r="AF134" s="16"/>
      <c r="AU134" s="27" t="s">
        <v>9080</v>
      </c>
      <c r="AV134" s="29">
        <v>291</v>
      </c>
      <c r="AW134" s="29">
        <v>1</v>
      </c>
      <c r="BE134"/>
      <c r="BF134"/>
    </row>
    <row r="135" spans="24:58" x14ac:dyDescent="0.3">
      <c r="X135"/>
      <c r="Y135"/>
      <c r="AB135"/>
      <c r="AF135" s="16"/>
      <c r="AU135" s="27" t="s">
        <v>11836</v>
      </c>
      <c r="AV135" s="29">
        <v>79</v>
      </c>
      <c r="AW135" s="29">
        <v>1</v>
      </c>
      <c r="BE135"/>
      <c r="BF135"/>
    </row>
    <row r="136" spans="24:58" x14ac:dyDescent="0.3">
      <c r="X136"/>
      <c r="Y136"/>
      <c r="AB136"/>
      <c r="AF136" s="16"/>
      <c r="AU136" s="27" t="s">
        <v>11958</v>
      </c>
      <c r="AV136" s="29">
        <v>340</v>
      </c>
      <c r="AW136" s="29">
        <v>1</v>
      </c>
      <c r="BE136"/>
      <c r="BF136"/>
    </row>
    <row r="137" spans="24:58" x14ac:dyDescent="0.3">
      <c r="X137"/>
      <c r="Y137"/>
      <c r="AB137"/>
      <c r="AF137" s="16"/>
      <c r="AU137" s="27" t="s">
        <v>12502</v>
      </c>
      <c r="AV137" s="29">
        <v>777</v>
      </c>
      <c r="AW137" s="29">
        <v>1</v>
      </c>
      <c r="BE137"/>
      <c r="BF137"/>
    </row>
    <row r="138" spans="24:58" x14ac:dyDescent="0.3">
      <c r="X138"/>
      <c r="Y138"/>
      <c r="AB138"/>
      <c r="AF138" s="16"/>
      <c r="AU138" s="27" t="s">
        <v>1161</v>
      </c>
      <c r="AV138" s="29">
        <v>284</v>
      </c>
      <c r="AW138" s="29">
        <v>1</v>
      </c>
      <c r="BE138"/>
      <c r="BF138"/>
    </row>
    <row r="139" spans="24:58" x14ac:dyDescent="0.3">
      <c r="X139"/>
      <c r="Y139"/>
      <c r="AB139"/>
      <c r="AF139" s="16"/>
      <c r="AU139" s="27" t="s">
        <v>2602</v>
      </c>
      <c r="AV139" s="29">
        <v>214</v>
      </c>
      <c r="AW139" s="29">
        <v>1</v>
      </c>
      <c r="BE139"/>
      <c r="BF139"/>
    </row>
    <row r="140" spans="24:58" x14ac:dyDescent="0.3">
      <c r="X140"/>
      <c r="Y140"/>
      <c r="AB140"/>
      <c r="AF140" s="16"/>
      <c r="AU140" s="27" t="s">
        <v>11766</v>
      </c>
      <c r="AV140" s="29">
        <v>157</v>
      </c>
      <c r="AW140" s="29">
        <v>1</v>
      </c>
      <c r="BE140"/>
      <c r="BF140"/>
    </row>
    <row r="141" spans="24:58" x14ac:dyDescent="0.3">
      <c r="X141"/>
      <c r="Y141"/>
      <c r="AB141"/>
      <c r="AF141" s="16"/>
      <c r="AU141" s="27" t="s">
        <v>9774</v>
      </c>
      <c r="AV141" s="29">
        <v>610</v>
      </c>
      <c r="AW141" s="29">
        <v>1</v>
      </c>
      <c r="BE141"/>
      <c r="BF141"/>
    </row>
    <row r="142" spans="24:58" x14ac:dyDescent="0.3">
      <c r="X142"/>
      <c r="Y142"/>
      <c r="AB142"/>
      <c r="AF142" s="16"/>
      <c r="AU142" s="27" t="s">
        <v>11083</v>
      </c>
      <c r="AV142" s="29">
        <v>959</v>
      </c>
      <c r="AW142" s="29">
        <v>1</v>
      </c>
      <c r="BE142"/>
      <c r="BF142"/>
    </row>
    <row r="143" spans="24:58" x14ac:dyDescent="0.3">
      <c r="X143"/>
      <c r="Y143"/>
      <c r="AB143"/>
      <c r="AF143" s="16"/>
      <c r="AU143" s="27" t="s">
        <v>6470</v>
      </c>
      <c r="AV143" s="29">
        <v>241</v>
      </c>
      <c r="AW143" s="29">
        <v>1</v>
      </c>
      <c r="BE143"/>
      <c r="BF143"/>
    </row>
    <row r="144" spans="24:58" x14ac:dyDescent="0.3">
      <c r="X144"/>
      <c r="Y144"/>
      <c r="AB144"/>
      <c r="AF144" s="16"/>
      <c r="AU144" s="27" t="s">
        <v>12834</v>
      </c>
      <c r="AV144" s="29">
        <v>24</v>
      </c>
      <c r="AW144" s="29">
        <v>1</v>
      </c>
      <c r="BE144"/>
      <c r="BF144"/>
    </row>
    <row r="145" spans="24:58" x14ac:dyDescent="0.3">
      <c r="X145"/>
      <c r="Y145"/>
      <c r="AB145"/>
      <c r="AF145" s="16"/>
      <c r="AU145" s="27" t="s">
        <v>9100</v>
      </c>
      <c r="AV145" s="29">
        <v>604</v>
      </c>
      <c r="AW145" s="29">
        <v>1</v>
      </c>
      <c r="BE145"/>
      <c r="BF145"/>
    </row>
    <row r="146" spans="24:58" x14ac:dyDescent="0.3">
      <c r="X146"/>
      <c r="Y146"/>
      <c r="AB146"/>
      <c r="AF146" s="16"/>
      <c r="AU146" s="27" t="s">
        <v>2065</v>
      </c>
      <c r="AV146" s="29">
        <v>567</v>
      </c>
      <c r="AW146" s="29">
        <v>1</v>
      </c>
      <c r="BE146"/>
      <c r="BF146"/>
    </row>
    <row r="147" spans="24:58" x14ac:dyDescent="0.3">
      <c r="X147"/>
      <c r="Y147"/>
      <c r="AB147"/>
      <c r="AF147" s="16"/>
      <c r="AU147" s="27" t="s">
        <v>2706</v>
      </c>
      <c r="AV147" s="29">
        <v>129</v>
      </c>
      <c r="AW147" s="29">
        <v>1</v>
      </c>
      <c r="BE147"/>
      <c r="BF147"/>
    </row>
    <row r="148" spans="24:58" x14ac:dyDescent="0.3">
      <c r="X148"/>
      <c r="Y148"/>
      <c r="AB148"/>
      <c r="AF148" s="16"/>
      <c r="AU148" s="27" t="s">
        <v>12583</v>
      </c>
      <c r="AV148" s="29">
        <v>229</v>
      </c>
      <c r="AW148" s="29">
        <v>1</v>
      </c>
      <c r="BE148"/>
      <c r="BF148"/>
    </row>
    <row r="149" spans="24:58" x14ac:dyDescent="0.3">
      <c r="X149"/>
      <c r="Y149"/>
      <c r="AB149"/>
      <c r="AF149" s="16"/>
      <c r="AU149" s="27" t="s">
        <v>4711</v>
      </c>
      <c r="AV149" s="29">
        <v>276</v>
      </c>
      <c r="AW149" s="29">
        <v>1</v>
      </c>
      <c r="BE149"/>
      <c r="BF149"/>
    </row>
    <row r="150" spans="24:58" x14ac:dyDescent="0.3">
      <c r="X150"/>
      <c r="Y150"/>
      <c r="AB150"/>
      <c r="AF150" s="16"/>
      <c r="AU150" s="27" t="s">
        <v>4511</v>
      </c>
      <c r="AV150" s="29">
        <v>125</v>
      </c>
      <c r="AW150" s="29">
        <v>1</v>
      </c>
      <c r="BE150"/>
      <c r="BF150"/>
    </row>
    <row r="151" spans="24:58" x14ac:dyDescent="0.3">
      <c r="X151"/>
      <c r="Y151"/>
      <c r="AB151"/>
      <c r="AF151" s="16"/>
      <c r="AU151" s="27" t="s">
        <v>12442</v>
      </c>
      <c r="AV151" s="29">
        <v>168</v>
      </c>
      <c r="AW151" s="29">
        <v>1</v>
      </c>
      <c r="BE151"/>
      <c r="BF151"/>
    </row>
    <row r="152" spans="24:58" x14ac:dyDescent="0.3">
      <c r="X152"/>
      <c r="Y152"/>
      <c r="AB152"/>
      <c r="AF152" s="16"/>
      <c r="AU152" s="27" t="s">
        <v>11295</v>
      </c>
      <c r="AV152" s="29">
        <v>9</v>
      </c>
      <c r="AW152" s="29">
        <v>1</v>
      </c>
      <c r="BE152"/>
      <c r="BF152"/>
    </row>
    <row r="153" spans="24:58" x14ac:dyDescent="0.3">
      <c r="X153"/>
      <c r="Y153"/>
      <c r="AB153"/>
      <c r="AF153" s="16"/>
      <c r="AU153" s="27" t="s">
        <v>2801</v>
      </c>
      <c r="AV153" s="29">
        <v>227</v>
      </c>
      <c r="AW153" s="29">
        <v>1</v>
      </c>
      <c r="BE153"/>
      <c r="BF153"/>
    </row>
    <row r="154" spans="24:58" x14ac:dyDescent="0.3">
      <c r="X154"/>
      <c r="Y154"/>
      <c r="AB154"/>
      <c r="AF154" s="16"/>
      <c r="AU154" s="27" t="s">
        <v>11666</v>
      </c>
      <c r="AV154" s="29">
        <v>611</v>
      </c>
      <c r="AW154" s="29">
        <v>1</v>
      </c>
      <c r="BE154"/>
      <c r="BF154"/>
    </row>
    <row r="155" spans="24:58" x14ac:dyDescent="0.3">
      <c r="X155"/>
      <c r="Y155"/>
      <c r="AB155"/>
      <c r="AF155" s="16"/>
      <c r="AU155" s="27" t="s">
        <v>2467</v>
      </c>
      <c r="AV155" s="29">
        <v>523</v>
      </c>
      <c r="AW155" s="29">
        <v>1</v>
      </c>
      <c r="BE155"/>
      <c r="BF155"/>
    </row>
    <row r="156" spans="24:58" x14ac:dyDescent="0.3">
      <c r="X156"/>
      <c r="Y156"/>
      <c r="AB156"/>
      <c r="AF156" s="16"/>
      <c r="AU156" s="27" t="s">
        <v>8262</v>
      </c>
      <c r="AV156" s="29">
        <v>691</v>
      </c>
      <c r="AW156" s="29">
        <v>1</v>
      </c>
      <c r="BE156"/>
      <c r="BF156"/>
    </row>
    <row r="157" spans="24:58" x14ac:dyDescent="0.3">
      <c r="X157"/>
      <c r="Y157"/>
      <c r="AB157"/>
      <c r="AF157" s="16"/>
      <c r="AU157" s="27" t="s">
        <v>621</v>
      </c>
      <c r="AV157" s="29">
        <v>450</v>
      </c>
      <c r="AW157" s="29">
        <v>1</v>
      </c>
      <c r="BE157"/>
      <c r="BF157"/>
    </row>
    <row r="158" spans="24:58" x14ac:dyDescent="0.3">
      <c r="X158"/>
      <c r="Y158"/>
      <c r="AB158"/>
      <c r="AF158" s="16"/>
      <c r="AU158" s="27" t="s">
        <v>11999</v>
      </c>
      <c r="AV158" s="29">
        <v>57</v>
      </c>
      <c r="AW158" s="29">
        <v>1</v>
      </c>
      <c r="BE158"/>
      <c r="BF158"/>
    </row>
    <row r="159" spans="24:58" x14ac:dyDescent="0.3">
      <c r="X159"/>
      <c r="Y159"/>
      <c r="AB159"/>
      <c r="AF159" s="16"/>
      <c r="AU159" s="27" t="s">
        <v>6615</v>
      </c>
      <c r="AV159" s="29">
        <v>255</v>
      </c>
      <c r="AW159" s="29">
        <v>1</v>
      </c>
      <c r="BE159"/>
      <c r="BF159"/>
    </row>
    <row r="160" spans="24:58" x14ac:dyDescent="0.3">
      <c r="X160"/>
      <c r="Y160"/>
      <c r="AB160"/>
      <c r="AF160" s="16"/>
      <c r="AU160" s="27" t="s">
        <v>4541</v>
      </c>
      <c r="AV160" s="29">
        <v>412</v>
      </c>
      <c r="AW160" s="29">
        <v>1</v>
      </c>
      <c r="BE160"/>
      <c r="BF160"/>
    </row>
    <row r="161" spans="24:58" x14ac:dyDescent="0.3">
      <c r="X161"/>
      <c r="Y161"/>
      <c r="AB161"/>
      <c r="AF161" s="16"/>
      <c r="AU161" s="27" t="s">
        <v>2221</v>
      </c>
      <c r="AV161" s="29">
        <v>185</v>
      </c>
      <c r="AW161" s="29">
        <v>1</v>
      </c>
      <c r="BE161"/>
      <c r="BF161"/>
    </row>
    <row r="162" spans="24:58" x14ac:dyDescent="0.3">
      <c r="X162"/>
      <c r="Y162"/>
      <c r="AB162"/>
      <c r="AF162" s="16"/>
      <c r="AU162" s="27" t="s">
        <v>366</v>
      </c>
      <c r="AV162" s="29">
        <v>576</v>
      </c>
      <c r="AW162" s="29">
        <v>1</v>
      </c>
      <c r="BE162"/>
      <c r="BF162"/>
    </row>
    <row r="163" spans="24:58" x14ac:dyDescent="0.3">
      <c r="X163"/>
      <c r="Y163"/>
      <c r="AB163"/>
      <c r="AF163" s="16"/>
      <c r="AU163" s="27" t="s">
        <v>2752</v>
      </c>
      <c r="AV163" s="29">
        <v>265</v>
      </c>
      <c r="AW163" s="29">
        <v>1</v>
      </c>
      <c r="BE163"/>
      <c r="BF163"/>
    </row>
    <row r="164" spans="24:58" x14ac:dyDescent="0.3">
      <c r="X164"/>
      <c r="Y164"/>
      <c r="AB164"/>
      <c r="AF164" s="16"/>
      <c r="AU164" s="27" t="s">
        <v>11596</v>
      </c>
      <c r="AV164" s="29">
        <v>687</v>
      </c>
      <c r="AW164" s="29">
        <v>1</v>
      </c>
      <c r="BE164"/>
      <c r="BF164"/>
    </row>
    <row r="165" spans="24:58" x14ac:dyDescent="0.3">
      <c r="X165"/>
      <c r="Y165"/>
      <c r="AB165"/>
      <c r="AF165" s="16"/>
      <c r="AU165" s="27" t="s">
        <v>10124</v>
      </c>
      <c r="AV165" s="29">
        <v>290</v>
      </c>
      <c r="AW165" s="29">
        <v>1</v>
      </c>
      <c r="BE165"/>
      <c r="BF165"/>
    </row>
    <row r="166" spans="24:58" x14ac:dyDescent="0.3">
      <c r="X166"/>
      <c r="Y166"/>
      <c r="AB166"/>
      <c r="AF166" s="16"/>
      <c r="AU166" s="27" t="s">
        <v>10611</v>
      </c>
      <c r="AV166" s="29">
        <v>463</v>
      </c>
      <c r="AW166" s="29">
        <v>1</v>
      </c>
      <c r="BE166"/>
      <c r="BF166"/>
    </row>
    <row r="167" spans="24:58" x14ac:dyDescent="0.3">
      <c r="X167"/>
      <c r="Y167"/>
      <c r="AB167"/>
      <c r="AF167" s="16"/>
      <c r="AU167" s="27" t="s">
        <v>1031</v>
      </c>
      <c r="AV167" s="29">
        <v>505</v>
      </c>
      <c r="AW167" s="29">
        <v>1</v>
      </c>
      <c r="BE167"/>
      <c r="BF167"/>
    </row>
    <row r="168" spans="24:58" x14ac:dyDescent="0.3">
      <c r="X168"/>
      <c r="Y168"/>
      <c r="AB168"/>
      <c r="AF168" s="16"/>
      <c r="AU168" s="27" t="s">
        <v>2541</v>
      </c>
      <c r="AV168" s="29">
        <v>73</v>
      </c>
      <c r="AW168" s="29">
        <v>1</v>
      </c>
      <c r="BE168"/>
      <c r="BF168"/>
    </row>
    <row r="169" spans="24:58" x14ac:dyDescent="0.3">
      <c r="X169"/>
      <c r="Y169"/>
      <c r="AB169"/>
      <c r="AF169" s="16"/>
      <c r="AU169" s="27" t="s">
        <v>7004</v>
      </c>
      <c r="AV169" s="29">
        <v>352</v>
      </c>
      <c r="AW169" s="29">
        <v>1</v>
      </c>
      <c r="BE169"/>
      <c r="BF169"/>
    </row>
    <row r="170" spans="24:58" x14ac:dyDescent="0.3">
      <c r="X170"/>
      <c r="Y170"/>
      <c r="AB170"/>
      <c r="AF170" s="16"/>
      <c r="AU170" s="27" t="s">
        <v>4735</v>
      </c>
      <c r="AV170" s="29">
        <v>14</v>
      </c>
      <c r="AW170" s="29">
        <v>1</v>
      </c>
      <c r="BE170"/>
      <c r="BF170"/>
    </row>
    <row r="171" spans="24:58" x14ac:dyDescent="0.3">
      <c r="X171"/>
      <c r="Y171"/>
      <c r="AB171"/>
      <c r="AF171" s="16"/>
      <c r="AU171" s="27" t="s">
        <v>10840</v>
      </c>
      <c r="AV171" s="29">
        <v>638</v>
      </c>
      <c r="AW171" s="29">
        <v>1</v>
      </c>
      <c r="BE171"/>
      <c r="BF171"/>
    </row>
    <row r="172" spans="24:58" x14ac:dyDescent="0.3">
      <c r="X172"/>
      <c r="Y172"/>
      <c r="AB172"/>
      <c r="AF172" s="16"/>
      <c r="AU172" s="27" t="s">
        <v>2432</v>
      </c>
      <c r="AV172" s="29">
        <v>51</v>
      </c>
      <c r="AW172" s="29">
        <v>1</v>
      </c>
      <c r="BE172"/>
      <c r="BF172"/>
    </row>
    <row r="173" spans="24:58" x14ac:dyDescent="0.3">
      <c r="X173"/>
      <c r="Y173"/>
      <c r="AB173"/>
      <c r="AF173" s="16"/>
      <c r="AU173" s="27" t="s">
        <v>11486</v>
      </c>
      <c r="AV173" s="29">
        <v>397</v>
      </c>
      <c r="AW173" s="29">
        <v>1</v>
      </c>
      <c r="BE173"/>
      <c r="BF173"/>
    </row>
    <row r="174" spans="24:58" x14ac:dyDescent="0.3">
      <c r="X174"/>
      <c r="Y174"/>
      <c r="AB174"/>
      <c r="AF174" s="16"/>
      <c r="AU174" s="27" t="s">
        <v>11937</v>
      </c>
      <c r="AV174" s="29">
        <v>144</v>
      </c>
      <c r="AW174" s="29">
        <v>1</v>
      </c>
      <c r="BE174"/>
      <c r="BF174"/>
    </row>
    <row r="175" spans="24:58" x14ac:dyDescent="0.3">
      <c r="X175"/>
      <c r="Y175"/>
      <c r="AB175"/>
      <c r="AF175" s="16"/>
      <c r="AU175" s="27" t="s">
        <v>847</v>
      </c>
      <c r="AV175" s="29">
        <v>425</v>
      </c>
      <c r="AW175" s="29">
        <v>1</v>
      </c>
      <c r="BE175"/>
      <c r="BF175"/>
    </row>
    <row r="176" spans="24:58" x14ac:dyDescent="0.3">
      <c r="X176"/>
      <c r="Y176"/>
      <c r="AB176"/>
      <c r="AF176" s="16"/>
      <c r="AU176" s="27" t="s">
        <v>282</v>
      </c>
      <c r="AV176" s="29">
        <v>184</v>
      </c>
      <c r="AW176" s="29">
        <v>1</v>
      </c>
      <c r="BE176"/>
      <c r="BF176"/>
    </row>
    <row r="177" spans="24:58" x14ac:dyDescent="0.3">
      <c r="X177"/>
      <c r="Y177"/>
      <c r="AB177"/>
      <c r="AF177" s="16"/>
      <c r="AU177" s="27" t="s">
        <v>12261</v>
      </c>
      <c r="AV177" s="29">
        <v>532</v>
      </c>
      <c r="AW177" s="29">
        <v>1</v>
      </c>
      <c r="BE177"/>
      <c r="BF177"/>
    </row>
    <row r="178" spans="24:58" x14ac:dyDescent="0.3">
      <c r="X178"/>
      <c r="Y178"/>
      <c r="AB178"/>
      <c r="AF178" s="16"/>
      <c r="AU178" s="27" t="s">
        <v>12663</v>
      </c>
      <c r="AV178" s="29">
        <v>771</v>
      </c>
      <c r="AW178" s="29">
        <v>1</v>
      </c>
      <c r="BE178"/>
      <c r="BF178"/>
    </row>
    <row r="179" spans="24:58" x14ac:dyDescent="0.3">
      <c r="X179"/>
      <c r="Y179"/>
      <c r="AB179"/>
      <c r="AF179" s="16"/>
      <c r="AU179" s="27" t="s">
        <v>11062</v>
      </c>
      <c r="AV179" s="29">
        <v>185</v>
      </c>
      <c r="AW179" s="29">
        <v>1</v>
      </c>
      <c r="BE179"/>
      <c r="BF179"/>
    </row>
    <row r="180" spans="24:58" x14ac:dyDescent="0.3">
      <c r="X180"/>
      <c r="Y180"/>
      <c r="AB180"/>
      <c r="AF180" s="16"/>
      <c r="AU180" s="27" t="s">
        <v>7152</v>
      </c>
      <c r="AV180" s="29">
        <v>676</v>
      </c>
      <c r="AW180" s="29">
        <v>1</v>
      </c>
      <c r="BE180"/>
      <c r="BF180"/>
    </row>
    <row r="181" spans="24:58" x14ac:dyDescent="0.3">
      <c r="X181"/>
      <c r="Y181"/>
      <c r="AB181"/>
      <c r="AF181" s="16"/>
      <c r="AU181" s="27" t="s">
        <v>1202</v>
      </c>
      <c r="AV181" s="29">
        <v>81</v>
      </c>
      <c r="AW181" s="29">
        <v>1</v>
      </c>
      <c r="BE181"/>
      <c r="BF181"/>
    </row>
    <row r="182" spans="24:58" x14ac:dyDescent="0.3">
      <c r="X182"/>
      <c r="Y182"/>
      <c r="AB182"/>
      <c r="AF182" s="16"/>
      <c r="AU182" s="27" t="s">
        <v>9883</v>
      </c>
      <c r="AV182" s="29">
        <v>132</v>
      </c>
      <c r="AW182" s="29">
        <v>1</v>
      </c>
      <c r="BE182"/>
      <c r="BF182"/>
    </row>
    <row r="183" spans="24:58" x14ac:dyDescent="0.3">
      <c r="X183"/>
      <c r="Y183"/>
      <c r="AB183"/>
      <c r="AF183" s="16"/>
      <c r="AU183" s="27" t="s">
        <v>12211</v>
      </c>
      <c r="AV183" s="29">
        <v>290</v>
      </c>
      <c r="AW183" s="29">
        <v>1</v>
      </c>
      <c r="BE183"/>
      <c r="BF183"/>
    </row>
    <row r="184" spans="24:58" x14ac:dyDescent="0.3">
      <c r="X184"/>
      <c r="Y184"/>
      <c r="AB184"/>
      <c r="AF184" s="16"/>
      <c r="AU184" s="27" t="s">
        <v>1387</v>
      </c>
      <c r="AV184" s="29">
        <v>12</v>
      </c>
      <c r="AW184" s="29">
        <v>1</v>
      </c>
      <c r="BE184"/>
      <c r="BF184"/>
    </row>
    <row r="185" spans="24:58" x14ac:dyDescent="0.3">
      <c r="X185"/>
      <c r="Y185"/>
      <c r="AB185"/>
      <c r="AF185" s="16"/>
      <c r="AU185" s="27" t="s">
        <v>11205</v>
      </c>
      <c r="AV185" s="29">
        <v>562</v>
      </c>
      <c r="AW185" s="29">
        <v>1</v>
      </c>
      <c r="BE185"/>
      <c r="BF185"/>
    </row>
    <row r="186" spans="24:58" x14ac:dyDescent="0.3">
      <c r="X186"/>
      <c r="Y186"/>
      <c r="AB186"/>
      <c r="AF186" s="16"/>
      <c r="AU186" s="27" t="s">
        <v>12271</v>
      </c>
      <c r="AV186" s="29">
        <v>260</v>
      </c>
      <c r="AW186" s="29">
        <v>1</v>
      </c>
      <c r="BE186"/>
      <c r="BF186"/>
    </row>
    <row r="187" spans="24:58" x14ac:dyDescent="0.3">
      <c r="X187"/>
      <c r="Y187"/>
      <c r="AB187"/>
      <c r="AF187" s="16"/>
      <c r="AU187" s="27" t="s">
        <v>11826</v>
      </c>
      <c r="AV187" s="29">
        <v>422</v>
      </c>
      <c r="AW187" s="29">
        <v>1</v>
      </c>
      <c r="BE187"/>
      <c r="BF187"/>
    </row>
    <row r="188" spans="24:58" x14ac:dyDescent="0.3">
      <c r="X188"/>
      <c r="Y188"/>
      <c r="AB188"/>
      <c r="AF188" s="16"/>
      <c r="AU188" s="27" t="s">
        <v>8926</v>
      </c>
      <c r="AV188" s="29">
        <v>976</v>
      </c>
      <c r="AW188" s="29">
        <v>1</v>
      </c>
      <c r="BE188"/>
      <c r="BF188"/>
    </row>
    <row r="189" spans="24:58" x14ac:dyDescent="0.3">
      <c r="X189"/>
      <c r="Y189"/>
      <c r="AB189"/>
      <c r="AF189" s="16"/>
      <c r="AU189" s="27" t="s">
        <v>2772</v>
      </c>
      <c r="AV189" s="29">
        <v>143</v>
      </c>
      <c r="AW189" s="29">
        <v>1</v>
      </c>
      <c r="BE189"/>
      <c r="BF189"/>
    </row>
    <row r="190" spans="24:58" x14ac:dyDescent="0.3">
      <c r="X190"/>
      <c r="Y190"/>
      <c r="AB190"/>
      <c r="AF190" s="16"/>
      <c r="AU190" s="27" t="s">
        <v>7045</v>
      </c>
      <c r="AV190" s="29">
        <v>93</v>
      </c>
      <c r="AW190" s="29">
        <v>1</v>
      </c>
      <c r="BE190"/>
      <c r="BF190"/>
    </row>
    <row r="191" spans="24:58" x14ac:dyDescent="0.3">
      <c r="X191"/>
      <c r="Y191"/>
      <c r="AB191"/>
      <c r="AF191" s="16"/>
      <c r="AU191" s="27" t="s">
        <v>6388</v>
      </c>
      <c r="AV191" s="29">
        <v>23</v>
      </c>
      <c r="AW191" s="29">
        <v>1</v>
      </c>
      <c r="BE191"/>
      <c r="BF191"/>
    </row>
    <row r="192" spans="24:58" x14ac:dyDescent="0.3">
      <c r="X192"/>
      <c r="Y192"/>
      <c r="AB192"/>
      <c r="AF192" s="16"/>
      <c r="AU192" s="27" t="s">
        <v>1814</v>
      </c>
      <c r="AV192" s="29">
        <v>64</v>
      </c>
      <c r="AW192" s="29">
        <v>1</v>
      </c>
      <c r="BE192"/>
      <c r="BF192"/>
    </row>
    <row r="193" spans="24:58" x14ac:dyDescent="0.3">
      <c r="X193"/>
      <c r="Y193"/>
      <c r="AB193"/>
      <c r="AF193" s="16"/>
      <c r="AU193" s="27" t="s">
        <v>726</v>
      </c>
      <c r="AV193" s="29">
        <v>398</v>
      </c>
      <c r="AW193" s="29">
        <v>1</v>
      </c>
      <c r="BE193"/>
      <c r="BF193"/>
    </row>
    <row r="194" spans="24:58" x14ac:dyDescent="0.3">
      <c r="X194"/>
      <c r="Y194"/>
      <c r="AB194"/>
      <c r="AF194" s="16"/>
      <c r="AU194" s="27" t="s">
        <v>9231</v>
      </c>
      <c r="AV194" s="29">
        <v>111</v>
      </c>
      <c r="AW194" s="29">
        <v>1</v>
      </c>
      <c r="BE194"/>
      <c r="BF194"/>
    </row>
    <row r="195" spans="24:58" x14ac:dyDescent="0.3">
      <c r="X195"/>
      <c r="Y195"/>
      <c r="AB195"/>
      <c r="AF195" s="16"/>
      <c r="AU195" s="27" t="s">
        <v>12110</v>
      </c>
      <c r="AV195" s="29">
        <v>8</v>
      </c>
      <c r="AW195" s="29">
        <v>1</v>
      </c>
      <c r="BE195"/>
      <c r="BF195"/>
    </row>
    <row r="196" spans="24:58" x14ac:dyDescent="0.3">
      <c r="X196"/>
      <c r="Y196"/>
      <c r="AB196"/>
      <c r="AF196" s="16"/>
      <c r="AU196" s="27" t="s">
        <v>1106</v>
      </c>
      <c r="AV196" s="29">
        <v>592</v>
      </c>
      <c r="AW196" s="29">
        <v>1</v>
      </c>
      <c r="BE196"/>
      <c r="BF196"/>
    </row>
    <row r="197" spans="24:58" x14ac:dyDescent="0.3">
      <c r="X197"/>
      <c r="Y197"/>
      <c r="AB197"/>
      <c r="AF197" s="16"/>
      <c r="AU197" s="27" t="s">
        <v>11496</v>
      </c>
      <c r="AV197" s="29">
        <v>326</v>
      </c>
      <c r="AW197" s="29">
        <v>1</v>
      </c>
      <c r="BE197"/>
      <c r="BF197"/>
    </row>
    <row r="198" spans="24:58" x14ac:dyDescent="0.3">
      <c r="X198"/>
      <c r="Y198"/>
      <c r="AB198"/>
      <c r="AF198" s="16"/>
      <c r="AU198" s="27" t="s">
        <v>1076</v>
      </c>
      <c r="AV198" s="29">
        <v>132</v>
      </c>
      <c r="AW198" s="29">
        <v>1</v>
      </c>
      <c r="BE198"/>
      <c r="BF198"/>
    </row>
    <row r="199" spans="24:58" x14ac:dyDescent="0.3">
      <c r="X199"/>
      <c r="Y199"/>
      <c r="AB199"/>
      <c r="AF199" s="16"/>
      <c r="AU199" s="27" t="s">
        <v>9416</v>
      </c>
      <c r="AV199" s="29">
        <v>629</v>
      </c>
      <c r="AW199" s="29">
        <v>1</v>
      </c>
      <c r="BE199"/>
      <c r="BF199"/>
    </row>
    <row r="200" spans="24:58" x14ac:dyDescent="0.3">
      <c r="X200"/>
      <c r="Y200"/>
      <c r="AB200"/>
      <c r="AF200" s="16"/>
      <c r="AU200" s="27" t="s">
        <v>4677</v>
      </c>
      <c r="AV200" s="29">
        <v>465</v>
      </c>
      <c r="AW200" s="29">
        <v>1</v>
      </c>
      <c r="BE200"/>
      <c r="BF200"/>
    </row>
    <row r="201" spans="24:58" x14ac:dyDescent="0.3">
      <c r="X201"/>
      <c r="Y201"/>
      <c r="AB201"/>
      <c r="AF201" s="16"/>
      <c r="AU201" s="27" t="s">
        <v>7920</v>
      </c>
      <c r="AV201" s="29">
        <v>670</v>
      </c>
      <c r="AW201" s="29">
        <v>1</v>
      </c>
      <c r="BE201"/>
      <c r="BF201"/>
    </row>
    <row r="202" spans="24:58" x14ac:dyDescent="0.3">
      <c r="X202"/>
      <c r="Y202"/>
      <c r="AB202"/>
      <c r="AF202" s="16"/>
      <c r="AU202" s="27" t="s">
        <v>11325</v>
      </c>
      <c r="AV202" s="29">
        <v>170</v>
      </c>
      <c r="AW202" s="29">
        <v>1</v>
      </c>
      <c r="BE202"/>
      <c r="BF202"/>
    </row>
    <row r="203" spans="24:58" x14ac:dyDescent="0.3">
      <c r="X203"/>
      <c r="Y203"/>
      <c r="AB203"/>
      <c r="AF203" s="16"/>
      <c r="AU203" s="27" t="s">
        <v>9600</v>
      </c>
      <c r="AV203" s="29">
        <v>311</v>
      </c>
      <c r="AW203" s="29">
        <v>1</v>
      </c>
      <c r="BE203"/>
      <c r="BF203"/>
    </row>
    <row r="204" spans="24:58" x14ac:dyDescent="0.3">
      <c r="X204"/>
      <c r="Y204"/>
      <c r="AB204"/>
      <c r="AF204" s="16"/>
      <c r="AU204" s="27" t="s">
        <v>10910</v>
      </c>
      <c r="AV204" s="29">
        <v>282</v>
      </c>
      <c r="AW204" s="29">
        <v>1</v>
      </c>
      <c r="BE204"/>
      <c r="BF204"/>
    </row>
    <row r="205" spans="24:58" x14ac:dyDescent="0.3">
      <c r="X205"/>
      <c r="Y205"/>
      <c r="AB205"/>
      <c r="AF205" s="16"/>
      <c r="AU205" s="27" t="s">
        <v>736</v>
      </c>
      <c r="AV205" s="29">
        <v>536</v>
      </c>
      <c r="AW205" s="29">
        <v>1</v>
      </c>
      <c r="BE205"/>
      <c r="BF205"/>
    </row>
    <row r="206" spans="24:58" x14ac:dyDescent="0.3">
      <c r="X206"/>
      <c r="Y206"/>
      <c r="AB206"/>
      <c r="AF206" s="16"/>
      <c r="AU206" s="27" t="s">
        <v>9049</v>
      </c>
      <c r="AV206" s="29">
        <v>119</v>
      </c>
      <c r="AW206" s="29">
        <v>1</v>
      </c>
      <c r="BE206"/>
      <c r="BF206"/>
    </row>
    <row r="207" spans="24:58" x14ac:dyDescent="0.3">
      <c r="X207"/>
      <c r="Y207"/>
      <c r="AB207"/>
      <c r="AF207" s="16"/>
      <c r="AU207" s="27" t="s">
        <v>8483</v>
      </c>
      <c r="AV207" s="29">
        <v>323</v>
      </c>
      <c r="AW207" s="29">
        <v>1</v>
      </c>
      <c r="BE207"/>
      <c r="BF207"/>
    </row>
    <row r="208" spans="24:58" x14ac:dyDescent="0.3">
      <c r="X208"/>
      <c r="Y208"/>
      <c r="AB208"/>
      <c r="AF208" s="16"/>
      <c r="AU208" s="27" t="s">
        <v>4358</v>
      </c>
      <c r="AV208" s="29">
        <v>104</v>
      </c>
      <c r="AW208" s="29">
        <v>1</v>
      </c>
      <c r="BE208"/>
      <c r="BF208"/>
    </row>
    <row r="209" spans="24:58" x14ac:dyDescent="0.3">
      <c r="X209"/>
      <c r="Y209"/>
      <c r="AB209"/>
      <c r="AF209" s="16"/>
      <c r="AU209" s="27" t="s">
        <v>9814</v>
      </c>
      <c r="AV209" s="29">
        <v>546</v>
      </c>
      <c r="AW209" s="29">
        <v>1</v>
      </c>
      <c r="BE209"/>
      <c r="BF209"/>
    </row>
    <row r="210" spans="24:58" x14ac:dyDescent="0.3">
      <c r="X210"/>
      <c r="Y210"/>
      <c r="AB210"/>
      <c r="AF210" s="16"/>
      <c r="AU210" s="27" t="s">
        <v>12964</v>
      </c>
      <c r="AV210" s="29">
        <v>2</v>
      </c>
      <c r="AW210" s="29">
        <v>1</v>
      </c>
      <c r="BE210"/>
      <c r="BF210"/>
    </row>
    <row r="211" spans="24:58" x14ac:dyDescent="0.3">
      <c r="X211"/>
      <c r="Y211"/>
      <c r="AB211"/>
      <c r="AF211" s="16"/>
      <c r="AU211" s="27" t="s">
        <v>1457</v>
      </c>
      <c r="AV211" s="29">
        <v>57</v>
      </c>
      <c r="AW211" s="29">
        <v>1</v>
      </c>
      <c r="BE211"/>
      <c r="BF211"/>
    </row>
    <row r="212" spans="24:58" x14ac:dyDescent="0.3">
      <c r="X212"/>
      <c r="Y212"/>
      <c r="AB212"/>
      <c r="AF212" s="16"/>
      <c r="AU212" s="27" t="s">
        <v>12351</v>
      </c>
      <c r="AV212" s="29">
        <v>55</v>
      </c>
      <c r="AW212" s="29">
        <v>1</v>
      </c>
      <c r="BE212"/>
      <c r="BF212"/>
    </row>
    <row r="213" spans="24:58" x14ac:dyDescent="0.3">
      <c r="X213"/>
      <c r="Y213"/>
      <c r="AB213"/>
      <c r="AF213" s="16"/>
      <c r="AU213" s="27" t="s">
        <v>1661</v>
      </c>
      <c r="AV213" s="29">
        <v>350</v>
      </c>
      <c r="AW213" s="29">
        <v>1</v>
      </c>
      <c r="BE213"/>
      <c r="BF213"/>
    </row>
    <row r="214" spans="24:58" x14ac:dyDescent="0.3">
      <c r="X214"/>
      <c r="Y214"/>
      <c r="AB214"/>
      <c r="AF214" s="16"/>
      <c r="AU214" s="27" t="s">
        <v>1898</v>
      </c>
      <c r="AV214" s="29">
        <v>110</v>
      </c>
      <c r="AW214" s="29">
        <v>1</v>
      </c>
      <c r="BE214"/>
      <c r="BF214"/>
    </row>
    <row r="215" spans="24:58" x14ac:dyDescent="0.3">
      <c r="X215"/>
      <c r="Y215"/>
      <c r="AB215"/>
      <c r="AF215" s="16"/>
      <c r="AU215" s="27" t="s">
        <v>546</v>
      </c>
      <c r="AV215" s="29">
        <v>656</v>
      </c>
      <c r="AW215" s="29">
        <v>1</v>
      </c>
      <c r="BE215"/>
      <c r="BF215"/>
    </row>
    <row r="216" spans="24:58" x14ac:dyDescent="0.3">
      <c r="X216"/>
      <c r="Y216"/>
      <c r="AB216"/>
      <c r="AF216" s="16"/>
      <c r="AU216" s="27" t="s">
        <v>9518</v>
      </c>
      <c r="AV216" s="29">
        <v>478</v>
      </c>
      <c r="AW216" s="29">
        <v>1</v>
      </c>
      <c r="BE216"/>
      <c r="BF216"/>
    </row>
    <row r="217" spans="24:58" x14ac:dyDescent="0.3">
      <c r="X217"/>
      <c r="Y217"/>
      <c r="AB217"/>
      <c r="AF217" s="16"/>
      <c r="AU217" s="27" t="s">
        <v>10002</v>
      </c>
      <c r="AV217" s="29">
        <v>97</v>
      </c>
      <c r="AW217" s="29">
        <v>1</v>
      </c>
      <c r="BE217"/>
      <c r="BF217"/>
    </row>
    <row r="218" spans="24:58" x14ac:dyDescent="0.3">
      <c r="X218"/>
      <c r="Y218"/>
      <c r="AB218"/>
      <c r="AF218" s="16"/>
      <c r="AU218" s="27" t="s">
        <v>10580</v>
      </c>
      <c r="AV218" s="29">
        <v>7</v>
      </c>
      <c r="AW218" s="29">
        <v>1</v>
      </c>
      <c r="BE218"/>
      <c r="BF218"/>
    </row>
    <row r="219" spans="24:58" x14ac:dyDescent="0.3">
      <c r="X219"/>
      <c r="Y219"/>
      <c r="AB219"/>
      <c r="AF219" s="16"/>
      <c r="AU219" s="27" t="s">
        <v>4438</v>
      </c>
      <c r="AV219" s="29">
        <v>119</v>
      </c>
      <c r="AW219" s="29">
        <v>1</v>
      </c>
      <c r="BE219"/>
      <c r="BF219"/>
    </row>
    <row r="220" spans="24:58" x14ac:dyDescent="0.3">
      <c r="X220"/>
      <c r="Y220"/>
      <c r="AB220"/>
      <c r="AF220" s="16"/>
      <c r="AU220" s="27" t="s">
        <v>12452</v>
      </c>
      <c r="AV220" s="29">
        <v>101</v>
      </c>
      <c r="AW220" s="29">
        <v>1</v>
      </c>
      <c r="BE220"/>
      <c r="BF220"/>
    </row>
    <row r="221" spans="24:58" x14ac:dyDescent="0.3">
      <c r="X221"/>
      <c r="Y221"/>
      <c r="AB221"/>
      <c r="AF221" s="16"/>
      <c r="AU221" s="27" t="s">
        <v>2108</v>
      </c>
      <c r="AV221" s="29">
        <v>242</v>
      </c>
      <c r="AW221" s="29">
        <v>1</v>
      </c>
      <c r="BE221"/>
      <c r="BF221"/>
    </row>
    <row r="222" spans="24:58" x14ac:dyDescent="0.3">
      <c r="X222"/>
      <c r="Y222"/>
      <c r="AB222"/>
      <c r="AF222" s="16"/>
      <c r="AU222" s="27" t="s">
        <v>4251</v>
      </c>
      <c r="AV222" s="29">
        <v>828</v>
      </c>
      <c r="AW222" s="29">
        <v>1</v>
      </c>
      <c r="BE222"/>
      <c r="BF222"/>
    </row>
    <row r="223" spans="24:58" x14ac:dyDescent="0.3">
      <c r="X223"/>
      <c r="Y223"/>
      <c r="AB223"/>
      <c r="AF223" s="16"/>
      <c r="AU223" s="27" t="s">
        <v>9693</v>
      </c>
      <c r="AV223" s="29">
        <v>441</v>
      </c>
      <c r="AW223" s="29">
        <v>1</v>
      </c>
      <c r="BE223"/>
      <c r="BF223"/>
    </row>
    <row r="224" spans="24:58" x14ac:dyDescent="0.3">
      <c r="X224"/>
      <c r="Y224"/>
      <c r="AB224"/>
      <c r="AF224" s="16"/>
      <c r="AU224" s="27" t="s">
        <v>4645</v>
      </c>
      <c r="AV224" s="29">
        <v>714</v>
      </c>
      <c r="AW224" s="29">
        <v>1</v>
      </c>
      <c r="BE224"/>
      <c r="BF224"/>
    </row>
    <row r="225" spans="24:58" x14ac:dyDescent="0.3">
      <c r="X225"/>
      <c r="Y225"/>
      <c r="AB225"/>
      <c r="AF225" s="16"/>
      <c r="AU225" s="27" t="s">
        <v>672</v>
      </c>
      <c r="AV225" s="29">
        <v>210</v>
      </c>
      <c r="AW225" s="29">
        <v>1</v>
      </c>
      <c r="BE225"/>
      <c r="BF225"/>
    </row>
    <row r="226" spans="24:58" x14ac:dyDescent="0.3">
      <c r="X226"/>
      <c r="Y226"/>
      <c r="AB226"/>
      <c r="AF226" s="16"/>
      <c r="AU226" s="27" t="s">
        <v>2667</v>
      </c>
      <c r="AV226" s="29">
        <v>87</v>
      </c>
      <c r="AW226" s="29">
        <v>1</v>
      </c>
      <c r="BE226"/>
      <c r="BF226"/>
    </row>
    <row r="227" spans="24:58" x14ac:dyDescent="0.3">
      <c r="X227"/>
      <c r="Y227"/>
      <c r="AB227"/>
      <c r="AF227" s="16"/>
      <c r="AU227" s="27" t="s">
        <v>2335</v>
      </c>
      <c r="AV227" s="29">
        <v>85</v>
      </c>
      <c r="AW227" s="29">
        <v>1</v>
      </c>
      <c r="BE227"/>
      <c r="BF227"/>
    </row>
    <row r="228" spans="24:58" x14ac:dyDescent="0.3">
      <c r="X228"/>
      <c r="Y228"/>
      <c r="AB228"/>
      <c r="AF228" s="16"/>
      <c r="AU228" s="27" t="s">
        <v>1714</v>
      </c>
      <c r="AV228" s="29">
        <v>61</v>
      </c>
      <c r="AW228" s="29">
        <v>1</v>
      </c>
      <c r="BE228"/>
      <c r="BF228"/>
    </row>
    <row r="229" spans="24:58" x14ac:dyDescent="0.3">
      <c r="X229"/>
      <c r="Y229"/>
      <c r="AB229"/>
      <c r="AF229" s="16"/>
      <c r="AU229" s="27" t="s">
        <v>2085</v>
      </c>
      <c r="AV229" s="29">
        <v>61</v>
      </c>
      <c r="AW229" s="29">
        <v>1</v>
      </c>
      <c r="BE229"/>
      <c r="BF229"/>
    </row>
    <row r="230" spans="24:58" x14ac:dyDescent="0.3">
      <c r="X230"/>
      <c r="Y230"/>
      <c r="AB230"/>
      <c r="AF230" s="16"/>
      <c r="AU230" s="27" t="s">
        <v>11032</v>
      </c>
      <c r="AV230" s="29">
        <v>63</v>
      </c>
      <c r="AW230" s="29">
        <v>1</v>
      </c>
      <c r="BE230"/>
      <c r="BF230"/>
    </row>
    <row r="231" spans="24:58" x14ac:dyDescent="0.3">
      <c r="X231"/>
      <c r="Y231"/>
      <c r="AB231"/>
      <c r="AF231" s="16"/>
      <c r="AU231" s="27" t="s">
        <v>4874</v>
      </c>
      <c r="AV231" s="29">
        <v>690</v>
      </c>
      <c r="AW231" s="29">
        <v>1</v>
      </c>
      <c r="BE231"/>
      <c r="BF231"/>
    </row>
    <row r="232" spans="24:58" x14ac:dyDescent="0.3">
      <c r="X232"/>
      <c r="Y232"/>
      <c r="AB232"/>
      <c r="AF232" s="16"/>
      <c r="AU232" s="27" t="s">
        <v>11536</v>
      </c>
      <c r="AV232" s="29">
        <v>535</v>
      </c>
      <c r="AW232" s="29">
        <v>1</v>
      </c>
      <c r="BE232"/>
      <c r="BF232"/>
    </row>
    <row r="233" spans="24:58" x14ac:dyDescent="0.3">
      <c r="X233"/>
      <c r="Y233"/>
      <c r="AB233"/>
      <c r="AF233" s="16"/>
      <c r="AU233" s="27" t="s">
        <v>11927</v>
      </c>
      <c r="AV233" s="29">
        <v>24</v>
      </c>
      <c r="AW233" s="29">
        <v>1</v>
      </c>
      <c r="BE233"/>
      <c r="BF233"/>
    </row>
    <row r="234" spans="24:58" x14ac:dyDescent="0.3">
      <c r="X234"/>
      <c r="Y234"/>
      <c r="AB234"/>
      <c r="AF234" s="16"/>
      <c r="AU234" s="27" t="s">
        <v>10730</v>
      </c>
      <c r="AV234" s="29">
        <v>25</v>
      </c>
      <c r="AW234" s="29">
        <v>1</v>
      </c>
      <c r="BE234"/>
      <c r="BF234"/>
    </row>
    <row r="235" spans="24:58" x14ac:dyDescent="0.3">
      <c r="X235"/>
      <c r="Y235"/>
      <c r="AB235"/>
      <c r="AF235" s="16"/>
      <c r="AU235" s="27" t="s">
        <v>4551</v>
      </c>
      <c r="AV235" s="29">
        <v>681</v>
      </c>
      <c r="AW235" s="29">
        <v>1</v>
      </c>
      <c r="BE235"/>
      <c r="BF235"/>
    </row>
    <row r="236" spans="24:58" x14ac:dyDescent="0.3">
      <c r="X236"/>
      <c r="Y236"/>
      <c r="AB236"/>
      <c r="AF236" s="16"/>
      <c r="AU236" s="27" t="s">
        <v>10499</v>
      </c>
      <c r="AV236" s="29">
        <v>250</v>
      </c>
      <c r="AW236" s="29">
        <v>1</v>
      </c>
      <c r="BE236"/>
      <c r="BF236"/>
    </row>
    <row r="237" spans="24:58" x14ac:dyDescent="0.3">
      <c r="X237"/>
      <c r="Y237"/>
      <c r="AB237"/>
      <c r="AF237" s="16"/>
      <c r="AU237" s="27" t="s">
        <v>11556</v>
      </c>
      <c r="AV237" s="29">
        <v>91</v>
      </c>
      <c r="AW237" s="29">
        <v>1</v>
      </c>
      <c r="BE237"/>
      <c r="BF237"/>
    </row>
    <row r="238" spans="24:58" x14ac:dyDescent="0.3">
      <c r="X238"/>
      <c r="Y238"/>
      <c r="AB238"/>
      <c r="AF238" s="16"/>
      <c r="AU238" s="27" t="s">
        <v>662</v>
      </c>
      <c r="AV238" s="29">
        <v>149</v>
      </c>
      <c r="AW238" s="29">
        <v>1</v>
      </c>
      <c r="BE238"/>
      <c r="BF238"/>
    </row>
    <row r="239" spans="24:58" x14ac:dyDescent="0.3">
      <c r="X239"/>
      <c r="Y239"/>
      <c r="AB239"/>
      <c r="AF239" s="16"/>
      <c r="AU239" s="27" t="s">
        <v>12894</v>
      </c>
      <c r="AV239" s="29">
        <v>222</v>
      </c>
      <c r="AW239" s="29">
        <v>1</v>
      </c>
      <c r="BE239"/>
      <c r="BF239"/>
    </row>
    <row r="240" spans="24:58" x14ac:dyDescent="0.3">
      <c r="X240"/>
      <c r="Y240"/>
      <c r="AB240"/>
      <c r="AF240" s="16"/>
      <c r="AU240" s="27" t="s">
        <v>4283</v>
      </c>
      <c r="AV240" s="29">
        <v>596</v>
      </c>
      <c r="AW240" s="29">
        <v>1</v>
      </c>
      <c r="BE240"/>
      <c r="BF240"/>
    </row>
    <row r="241" spans="24:58" x14ac:dyDescent="0.3">
      <c r="X241"/>
      <c r="Y241"/>
      <c r="AB241"/>
      <c r="AF241" s="16"/>
      <c r="AU241" s="27" t="s">
        <v>2906</v>
      </c>
      <c r="AV241" s="29">
        <v>301</v>
      </c>
      <c r="AW241" s="29">
        <v>1</v>
      </c>
      <c r="BE241"/>
      <c r="BF241"/>
    </row>
    <row r="242" spans="24:58" x14ac:dyDescent="0.3">
      <c r="X242"/>
      <c r="Y242"/>
      <c r="AB242"/>
      <c r="AF242" s="16"/>
      <c r="AU242" s="27" t="s">
        <v>8873</v>
      </c>
      <c r="AV242" s="29">
        <v>136</v>
      </c>
      <c r="AW242" s="29">
        <v>1</v>
      </c>
      <c r="BE242"/>
      <c r="BF242"/>
    </row>
    <row r="243" spans="24:58" x14ac:dyDescent="0.3">
      <c r="X243"/>
      <c r="Y243"/>
      <c r="AB243"/>
      <c r="AF243" s="16"/>
      <c r="AU243" s="27" t="s">
        <v>2696</v>
      </c>
      <c r="AV243" s="29">
        <v>106</v>
      </c>
      <c r="AW243" s="29">
        <v>1</v>
      </c>
      <c r="BE243"/>
      <c r="BF243"/>
    </row>
    <row r="244" spans="24:58" x14ac:dyDescent="0.3">
      <c r="X244"/>
      <c r="Y244"/>
      <c r="AB244"/>
      <c r="AF244" s="16"/>
      <c r="AU244" s="27" t="s">
        <v>11566</v>
      </c>
      <c r="AV244" s="29">
        <v>227</v>
      </c>
      <c r="AW244" s="29">
        <v>1</v>
      </c>
      <c r="BE244"/>
      <c r="BF244"/>
    </row>
    <row r="245" spans="24:58" x14ac:dyDescent="0.3">
      <c r="X245"/>
      <c r="Y245"/>
      <c r="AB245"/>
      <c r="AF245" s="16"/>
      <c r="AU245" s="27" t="s">
        <v>11134</v>
      </c>
      <c r="AV245" s="29">
        <v>441</v>
      </c>
      <c r="AW245" s="29">
        <v>1</v>
      </c>
      <c r="BE245"/>
      <c r="BF245"/>
    </row>
    <row r="246" spans="24:58" x14ac:dyDescent="0.3">
      <c r="X246"/>
      <c r="Y246"/>
      <c r="AB246"/>
      <c r="AF246" s="16"/>
      <c r="AU246" s="27" t="s">
        <v>2477</v>
      </c>
      <c r="AV246" s="29">
        <v>0</v>
      </c>
      <c r="AW246" s="29">
        <v>1</v>
      </c>
      <c r="BE246"/>
      <c r="BF246"/>
    </row>
    <row r="247" spans="24:58" x14ac:dyDescent="0.3">
      <c r="X247"/>
      <c r="Y247"/>
      <c r="AB247"/>
      <c r="AF247" s="16"/>
      <c r="AU247" s="27" t="s">
        <v>12824</v>
      </c>
      <c r="AV247" s="29">
        <v>212</v>
      </c>
      <c r="AW247" s="29">
        <v>1</v>
      </c>
      <c r="BE247"/>
      <c r="BF247"/>
    </row>
    <row r="248" spans="24:58" x14ac:dyDescent="0.3">
      <c r="X248"/>
      <c r="Y248"/>
      <c r="AB248"/>
      <c r="AF248" s="16"/>
      <c r="AU248" s="27" t="s">
        <v>4701</v>
      </c>
      <c r="AV248" s="29">
        <v>245</v>
      </c>
      <c r="AW248" s="29">
        <v>1</v>
      </c>
      <c r="BE248"/>
      <c r="BF248"/>
    </row>
    <row r="249" spans="24:58" x14ac:dyDescent="0.3">
      <c r="X249"/>
      <c r="Y249"/>
      <c r="AB249"/>
      <c r="AF249" s="16"/>
      <c r="AU249" s="27" t="s">
        <v>10539</v>
      </c>
      <c r="AV249" s="29">
        <v>29</v>
      </c>
      <c r="AW249" s="29">
        <v>1</v>
      </c>
      <c r="BE249"/>
      <c r="BF249"/>
    </row>
    <row r="250" spans="24:58" x14ac:dyDescent="0.3">
      <c r="X250"/>
      <c r="Y250"/>
      <c r="AB250"/>
      <c r="AF250" s="16"/>
      <c r="AU250" s="27" t="s">
        <v>12934</v>
      </c>
      <c r="AV250" s="29">
        <v>113</v>
      </c>
      <c r="AW250" s="29">
        <v>1</v>
      </c>
      <c r="BE250"/>
      <c r="BF250"/>
    </row>
    <row r="251" spans="24:58" x14ac:dyDescent="0.3">
      <c r="X251"/>
      <c r="Y251"/>
      <c r="AB251"/>
      <c r="AF251" s="16"/>
      <c r="AU251" s="27" t="s">
        <v>5356</v>
      </c>
      <c r="AV251" s="29">
        <v>491</v>
      </c>
      <c r="AW251" s="29">
        <v>1</v>
      </c>
      <c r="BE251"/>
      <c r="BF251"/>
    </row>
    <row r="252" spans="24:58" x14ac:dyDescent="0.3">
      <c r="X252"/>
      <c r="Y252"/>
      <c r="AB252"/>
      <c r="AF252" s="16"/>
      <c r="AU252" s="27" t="s">
        <v>11686</v>
      </c>
      <c r="AV252" s="29">
        <v>97</v>
      </c>
      <c r="AW252" s="29">
        <v>1</v>
      </c>
      <c r="BE252"/>
      <c r="BF252"/>
    </row>
    <row r="253" spans="24:58" x14ac:dyDescent="0.3">
      <c r="X253"/>
      <c r="Y253"/>
      <c r="AB253"/>
      <c r="AF253" s="16"/>
      <c r="AU253" s="27" t="s">
        <v>631</v>
      </c>
      <c r="AV253" s="29">
        <v>457</v>
      </c>
      <c r="AW253" s="29">
        <v>1</v>
      </c>
      <c r="BE253"/>
      <c r="BF253"/>
    </row>
    <row r="254" spans="24:58" x14ac:dyDescent="0.3">
      <c r="X254"/>
      <c r="Y254"/>
      <c r="AB254"/>
      <c r="AF254" s="16"/>
      <c r="AU254" s="27" t="s">
        <v>1352</v>
      </c>
      <c r="AV254" s="29">
        <v>211</v>
      </c>
      <c r="AW254" s="29">
        <v>1</v>
      </c>
      <c r="BE254"/>
      <c r="BF254"/>
    </row>
    <row r="255" spans="24:58" x14ac:dyDescent="0.3">
      <c r="X255"/>
      <c r="Y255"/>
      <c r="AB255"/>
      <c r="AF255" s="16"/>
      <c r="AU255" s="27" t="s">
        <v>12864</v>
      </c>
      <c r="AV255" s="29">
        <v>159</v>
      </c>
      <c r="AW255" s="29">
        <v>1</v>
      </c>
      <c r="BE255"/>
      <c r="BF255"/>
    </row>
    <row r="256" spans="24:58" x14ac:dyDescent="0.3">
      <c r="X256"/>
      <c r="Y256"/>
      <c r="AB256"/>
      <c r="AF256" s="16"/>
      <c r="AU256" s="27" t="s">
        <v>2570</v>
      </c>
      <c r="AV256" s="29">
        <v>47</v>
      </c>
      <c r="AW256" s="29">
        <v>1</v>
      </c>
      <c r="BE256"/>
      <c r="BF256"/>
    </row>
    <row r="257" spans="24:58" x14ac:dyDescent="0.3">
      <c r="X257"/>
      <c r="Y257"/>
      <c r="AB257"/>
      <c r="AF257" s="16"/>
      <c r="AU257" s="27" t="s">
        <v>6091</v>
      </c>
      <c r="AV257" s="29">
        <v>401</v>
      </c>
      <c r="AW257" s="29">
        <v>1</v>
      </c>
      <c r="BE257"/>
      <c r="BF257"/>
    </row>
    <row r="258" spans="24:58" x14ac:dyDescent="0.3">
      <c r="X258"/>
      <c r="Y258"/>
      <c r="AB258"/>
      <c r="AF258" s="16"/>
      <c r="AU258" s="27" t="s">
        <v>4501</v>
      </c>
      <c r="AV258" s="29">
        <v>87</v>
      </c>
      <c r="AW258" s="29">
        <v>1</v>
      </c>
      <c r="BE258"/>
      <c r="BF258"/>
    </row>
    <row r="259" spans="24:58" x14ac:dyDescent="0.3">
      <c r="X259"/>
      <c r="Y259"/>
      <c r="AB259"/>
      <c r="AF259" s="16"/>
      <c r="AU259" s="27" t="s">
        <v>4609</v>
      </c>
      <c r="AV259" s="29">
        <v>305</v>
      </c>
      <c r="AW259" s="29">
        <v>1</v>
      </c>
      <c r="BE259"/>
      <c r="BF259"/>
    </row>
    <row r="260" spans="24:58" x14ac:dyDescent="0.3">
      <c r="X260"/>
      <c r="Y260"/>
      <c r="AB260"/>
      <c r="AF260" s="16"/>
      <c r="AU260" s="27" t="s">
        <v>12422</v>
      </c>
      <c r="AV260" s="29">
        <v>297</v>
      </c>
      <c r="AW260" s="29">
        <v>1</v>
      </c>
      <c r="BE260"/>
      <c r="BF260"/>
    </row>
    <row r="261" spans="24:58" x14ac:dyDescent="0.3">
      <c r="X261"/>
      <c r="Y261"/>
      <c r="AB261"/>
      <c r="AF261" s="16"/>
      <c r="AU261" s="27" t="s">
        <v>10950</v>
      </c>
      <c r="AV261" s="29">
        <v>942</v>
      </c>
      <c r="AW261" s="29">
        <v>1</v>
      </c>
      <c r="BE261"/>
      <c r="BF261"/>
    </row>
    <row r="262" spans="24:58" x14ac:dyDescent="0.3">
      <c r="X262"/>
      <c r="Y262"/>
      <c r="AB262"/>
      <c r="AF262" s="16"/>
      <c r="AU262" s="27" t="s">
        <v>1754</v>
      </c>
      <c r="AV262" s="29">
        <v>407</v>
      </c>
      <c r="AW262" s="29">
        <v>1</v>
      </c>
      <c r="BE262"/>
      <c r="BF262"/>
    </row>
    <row r="263" spans="24:58" x14ac:dyDescent="0.3">
      <c r="X263"/>
      <c r="Y263"/>
      <c r="AB263"/>
      <c r="AF263" s="16"/>
      <c r="AU263" s="27" t="s">
        <v>7429</v>
      </c>
      <c r="AV263" s="29">
        <v>434</v>
      </c>
      <c r="AW263" s="29">
        <v>1</v>
      </c>
      <c r="BE263"/>
      <c r="BF263"/>
    </row>
    <row r="264" spans="24:58" x14ac:dyDescent="0.3">
      <c r="X264"/>
      <c r="Y264"/>
      <c r="AB264"/>
      <c r="AF264" s="16"/>
      <c r="AU264" s="27" t="s">
        <v>11375</v>
      </c>
      <c r="AV264" s="29">
        <v>97</v>
      </c>
      <c r="AW264" s="29">
        <v>1</v>
      </c>
      <c r="BE264"/>
      <c r="BF264"/>
    </row>
    <row r="265" spans="24:58" x14ac:dyDescent="0.3">
      <c r="X265"/>
      <c r="Y265"/>
      <c r="AB265"/>
      <c r="AF265" s="16"/>
      <c r="AU265" s="27" t="s">
        <v>746</v>
      </c>
      <c r="AV265" s="29">
        <v>32</v>
      </c>
      <c r="AW265" s="29">
        <v>1</v>
      </c>
      <c r="BE265"/>
      <c r="BF265"/>
    </row>
    <row r="266" spans="24:58" x14ac:dyDescent="0.3">
      <c r="X266"/>
      <c r="Y266"/>
      <c r="AB266"/>
      <c r="AF266" s="16"/>
      <c r="AU266" s="27" t="s">
        <v>4239</v>
      </c>
      <c r="AV266" s="29">
        <v>758</v>
      </c>
      <c r="AW266" s="29">
        <v>1</v>
      </c>
      <c r="BE266"/>
      <c r="BF266"/>
    </row>
    <row r="267" spans="24:58" x14ac:dyDescent="0.3">
      <c r="X267"/>
      <c r="Y267"/>
      <c r="AB267"/>
      <c r="AF267" s="16"/>
      <c r="AU267" s="27" t="s">
        <v>9953</v>
      </c>
      <c r="AV267" s="29">
        <v>185</v>
      </c>
      <c r="AW267" s="29">
        <v>1</v>
      </c>
      <c r="BE267"/>
      <c r="BF267"/>
    </row>
    <row r="268" spans="24:58" x14ac:dyDescent="0.3">
      <c r="X268"/>
      <c r="Y268"/>
      <c r="AB268"/>
      <c r="AF268" s="16"/>
      <c r="AU268" s="27" t="s">
        <v>7192</v>
      </c>
      <c r="AV268" s="29">
        <v>362</v>
      </c>
      <c r="AW268" s="29">
        <v>1</v>
      </c>
      <c r="BE268"/>
      <c r="BF268"/>
    </row>
    <row r="269" spans="24:58" x14ac:dyDescent="0.3">
      <c r="X269"/>
      <c r="Y269"/>
      <c r="AB269"/>
      <c r="AF269" s="16"/>
      <c r="AU269" s="27" t="s">
        <v>12643</v>
      </c>
      <c r="AV269" s="29">
        <v>133</v>
      </c>
      <c r="AW269" s="29">
        <v>1</v>
      </c>
      <c r="BE269"/>
      <c r="BF269"/>
    </row>
    <row r="270" spans="24:58" x14ac:dyDescent="0.3">
      <c r="X270"/>
      <c r="Y270"/>
      <c r="AB270"/>
      <c r="AF270" s="16"/>
      <c r="AU270" s="27" t="s">
        <v>10789</v>
      </c>
      <c r="AV270" s="29">
        <v>13</v>
      </c>
      <c r="AW270" s="29">
        <v>1</v>
      </c>
      <c r="BE270"/>
      <c r="BF270"/>
    </row>
    <row r="271" spans="24:58" x14ac:dyDescent="0.3">
      <c r="X271"/>
      <c r="Y271"/>
      <c r="AB271"/>
      <c r="AF271" s="16"/>
      <c r="AU271" s="27" t="s">
        <v>516</v>
      </c>
      <c r="AV271" s="29">
        <v>314</v>
      </c>
      <c r="AW271" s="29">
        <v>1</v>
      </c>
      <c r="BE271"/>
      <c r="BF271"/>
    </row>
    <row r="272" spans="24:58" x14ac:dyDescent="0.3">
      <c r="X272"/>
      <c r="Y272"/>
      <c r="AB272"/>
      <c r="AF272" s="16"/>
      <c r="AU272" s="27" t="s">
        <v>7815</v>
      </c>
      <c r="AV272" s="29">
        <v>74</v>
      </c>
      <c r="AW272" s="29">
        <v>1</v>
      </c>
      <c r="BE272"/>
      <c r="BF272"/>
    </row>
    <row r="273" spans="24:58" x14ac:dyDescent="0.3">
      <c r="X273"/>
      <c r="Y273"/>
      <c r="AB273"/>
      <c r="AF273" s="16"/>
      <c r="AU273" s="27" t="s">
        <v>9039</v>
      </c>
      <c r="AV273" s="29">
        <v>4</v>
      </c>
      <c r="AW273" s="29">
        <v>1</v>
      </c>
      <c r="BE273"/>
      <c r="BF273"/>
    </row>
    <row r="274" spans="24:58" x14ac:dyDescent="0.3">
      <c r="X274"/>
      <c r="Y274"/>
      <c r="AB274"/>
      <c r="AF274" s="16"/>
      <c r="AU274" s="27" t="s">
        <v>4054</v>
      </c>
      <c r="AV274" s="29">
        <v>37</v>
      </c>
      <c r="AW274" s="29">
        <v>1</v>
      </c>
      <c r="BE274"/>
      <c r="BF274"/>
    </row>
    <row r="275" spans="24:58" x14ac:dyDescent="0.3">
      <c r="X275"/>
      <c r="Y275"/>
      <c r="AB275"/>
      <c r="AF275" s="16"/>
      <c r="AU275" s="27" t="s">
        <v>12331</v>
      </c>
      <c r="AV275" s="29">
        <v>65</v>
      </c>
      <c r="AW275" s="29">
        <v>1</v>
      </c>
      <c r="BE275"/>
      <c r="BF275"/>
    </row>
    <row r="276" spans="24:58" x14ac:dyDescent="0.3">
      <c r="X276"/>
      <c r="Y276"/>
      <c r="AB276"/>
      <c r="AF276" s="16"/>
      <c r="AU276" s="27" t="s">
        <v>8184</v>
      </c>
      <c r="AV276" s="29">
        <v>75</v>
      </c>
      <c r="AW276" s="29">
        <v>1</v>
      </c>
      <c r="BE276"/>
      <c r="BF276"/>
    </row>
    <row r="277" spans="24:58" x14ac:dyDescent="0.3">
      <c r="X277"/>
      <c r="Y277"/>
      <c r="AB277"/>
      <c r="AF277" s="16"/>
      <c r="AU277" s="27" t="s">
        <v>11447</v>
      </c>
      <c r="AV277" s="29">
        <v>37</v>
      </c>
      <c r="AW277" s="29">
        <v>1</v>
      </c>
      <c r="BE277"/>
      <c r="BF277"/>
    </row>
    <row r="278" spans="24:58" x14ac:dyDescent="0.3">
      <c r="X278"/>
      <c r="Y278"/>
      <c r="AB278"/>
      <c r="AF278" s="16"/>
      <c r="AU278" s="27" t="s">
        <v>1096</v>
      </c>
      <c r="AV278" s="29">
        <v>37</v>
      </c>
      <c r="AW278" s="29">
        <v>1</v>
      </c>
      <c r="BE278"/>
      <c r="BF278"/>
    </row>
    <row r="279" spans="24:58" x14ac:dyDescent="0.3">
      <c r="X279"/>
      <c r="Y279"/>
      <c r="AB279"/>
      <c r="AF279" s="16"/>
      <c r="AU279" s="27" t="s">
        <v>12532</v>
      </c>
      <c r="AV279" s="29">
        <v>287</v>
      </c>
      <c r="AW279" s="29">
        <v>1</v>
      </c>
      <c r="BE279"/>
      <c r="BF279"/>
    </row>
    <row r="280" spans="24:58" x14ac:dyDescent="0.3">
      <c r="X280"/>
      <c r="Y280"/>
      <c r="AB280"/>
      <c r="AF280" s="16"/>
      <c r="AU280" s="27" t="s">
        <v>11255</v>
      </c>
      <c r="AV280" s="29">
        <v>124</v>
      </c>
      <c r="AW280" s="29">
        <v>1</v>
      </c>
      <c r="BE280"/>
      <c r="BF280"/>
    </row>
    <row r="281" spans="24:58" x14ac:dyDescent="0.3">
      <c r="X281"/>
      <c r="Y281"/>
      <c r="AB281"/>
      <c r="AF281" s="16"/>
      <c r="AU281" s="27" t="s">
        <v>12874</v>
      </c>
      <c r="AV281" s="29">
        <v>39</v>
      </c>
      <c r="AW281" s="29">
        <v>1</v>
      </c>
      <c r="BE281"/>
      <c r="BF281"/>
    </row>
    <row r="282" spans="24:58" x14ac:dyDescent="0.3">
      <c r="X282"/>
      <c r="Y282"/>
      <c r="AB282"/>
      <c r="AF282" s="16"/>
      <c r="AU282" s="27" t="s">
        <v>8916</v>
      </c>
      <c r="AV282" s="29">
        <v>900</v>
      </c>
      <c r="AW282" s="29">
        <v>1</v>
      </c>
      <c r="BE282"/>
      <c r="BF282"/>
    </row>
    <row r="283" spans="24:58" x14ac:dyDescent="0.3">
      <c r="X283"/>
      <c r="Y283"/>
      <c r="AB283"/>
      <c r="AF283" s="16"/>
      <c r="AU283" s="27" t="s">
        <v>12604</v>
      </c>
      <c r="AV283" s="29">
        <v>156</v>
      </c>
      <c r="AW283" s="29">
        <v>1</v>
      </c>
      <c r="BE283"/>
      <c r="BF283"/>
    </row>
    <row r="284" spans="24:58" x14ac:dyDescent="0.3">
      <c r="X284"/>
      <c r="Y284"/>
      <c r="AB284"/>
      <c r="AF284" s="16"/>
      <c r="AU284" s="27" t="s">
        <v>12221</v>
      </c>
      <c r="AV284" s="29">
        <v>4</v>
      </c>
      <c r="AW284" s="29">
        <v>1</v>
      </c>
      <c r="BE284"/>
      <c r="BF284"/>
    </row>
    <row r="285" spans="24:58" x14ac:dyDescent="0.3">
      <c r="X285"/>
      <c r="Y285"/>
      <c r="AB285"/>
      <c r="AF285" s="16"/>
      <c r="AU285" s="27" t="s">
        <v>10621</v>
      </c>
      <c r="AV285" s="29">
        <v>54</v>
      </c>
      <c r="AW285" s="29">
        <v>1</v>
      </c>
      <c r="BE285"/>
      <c r="BF285"/>
    </row>
    <row r="286" spans="24:58" x14ac:dyDescent="0.3">
      <c r="X286"/>
      <c r="Y286"/>
      <c r="AB286"/>
      <c r="AF286" s="16"/>
      <c r="AU286" s="27" t="s">
        <v>1853</v>
      </c>
      <c r="AV286" s="29">
        <v>27</v>
      </c>
      <c r="AW286" s="29">
        <v>1</v>
      </c>
      <c r="BE286"/>
      <c r="BF286"/>
    </row>
    <row r="287" spans="24:58" x14ac:dyDescent="0.3">
      <c r="X287"/>
      <c r="Y287"/>
      <c r="AB287"/>
      <c r="AF287" s="16"/>
      <c r="AU287" s="27" t="s">
        <v>9734</v>
      </c>
      <c r="AV287" s="29">
        <v>12</v>
      </c>
      <c r="AW287" s="29">
        <v>1</v>
      </c>
      <c r="BE287"/>
      <c r="BF287"/>
    </row>
    <row r="288" spans="24:58" x14ac:dyDescent="0.3">
      <c r="X288"/>
      <c r="Y288"/>
      <c r="AB288"/>
      <c r="AF288" s="16"/>
      <c r="AU288" s="27" t="s">
        <v>3130</v>
      </c>
      <c r="AV288" s="29">
        <v>284</v>
      </c>
      <c r="AW288" s="29">
        <v>1</v>
      </c>
      <c r="BE288"/>
      <c r="BF288"/>
    </row>
    <row r="289" spans="24:58" x14ac:dyDescent="0.3">
      <c r="X289"/>
      <c r="Y289"/>
      <c r="AB289"/>
      <c r="AF289" s="16"/>
      <c r="AU289" s="27" t="s">
        <v>3075</v>
      </c>
      <c r="AV289" s="29">
        <v>284</v>
      </c>
      <c r="AW289" s="29">
        <v>1</v>
      </c>
      <c r="BE289"/>
      <c r="BF289"/>
    </row>
    <row r="290" spans="24:58" x14ac:dyDescent="0.3">
      <c r="X290"/>
      <c r="Y290"/>
      <c r="AB290"/>
      <c r="AF290" s="16"/>
      <c r="AU290" s="27" t="s">
        <v>3933</v>
      </c>
      <c r="AV290" s="29">
        <v>284</v>
      </c>
      <c r="AW290" s="29">
        <v>1</v>
      </c>
      <c r="BE290"/>
      <c r="BF290"/>
    </row>
    <row r="291" spans="24:58" x14ac:dyDescent="0.3">
      <c r="X291"/>
      <c r="Y291"/>
      <c r="AB291"/>
      <c r="AF291" s="16"/>
      <c r="AU291" s="27" t="s">
        <v>4521</v>
      </c>
      <c r="AV291" s="29">
        <v>38</v>
      </c>
      <c r="AW291" s="29">
        <v>1</v>
      </c>
      <c r="BE291"/>
      <c r="BF291"/>
    </row>
    <row r="292" spans="24:58" x14ac:dyDescent="0.3">
      <c r="X292"/>
      <c r="Y292"/>
      <c r="AB292"/>
      <c r="AF292" s="16"/>
      <c r="AU292" s="27" t="s">
        <v>9932</v>
      </c>
      <c r="AV292" s="29">
        <v>11</v>
      </c>
      <c r="AW292" s="29">
        <v>1</v>
      </c>
      <c r="BE292"/>
      <c r="BF292"/>
    </row>
    <row r="293" spans="24:58" x14ac:dyDescent="0.3">
      <c r="X293"/>
      <c r="Y293"/>
      <c r="AB293"/>
      <c r="AF293" s="16"/>
      <c r="AU293" s="27" t="s">
        <v>4229</v>
      </c>
      <c r="AV293" s="29">
        <v>240</v>
      </c>
      <c r="AW293" s="29">
        <v>1</v>
      </c>
      <c r="BE293"/>
      <c r="BF293"/>
    </row>
    <row r="294" spans="24:58" x14ac:dyDescent="0.3">
      <c r="X294"/>
      <c r="Y294"/>
      <c r="AB294"/>
      <c r="AF294" s="16"/>
      <c r="AU294" s="27" t="s">
        <v>813</v>
      </c>
      <c r="AV294" s="29">
        <v>127</v>
      </c>
      <c r="AW294" s="29">
        <v>1</v>
      </c>
      <c r="BE294"/>
      <c r="BF294"/>
    </row>
    <row r="295" spans="24:58" x14ac:dyDescent="0.3">
      <c r="X295"/>
      <c r="Y295"/>
      <c r="AB295"/>
      <c r="AF295" s="16"/>
      <c r="AU295" s="27" t="s">
        <v>11285</v>
      </c>
      <c r="AV295" s="29">
        <v>15</v>
      </c>
      <c r="AW295" s="29">
        <v>1</v>
      </c>
      <c r="BE295"/>
      <c r="BF295"/>
    </row>
    <row r="296" spans="24:58" x14ac:dyDescent="0.3">
      <c r="X296"/>
      <c r="Y296"/>
      <c r="AB296"/>
      <c r="AF296" s="16"/>
      <c r="AU296" s="27" t="s">
        <v>9559</v>
      </c>
      <c r="AV296" s="29">
        <v>6</v>
      </c>
      <c r="AW296" s="29">
        <v>1</v>
      </c>
      <c r="BE296"/>
      <c r="BF296"/>
    </row>
    <row r="297" spans="24:58" x14ac:dyDescent="0.3">
      <c r="X297"/>
      <c r="Y297"/>
      <c r="AB297"/>
      <c r="AF297" s="16"/>
      <c r="AU297" s="27" t="s">
        <v>10519</v>
      </c>
      <c r="AV297" s="29">
        <v>79</v>
      </c>
      <c r="AW297" s="29">
        <v>1</v>
      </c>
      <c r="BE297"/>
      <c r="BF297"/>
    </row>
    <row r="298" spans="24:58" x14ac:dyDescent="0.3">
      <c r="X298"/>
      <c r="Y298"/>
      <c r="AB298"/>
      <c r="AF298" s="16"/>
      <c r="AU298" s="27" t="s">
        <v>2622</v>
      </c>
      <c r="AV298" s="29">
        <v>7</v>
      </c>
      <c r="AW298" s="29">
        <v>1</v>
      </c>
      <c r="BE298"/>
      <c r="BF298"/>
    </row>
    <row r="299" spans="24:58" x14ac:dyDescent="0.3">
      <c r="X299"/>
      <c r="Y299"/>
      <c r="AB299"/>
      <c r="AF299" s="16"/>
      <c r="AU299" s="27" t="s">
        <v>11225</v>
      </c>
      <c r="AV299" s="29">
        <v>109</v>
      </c>
      <c r="AW299" s="29">
        <v>1</v>
      </c>
      <c r="BE299"/>
      <c r="BF299"/>
    </row>
    <row r="300" spans="24:58" x14ac:dyDescent="0.3">
      <c r="X300"/>
      <c r="Y300"/>
      <c r="AB300"/>
      <c r="AF300" s="16"/>
      <c r="AU300" s="27" t="s">
        <v>11806</v>
      </c>
      <c r="AV300" s="29">
        <v>4</v>
      </c>
      <c r="AW300" s="29">
        <v>1</v>
      </c>
      <c r="BE300"/>
      <c r="BF300"/>
    </row>
    <row r="301" spans="24:58" x14ac:dyDescent="0.3">
      <c r="X301"/>
      <c r="Y301"/>
      <c r="AB301"/>
      <c r="AF301" s="16"/>
      <c r="AU301" s="27" t="s">
        <v>10469</v>
      </c>
      <c r="AV301" s="29">
        <v>53</v>
      </c>
      <c r="AW301" s="29">
        <v>1</v>
      </c>
      <c r="BE301"/>
      <c r="BF301"/>
    </row>
    <row r="302" spans="24:58" x14ac:dyDescent="0.3">
      <c r="X302"/>
      <c r="Y302"/>
      <c r="AB302"/>
      <c r="AF302" s="16"/>
      <c r="AU302" s="27" t="s">
        <v>3886</v>
      </c>
      <c r="AV302" s="29">
        <v>154</v>
      </c>
      <c r="AW302" s="29">
        <v>1</v>
      </c>
      <c r="BE302"/>
      <c r="BF302"/>
    </row>
    <row r="303" spans="24:58" x14ac:dyDescent="0.3">
      <c r="X303"/>
      <c r="Y303"/>
      <c r="AB303"/>
      <c r="AF303" s="16"/>
      <c r="AU303" s="27" t="s">
        <v>4322</v>
      </c>
      <c r="AV303" s="29">
        <v>154</v>
      </c>
      <c r="AW303" s="29">
        <v>1</v>
      </c>
      <c r="BE303"/>
      <c r="BF303"/>
    </row>
    <row r="304" spans="24:58" x14ac:dyDescent="0.3">
      <c r="X304"/>
      <c r="Y304"/>
      <c r="AB304"/>
      <c r="AF304" s="16"/>
      <c r="AU304" s="27" t="s">
        <v>4776</v>
      </c>
      <c r="AV304" s="29">
        <v>768</v>
      </c>
      <c r="AW304" s="29">
        <v>1</v>
      </c>
      <c r="BE304"/>
      <c r="BF304"/>
    </row>
    <row r="305" spans="24:58" x14ac:dyDescent="0.3">
      <c r="X305"/>
      <c r="Y305"/>
      <c r="AB305"/>
      <c r="AF305" s="16"/>
      <c r="AU305" s="27" t="s">
        <v>3476</v>
      </c>
      <c r="AV305" s="29">
        <v>73</v>
      </c>
      <c r="AW305" s="29">
        <v>1</v>
      </c>
      <c r="BE305"/>
      <c r="BF305"/>
    </row>
    <row r="306" spans="24:58" x14ac:dyDescent="0.3">
      <c r="X306"/>
      <c r="Y306"/>
      <c r="AB306"/>
      <c r="AF306" s="16"/>
      <c r="AU306" s="27" t="s">
        <v>1550</v>
      </c>
      <c r="AV306" s="29">
        <v>5</v>
      </c>
      <c r="AW306" s="29">
        <v>1</v>
      </c>
      <c r="BE306"/>
      <c r="BF306"/>
    </row>
    <row r="307" spans="24:58" x14ac:dyDescent="0.3">
      <c r="X307"/>
      <c r="Y307"/>
      <c r="AB307"/>
      <c r="AF307" s="16"/>
      <c r="AU307" s="27" t="s">
        <v>12734</v>
      </c>
      <c r="AV307" s="29">
        <v>17</v>
      </c>
      <c r="AW307" s="29">
        <v>1</v>
      </c>
      <c r="BE307"/>
      <c r="BF307"/>
    </row>
    <row r="308" spans="24:58" x14ac:dyDescent="0.3">
      <c r="X308"/>
      <c r="Y308"/>
      <c r="AB308"/>
      <c r="AF308" s="16"/>
      <c r="AU308" s="27" t="s">
        <v>9140</v>
      </c>
      <c r="AV308" s="29">
        <v>70</v>
      </c>
      <c r="AW308" s="29">
        <v>1</v>
      </c>
      <c r="BE308"/>
      <c r="BF308"/>
    </row>
    <row r="309" spans="24:58" x14ac:dyDescent="0.3">
      <c r="X309"/>
      <c r="Y309"/>
      <c r="AB309"/>
      <c r="AF309" s="16"/>
      <c r="AU309" s="27" t="s">
        <v>10295</v>
      </c>
      <c r="AV309" s="29">
        <v>43</v>
      </c>
      <c r="AW309" s="29">
        <v>1</v>
      </c>
      <c r="BE309"/>
      <c r="BF309"/>
    </row>
    <row r="310" spans="24:58" x14ac:dyDescent="0.3">
      <c r="X310"/>
      <c r="Y310"/>
      <c r="AB310"/>
      <c r="AF310" s="16"/>
      <c r="AU310" s="27" t="s">
        <v>11457</v>
      </c>
      <c r="AV310" s="29">
        <v>2</v>
      </c>
      <c r="AW310" s="29">
        <v>1</v>
      </c>
      <c r="BE310"/>
      <c r="BF310"/>
    </row>
    <row r="311" spans="24:58" x14ac:dyDescent="0.3">
      <c r="X311"/>
      <c r="Y311"/>
      <c r="AB311"/>
      <c r="AF311" s="16"/>
      <c r="AU311" s="27" t="s">
        <v>10367</v>
      </c>
      <c r="AV311" s="29">
        <v>28</v>
      </c>
      <c r="AW311" s="29">
        <v>1</v>
      </c>
      <c r="BE311"/>
      <c r="BF311"/>
    </row>
    <row r="312" spans="24:58" x14ac:dyDescent="0.3">
      <c r="X312"/>
      <c r="Y312"/>
      <c r="AB312"/>
      <c r="AF312" s="16"/>
      <c r="AU312" s="27" t="s">
        <v>2861</v>
      </c>
      <c r="AV312" s="29">
        <v>0</v>
      </c>
      <c r="AW312" s="29">
        <v>1</v>
      </c>
      <c r="BE312"/>
      <c r="BF312"/>
    </row>
    <row r="313" spans="24:58" x14ac:dyDescent="0.3">
      <c r="X313"/>
      <c r="Y313"/>
      <c r="AB313"/>
      <c r="AF313" s="16"/>
      <c r="AU313" s="50" t="s">
        <v>13076</v>
      </c>
      <c r="AV313" s="62">
        <v>105264</v>
      </c>
      <c r="AW313" s="62">
        <v>310</v>
      </c>
      <c r="BE313"/>
      <c r="BF313"/>
    </row>
    <row r="314" spans="24:58" x14ac:dyDescent="0.3">
      <c r="X314"/>
      <c r="Y314"/>
      <c r="AB314"/>
      <c r="AF314" s="16"/>
      <c r="BE314"/>
      <c r="BF314"/>
    </row>
    <row r="315" spans="24:58" x14ac:dyDescent="0.3">
      <c r="X315"/>
      <c r="Y315"/>
      <c r="AB315"/>
      <c r="AF315" s="16"/>
      <c r="BE315"/>
      <c r="BF315"/>
    </row>
    <row r="316" spans="24:58" x14ac:dyDescent="0.3">
      <c r="X316"/>
      <c r="Y316"/>
      <c r="AB316"/>
      <c r="AF316" s="16"/>
      <c r="BE316"/>
      <c r="BF316"/>
    </row>
    <row r="317" spans="24:58" x14ac:dyDescent="0.3">
      <c r="X317"/>
      <c r="Y317"/>
      <c r="AB317"/>
      <c r="AF317" s="16"/>
      <c r="BE317"/>
      <c r="BF317"/>
    </row>
    <row r="318" spans="24:58" x14ac:dyDescent="0.3">
      <c r="X318"/>
      <c r="Y318"/>
      <c r="AB318"/>
      <c r="AF318" s="16"/>
      <c r="BE318"/>
      <c r="BF318"/>
    </row>
    <row r="319" spans="24:58" x14ac:dyDescent="0.3">
      <c r="X319"/>
      <c r="Y319"/>
      <c r="AB319"/>
      <c r="AF319" s="16"/>
      <c r="BE319"/>
      <c r="BF319"/>
    </row>
    <row r="320" spans="24:58" x14ac:dyDescent="0.3">
      <c r="X320"/>
      <c r="Y320"/>
      <c r="AB320"/>
      <c r="AF320" s="16"/>
      <c r="BE320"/>
      <c r="BF320"/>
    </row>
    <row r="321" spans="24:58" x14ac:dyDescent="0.3">
      <c r="X321"/>
      <c r="Y321"/>
      <c r="AB321"/>
      <c r="AF321" s="16"/>
      <c r="BE321"/>
      <c r="BF321"/>
    </row>
    <row r="322" spans="24:58" x14ac:dyDescent="0.3">
      <c r="X322"/>
      <c r="Y322"/>
      <c r="AB322"/>
      <c r="AF322" s="16"/>
      <c r="BE322"/>
      <c r="BF322"/>
    </row>
    <row r="323" spans="24:58" x14ac:dyDescent="0.3">
      <c r="X323"/>
      <c r="Y323"/>
      <c r="AB323"/>
      <c r="AF323" s="16"/>
      <c r="BE323"/>
      <c r="BF323"/>
    </row>
    <row r="324" spans="24:58" x14ac:dyDescent="0.3">
      <c r="X324"/>
      <c r="Y324"/>
      <c r="AB324"/>
      <c r="AF324" s="16"/>
      <c r="BE324"/>
      <c r="BF324"/>
    </row>
    <row r="325" spans="24:58" x14ac:dyDescent="0.3">
      <c r="X325"/>
      <c r="Y325"/>
      <c r="AB325"/>
      <c r="AF325" s="16"/>
      <c r="BE325"/>
      <c r="BF325"/>
    </row>
    <row r="326" spans="24:58" x14ac:dyDescent="0.3">
      <c r="X326"/>
      <c r="Y326"/>
      <c r="AB326"/>
      <c r="AF326" s="16"/>
      <c r="BE326"/>
      <c r="BF326"/>
    </row>
    <row r="327" spans="24:58" x14ac:dyDescent="0.3">
      <c r="X327"/>
      <c r="Y327"/>
      <c r="AB327"/>
      <c r="AF327" s="16"/>
      <c r="BE327"/>
      <c r="BF327"/>
    </row>
    <row r="328" spans="24:58" x14ac:dyDescent="0.3">
      <c r="X328"/>
      <c r="Y328"/>
      <c r="AB328"/>
      <c r="AF328" s="16"/>
      <c r="BE328"/>
      <c r="BF328"/>
    </row>
    <row r="329" spans="24:58" x14ac:dyDescent="0.3">
      <c r="X329"/>
      <c r="Y329"/>
      <c r="AB329"/>
      <c r="AF329" s="16"/>
      <c r="BE329"/>
      <c r="BF329"/>
    </row>
    <row r="330" spans="24:58" x14ac:dyDescent="0.3">
      <c r="X330"/>
      <c r="Y330"/>
      <c r="AB330"/>
      <c r="AF330" s="16"/>
      <c r="BE330"/>
      <c r="BF330"/>
    </row>
    <row r="331" spans="24:58" x14ac:dyDescent="0.3">
      <c r="X331"/>
      <c r="Y331"/>
      <c r="AB331"/>
      <c r="AF331" s="16"/>
      <c r="BE331"/>
      <c r="BF331"/>
    </row>
    <row r="332" spans="24:58" x14ac:dyDescent="0.3">
      <c r="X332"/>
      <c r="Y332"/>
      <c r="AB332"/>
      <c r="AF332" s="16"/>
      <c r="BE332"/>
      <c r="BF332"/>
    </row>
    <row r="333" spans="24:58" x14ac:dyDescent="0.3">
      <c r="X333"/>
      <c r="Y333"/>
      <c r="AB333"/>
      <c r="AF333" s="16"/>
      <c r="BE333"/>
      <c r="BF333"/>
    </row>
    <row r="334" spans="24:58" x14ac:dyDescent="0.3">
      <c r="X334"/>
      <c r="Y334"/>
      <c r="AB334"/>
      <c r="AF334" s="16"/>
      <c r="BE334"/>
      <c r="BF334"/>
    </row>
    <row r="335" spans="24:58" x14ac:dyDescent="0.3">
      <c r="X335"/>
      <c r="Y335"/>
      <c r="AB335"/>
      <c r="AF335" s="16"/>
      <c r="BE335"/>
      <c r="BF335"/>
    </row>
    <row r="336" spans="24:58" x14ac:dyDescent="0.3">
      <c r="X336"/>
      <c r="Y336"/>
      <c r="AB336"/>
      <c r="AF336" s="16"/>
      <c r="BE336"/>
      <c r="BF336"/>
    </row>
    <row r="337" spans="24:58" x14ac:dyDescent="0.3">
      <c r="X337"/>
      <c r="Y337"/>
      <c r="AB337"/>
      <c r="AF337" s="16"/>
      <c r="BE337"/>
      <c r="BF337"/>
    </row>
    <row r="338" spans="24:58" x14ac:dyDescent="0.3">
      <c r="X338"/>
      <c r="Y338"/>
      <c r="AB338"/>
      <c r="AF338" s="16"/>
      <c r="BE338"/>
      <c r="BF338"/>
    </row>
    <row r="339" spans="24:58" x14ac:dyDescent="0.3">
      <c r="X339"/>
      <c r="Y339"/>
      <c r="AB339"/>
      <c r="AF339" s="16"/>
      <c r="BE339"/>
      <c r="BF339"/>
    </row>
    <row r="340" spans="24:58" x14ac:dyDescent="0.3">
      <c r="X340"/>
      <c r="Y340"/>
      <c r="AB340"/>
      <c r="AF340" s="16"/>
      <c r="BE340"/>
      <c r="BF340"/>
    </row>
    <row r="341" spans="24:58" x14ac:dyDescent="0.3">
      <c r="X341"/>
      <c r="Y341"/>
      <c r="AB341"/>
      <c r="AF341" s="16"/>
      <c r="BE341"/>
      <c r="BF341"/>
    </row>
    <row r="342" spans="24:58" x14ac:dyDescent="0.3">
      <c r="X342"/>
      <c r="Y342"/>
      <c r="AB342"/>
      <c r="AF342" s="16"/>
      <c r="BE342"/>
      <c r="BF342"/>
    </row>
    <row r="343" spans="24:58" x14ac:dyDescent="0.3">
      <c r="X343"/>
      <c r="Y343"/>
      <c r="AB343"/>
      <c r="AF343" s="16"/>
      <c r="BE343"/>
      <c r="BF343"/>
    </row>
    <row r="344" spans="24:58" x14ac:dyDescent="0.3">
      <c r="X344"/>
      <c r="Y344"/>
      <c r="AB344"/>
      <c r="AF344" s="16"/>
      <c r="BE344"/>
      <c r="BF344"/>
    </row>
    <row r="345" spans="24:58" x14ac:dyDescent="0.3">
      <c r="X345"/>
      <c r="Y345"/>
      <c r="AB345"/>
      <c r="AF345" s="16"/>
      <c r="BE345"/>
      <c r="BF345"/>
    </row>
    <row r="346" spans="24:58" x14ac:dyDescent="0.3">
      <c r="X346"/>
      <c r="Y346"/>
      <c r="AB346"/>
      <c r="AF346" s="16"/>
      <c r="BE346"/>
      <c r="BF346"/>
    </row>
    <row r="347" spans="24:58" x14ac:dyDescent="0.3">
      <c r="X347"/>
      <c r="Y347"/>
      <c r="AB347"/>
      <c r="AF347" s="16"/>
      <c r="BE347"/>
      <c r="BF347"/>
    </row>
    <row r="348" spans="24:58" x14ac:dyDescent="0.3">
      <c r="X348"/>
      <c r="Y348"/>
      <c r="AB348"/>
      <c r="AF348" s="16"/>
      <c r="BE348"/>
      <c r="BF348"/>
    </row>
    <row r="349" spans="24:58" x14ac:dyDescent="0.3">
      <c r="X349"/>
      <c r="Y349"/>
      <c r="AB349"/>
      <c r="AF349" s="16"/>
      <c r="BE349"/>
      <c r="BF349"/>
    </row>
    <row r="350" spans="24:58" x14ac:dyDescent="0.3">
      <c r="X350"/>
      <c r="Y350"/>
      <c r="AB350"/>
      <c r="AF350" s="16"/>
      <c r="BE350"/>
      <c r="BF350"/>
    </row>
    <row r="351" spans="24:58" x14ac:dyDescent="0.3">
      <c r="X351"/>
      <c r="Y351"/>
      <c r="AB351"/>
      <c r="AF351" s="16"/>
      <c r="BE351"/>
      <c r="BF351"/>
    </row>
    <row r="352" spans="24:58" x14ac:dyDescent="0.3">
      <c r="X352"/>
      <c r="Y352"/>
      <c r="AB352"/>
      <c r="AF352" s="16"/>
      <c r="BE352"/>
      <c r="BF352"/>
    </row>
    <row r="353" spans="24:58" x14ac:dyDescent="0.3">
      <c r="X353"/>
      <c r="Y353"/>
      <c r="AB353"/>
      <c r="AF353" s="16"/>
      <c r="BE353"/>
      <c r="BF353"/>
    </row>
    <row r="354" spans="24:58" x14ac:dyDescent="0.3">
      <c r="X354"/>
      <c r="Y354"/>
      <c r="AB354"/>
      <c r="AF354" s="16"/>
      <c r="BE354"/>
      <c r="BF354"/>
    </row>
    <row r="355" spans="24:58" x14ac:dyDescent="0.3">
      <c r="X355"/>
      <c r="Y355"/>
      <c r="AB355"/>
      <c r="AF355" s="16"/>
      <c r="BE355"/>
      <c r="BF355"/>
    </row>
    <row r="356" spans="24:58" x14ac:dyDescent="0.3">
      <c r="X356"/>
      <c r="Y356"/>
      <c r="AB356"/>
      <c r="AF356" s="16"/>
      <c r="BE356"/>
      <c r="BF356"/>
    </row>
    <row r="357" spans="24:58" x14ac:dyDescent="0.3">
      <c r="X357"/>
      <c r="Y357"/>
      <c r="AB357"/>
      <c r="AF357" s="16"/>
      <c r="BE357"/>
      <c r="BF357"/>
    </row>
    <row r="358" spans="24:58" x14ac:dyDescent="0.3">
      <c r="X358"/>
      <c r="Y358"/>
      <c r="AB358"/>
      <c r="AF358" s="16"/>
      <c r="BE358"/>
      <c r="BF358"/>
    </row>
    <row r="359" spans="24:58" x14ac:dyDescent="0.3">
      <c r="X359"/>
      <c r="Y359"/>
      <c r="AB359"/>
      <c r="AF359" s="16"/>
      <c r="BE359"/>
      <c r="BF359"/>
    </row>
    <row r="360" spans="24:58" x14ac:dyDescent="0.3">
      <c r="X360"/>
      <c r="Y360"/>
      <c r="AB360"/>
      <c r="AF360" s="16"/>
      <c r="BE360"/>
      <c r="BF360"/>
    </row>
    <row r="361" spans="24:58" x14ac:dyDescent="0.3">
      <c r="X361"/>
      <c r="Y361"/>
      <c r="AB361"/>
      <c r="AF361" s="16"/>
      <c r="BE361"/>
      <c r="BF361"/>
    </row>
    <row r="362" spans="24:58" x14ac:dyDescent="0.3">
      <c r="X362"/>
      <c r="Y362"/>
      <c r="AB362"/>
      <c r="AF362" s="16"/>
      <c r="BE362"/>
      <c r="BF362"/>
    </row>
    <row r="363" spans="24:58" x14ac:dyDescent="0.3">
      <c r="X363"/>
      <c r="Y363"/>
      <c r="AB363"/>
      <c r="AF363" s="16"/>
      <c r="BE363"/>
      <c r="BF363"/>
    </row>
    <row r="364" spans="24:58" x14ac:dyDescent="0.3">
      <c r="X364"/>
      <c r="Y364"/>
      <c r="AB364"/>
      <c r="AF364" s="16"/>
      <c r="BE364"/>
      <c r="BF364"/>
    </row>
    <row r="365" spans="24:58" x14ac:dyDescent="0.3">
      <c r="X365"/>
      <c r="Y365"/>
      <c r="AB365"/>
      <c r="AF365" s="16"/>
      <c r="BE365"/>
      <c r="BF365"/>
    </row>
    <row r="366" spans="24:58" x14ac:dyDescent="0.3">
      <c r="X366"/>
      <c r="Y366"/>
      <c r="AB366"/>
      <c r="AF366" s="16"/>
      <c r="BE366"/>
      <c r="BF366"/>
    </row>
    <row r="367" spans="24:58" x14ac:dyDescent="0.3">
      <c r="X367"/>
      <c r="Y367"/>
      <c r="AB367"/>
      <c r="AF367" s="16"/>
      <c r="BE367"/>
      <c r="BF367"/>
    </row>
    <row r="368" spans="24:58" x14ac:dyDescent="0.3">
      <c r="X368"/>
      <c r="Y368"/>
      <c r="AB368"/>
      <c r="AF368" s="16"/>
      <c r="BE368"/>
      <c r="BF368"/>
    </row>
    <row r="369" spans="24:58" x14ac:dyDescent="0.3">
      <c r="X369"/>
      <c r="Y369"/>
      <c r="AB369"/>
      <c r="AF369" s="16"/>
      <c r="BE369"/>
      <c r="BF369"/>
    </row>
    <row r="370" spans="24:58" x14ac:dyDescent="0.3">
      <c r="X370"/>
      <c r="Y370"/>
      <c r="AB370"/>
      <c r="AF370" s="16"/>
      <c r="BE370"/>
      <c r="BF370"/>
    </row>
    <row r="371" spans="24:58" x14ac:dyDescent="0.3">
      <c r="X371"/>
      <c r="Y371"/>
      <c r="AB371"/>
      <c r="AF371" s="16"/>
      <c r="BE371"/>
      <c r="BF371"/>
    </row>
    <row r="372" spans="24:58" x14ac:dyDescent="0.3">
      <c r="X372"/>
      <c r="Y372"/>
      <c r="AB372"/>
      <c r="AF372" s="16"/>
      <c r="BE372"/>
      <c r="BF372"/>
    </row>
    <row r="373" spans="24:58" x14ac:dyDescent="0.3">
      <c r="X373"/>
      <c r="Y373"/>
      <c r="AB373"/>
      <c r="AF373" s="16"/>
      <c r="BE373"/>
      <c r="BF373"/>
    </row>
    <row r="374" spans="24:58" x14ac:dyDescent="0.3">
      <c r="X374"/>
      <c r="Y374"/>
      <c r="AB374"/>
      <c r="AF374" s="16"/>
      <c r="BE374"/>
      <c r="BF374"/>
    </row>
    <row r="375" spans="24:58" x14ac:dyDescent="0.3">
      <c r="X375"/>
      <c r="Y375"/>
      <c r="AB375"/>
      <c r="AF375" s="16"/>
      <c r="BE375"/>
      <c r="BF375"/>
    </row>
    <row r="376" spans="24:58" x14ac:dyDescent="0.3">
      <c r="X376"/>
      <c r="Y376"/>
      <c r="AB376"/>
      <c r="AF376" s="16"/>
      <c r="BE376"/>
      <c r="BF376"/>
    </row>
    <row r="377" spans="24:58" x14ac:dyDescent="0.3">
      <c r="X377"/>
      <c r="Y377"/>
      <c r="AB377"/>
      <c r="AF377" s="16"/>
      <c r="BE377"/>
      <c r="BF377"/>
    </row>
    <row r="378" spans="24:58" x14ac:dyDescent="0.3">
      <c r="X378"/>
      <c r="Y378"/>
      <c r="AB378"/>
      <c r="AF378" s="16"/>
      <c r="BE378"/>
      <c r="BF378"/>
    </row>
    <row r="379" spans="24:58" x14ac:dyDescent="0.3">
      <c r="X379"/>
      <c r="Y379"/>
      <c r="AB379"/>
      <c r="AF379" s="16"/>
      <c r="BE379"/>
      <c r="BF379"/>
    </row>
    <row r="380" spans="24:58" x14ac:dyDescent="0.3">
      <c r="X380"/>
      <c r="Y380"/>
      <c r="AB380"/>
      <c r="AF380" s="16"/>
      <c r="BE380"/>
      <c r="BF380"/>
    </row>
    <row r="381" spans="24:58" x14ac:dyDescent="0.3">
      <c r="X381"/>
      <c r="Y381"/>
      <c r="AB381"/>
      <c r="AF381" s="16"/>
      <c r="BE381"/>
      <c r="BF381"/>
    </row>
    <row r="382" spans="24:58" x14ac:dyDescent="0.3">
      <c r="X382"/>
      <c r="Y382"/>
      <c r="AB382"/>
      <c r="AF382" s="16"/>
      <c r="BE382"/>
      <c r="BF382"/>
    </row>
    <row r="383" spans="24:58" x14ac:dyDescent="0.3">
      <c r="X383"/>
      <c r="Y383"/>
      <c r="AB383"/>
      <c r="AF383" s="16"/>
      <c r="BE383"/>
      <c r="BF383"/>
    </row>
    <row r="384" spans="24:58" x14ac:dyDescent="0.3">
      <c r="X384"/>
      <c r="Y384"/>
      <c r="AB384"/>
      <c r="AF384" s="16"/>
      <c r="BE384"/>
      <c r="BF384"/>
    </row>
    <row r="385" spans="24:58" x14ac:dyDescent="0.3">
      <c r="X385"/>
      <c r="Y385"/>
      <c r="AB385"/>
      <c r="AF385" s="16"/>
      <c r="BE385"/>
      <c r="BF385"/>
    </row>
    <row r="386" spans="24:58" x14ac:dyDescent="0.3">
      <c r="X386"/>
      <c r="Y386"/>
      <c r="AB386"/>
      <c r="AF386" s="16"/>
      <c r="BE386"/>
      <c r="BF386"/>
    </row>
    <row r="387" spans="24:58" x14ac:dyDescent="0.3">
      <c r="X387"/>
      <c r="Y387"/>
      <c r="AB387"/>
      <c r="AF387" s="16"/>
      <c r="BE387"/>
      <c r="BF387"/>
    </row>
    <row r="388" spans="24:58" x14ac:dyDescent="0.3">
      <c r="X388"/>
      <c r="Y388"/>
      <c r="AB388"/>
      <c r="AF388" s="16"/>
      <c r="BE388"/>
      <c r="BF388"/>
    </row>
    <row r="389" spans="24:58" x14ac:dyDescent="0.3">
      <c r="X389"/>
      <c r="Y389"/>
      <c r="AB389"/>
      <c r="AF389" s="16"/>
      <c r="BE389"/>
      <c r="BF389"/>
    </row>
    <row r="390" spans="24:58" x14ac:dyDescent="0.3">
      <c r="X390"/>
      <c r="Y390"/>
      <c r="AB390"/>
      <c r="AF390" s="16"/>
      <c r="BE390"/>
      <c r="BF390"/>
    </row>
    <row r="391" spans="24:58" x14ac:dyDescent="0.3">
      <c r="X391"/>
      <c r="Y391"/>
      <c r="AB391"/>
      <c r="AF391" s="16"/>
      <c r="BE391"/>
      <c r="BF391"/>
    </row>
    <row r="392" spans="24:58" x14ac:dyDescent="0.3">
      <c r="X392"/>
      <c r="Y392"/>
      <c r="AB392"/>
      <c r="AF392" s="16"/>
      <c r="BE392"/>
      <c r="BF392"/>
    </row>
    <row r="393" spans="24:58" x14ac:dyDescent="0.3">
      <c r="X393"/>
      <c r="Y393"/>
      <c r="AB393"/>
      <c r="AF393" s="16"/>
      <c r="BE393"/>
      <c r="BF393"/>
    </row>
    <row r="394" spans="24:58" x14ac:dyDescent="0.3">
      <c r="X394"/>
      <c r="Y394"/>
      <c r="AB394"/>
      <c r="AF394" s="16"/>
      <c r="BE394"/>
      <c r="BF394"/>
    </row>
    <row r="395" spans="24:58" x14ac:dyDescent="0.3">
      <c r="X395"/>
      <c r="Y395"/>
      <c r="AB395"/>
      <c r="AF395" s="16"/>
      <c r="BE395"/>
      <c r="BF395"/>
    </row>
    <row r="396" spans="24:58" x14ac:dyDescent="0.3">
      <c r="X396"/>
      <c r="Y396"/>
      <c r="AB396"/>
      <c r="AF396" s="16"/>
      <c r="BE396"/>
      <c r="BF396"/>
    </row>
    <row r="397" spans="24:58" x14ac:dyDescent="0.3">
      <c r="X397"/>
      <c r="Y397"/>
      <c r="AB397"/>
      <c r="AF397" s="16"/>
      <c r="BE397"/>
      <c r="BF397"/>
    </row>
    <row r="398" spans="24:58" x14ac:dyDescent="0.3">
      <c r="X398"/>
      <c r="Y398"/>
      <c r="AB398"/>
      <c r="AF398" s="16"/>
      <c r="BE398"/>
      <c r="BF398"/>
    </row>
    <row r="399" spans="24:58" x14ac:dyDescent="0.3">
      <c r="X399"/>
      <c r="Y399"/>
      <c r="AB399"/>
      <c r="AF399" s="16"/>
      <c r="BE399"/>
      <c r="BF399"/>
    </row>
    <row r="400" spans="24:58" x14ac:dyDescent="0.3">
      <c r="X400"/>
      <c r="Y400"/>
      <c r="AB400"/>
      <c r="AF400" s="16"/>
      <c r="BE400"/>
      <c r="BF400"/>
    </row>
    <row r="401" spans="24:58" x14ac:dyDescent="0.3">
      <c r="X401"/>
      <c r="Y401"/>
      <c r="AB401"/>
      <c r="AF401" s="16"/>
      <c r="BE401"/>
      <c r="BF401"/>
    </row>
    <row r="402" spans="24:58" x14ac:dyDescent="0.3">
      <c r="X402"/>
      <c r="Y402"/>
      <c r="AB402"/>
      <c r="AF402" s="16"/>
      <c r="BE402"/>
      <c r="BF402"/>
    </row>
    <row r="403" spans="24:58" x14ac:dyDescent="0.3">
      <c r="X403"/>
      <c r="Y403"/>
      <c r="AB403"/>
      <c r="AF403" s="16"/>
      <c r="BE403"/>
      <c r="BF403"/>
    </row>
    <row r="404" spans="24:58" x14ac:dyDescent="0.3">
      <c r="X404"/>
      <c r="Y404"/>
      <c r="AB404"/>
      <c r="AF404" s="16"/>
      <c r="BE404"/>
      <c r="BF404"/>
    </row>
    <row r="405" spans="24:58" x14ac:dyDescent="0.3">
      <c r="X405"/>
      <c r="Y405"/>
      <c r="AB405"/>
      <c r="AF405" s="16"/>
      <c r="BE405"/>
      <c r="BF405"/>
    </row>
    <row r="406" spans="24:58" x14ac:dyDescent="0.3">
      <c r="X406"/>
      <c r="Y406"/>
      <c r="AB406"/>
      <c r="AF406" s="16"/>
      <c r="BE406"/>
      <c r="BF406"/>
    </row>
    <row r="407" spans="24:58" x14ac:dyDescent="0.3">
      <c r="X407"/>
      <c r="Y407"/>
      <c r="AB407"/>
      <c r="AF407" s="16"/>
      <c r="BE407"/>
      <c r="BF407"/>
    </row>
    <row r="408" spans="24:58" x14ac:dyDescent="0.3">
      <c r="X408"/>
      <c r="Y408"/>
      <c r="AB408"/>
      <c r="AF408" s="16"/>
      <c r="BE408"/>
      <c r="BF408"/>
    </row>
    <row r="409" spans="24:58" x14ac:dyDescent="0.3">
      <c r="X409"/>
      <c r="Y409"/>
      <c r="AB409"/>
      <c r="AF409" s="16"/>
      <c r="BE409"/>
      <c r="BF409"/>
    </row>
    <row r="410" spans="24:58" x14ac:dyDescent="0.3">
      <c r="X410"/>
      <c r="Y410"/>
      <c r="AB410"/>
      <c r="AF410" s="16"/>
      <c r="BE410"/>
      <c r="BF410"/>
    </row>
    <row r="411" spans="24:58" x14ac:dyDescent="0.3">
      <c r="X411"/>
      <c r="Y411"/>
      <c r="AB411"/>
      <c r="AF411" s="16"/>
      <c r="BE411"/>
      <c r="BF411"/>
    </row>
    <row r="412" spans="24:58" x14ac:dyDescent="0.3">
      <c r="X412"/>
      <c r="Y412"/>
      <c r="AB412"/>
      <c r="AF412" s="16"/>
      <c r="BE412"/>
      <c r="BF412"/>
    </row>
    <row r="413" spans="24:58" x14ac:dyDescent="0.3">
      <c r="X413"/>
      <c r="Y413"/>
      <c r="AB413"/>
      <c r="AF413" s="16"/>
      <c r="BE413"/>
      <c r="BF413"/>
    </row>
    <row r="414" spans="24:58" x14ac:dyDescent="0.3">
      <c r="X414"/>
      <c r="Y414"/>
      <c r="AB414"/>
      <c r="AF414" s="16"/>
      <c r="BE414"/>
      <c r="BF414"/>
    </row>
    <row r="415" spans="24:58" x14ac:dyDescent="0.3">
      <c r="X415"/>
      <c r="Y415"/>
      <c r="AB415"/>
      <c r="AF415" s="16"/>
      <c r="BE415"/>
      <c r="BF415"/>
    </row>
    <row r="416" spans="24:58" x14ac:dyDescent="0.3">
      <c r="X416"/>
      <c r="Y416"/>
      <c r="AB416"/>
      <c r="AF416" s="16"/>
      <c r="BE416"/>
      <c r="BF416"/>
    </row>
    <row r="417" spans="24:58" x14ac:dyDescent="0.3">
      <c r="X417"/>
      <c r="Y417"/>
      <c r="AB417"/>
      <c r="AF417" s="16"/>
      <c r="BE417"/>
      <c r="BF417"/>
    </row>
    <row r="418" spans="24:58" x14ac:dyDescent="0.3">
      <c r="X418"/>
      <c r="Y418"/>
      <c r="AB418"/>
      <c r="AF418" s="16"/>
      <c r="BE418"/>
      <c r="BF418"/>
    </row>
    <row r="419" spans="24:58" x14ac:dyDescent="0.3">
      <c r="X419"/>
      <c r="Y419"/>
      <c r="AB419"/>
      <c r="AF419" s="16"/>
      <c r="BE419"/>
      <c r="BF419"/>
    </row>
    <row r="420" spans="24:58" x14ac:dyDescent="0.3">
      <c r="X420"/>
      <c r="Y420"/>
      <c r="AB420"/>
      <c r="AF420" s="16"/>
      <c r="BE420"/>
      <c r="BF420"/>
    </row>
    <row r="421" spans="24:58" x14ac:dyDescent="0.3">
      <c r="X421"/>
      <c r="Y421"/>
      <c r="AB421"/>
      <c r="AF421" s="16"/>
      <c r="BE421"/>
      <c r="BF421"/>
    </row>
    <row r="422" spans="24:58" x14ac:dyDescent="0.3">
      <c r="X422"/>
      <c r="Y422"/>
      <c r="AB422"/>
      <c r="AF422" s="16"/>
      <c r="BE422"/>
      <c r="BF422"/>
    </row>
    <row r="423" spans="24:58" x14ac:dyDescent="0.3">
      <c r="X423"/>
      <c r="Y423"/>
      <c r="AB423"/>
      <c r="AF423" s="16"/>
      <c r="BE423"/>
      <c r="BF423"/>
    </row>
    <row r="424" spans="24:58" x14ac:dyDescent="0.3">
      <c r="X424"/>
      <c r="Y424"/>
      <c r="AB424"/>
      <c r="AF424" s="16"/>
      <c r="BE424"/>
      <c r="BF424"/>
    </row>
    <row r="425" spans="24:58" x14ac:dyDescent="0.3">
      <c r="X425"/>
      <c r="Y425"/>
      <c r="AB425"/>
      <c r="AF425" s="16"/>
      <c r="BE425"/>
      <c r="BF425"/>
    </row>
    <row r="426" spans="24:58" x14ac:dyDescent="0.3">
      <c r="X426"/>
      <c r="Y426"/>
      <c r="AB426"/>
      <c r="AF426" s="16"/>
      <c r="BE426"/>
      <c r="BF426"/>
    </row>
    <row r="427" spans="24:58" x14ac:dyDescent="0.3">
      <c r="X427"/>
      <c r="Y427"/>
      <c r="AB427"/>
      <c r="AF427" s="16"/>
      <c r="BE427"/>
      <c r="BF427"/>
    </row>
    <row r="428" spans="24:58" x14ac:dyDescent="0.3">
      <c r="X428"/>
      <c r="Y428"/>
      <c r="AB428"/>
      <c r="AF428" s="16"/>
      <c r="BE428"/>
      <c r="BF428"/>
    </row>
    <row r="429" spans="24:58" x14ac:dyDescent="0.3">
      <c r="X429"/>
      <c r="Y429"/>
      <c r="AB429"/>
      <c r="AF429" s="16"/>
      <c r="BE429"/>
      <c r="BF429"/>
    </row>
    <row r="430" spans="24:58" x14ac:dyDescent="0.3">
      <c r="X430"/>
      <c r="Y430"/>
      <c r="AB430"/>
      <c r="AF430" s="16"/>
      <c r="BE430"/>
      <c r="BF430"/>
    </row>
    <row r="431" spans="24:58" x14ac:dyDescent="0.3">
      <c r="X431"/>
      <c r="Y431"/>
      <c r="AB431"/>
      <c r="AF431" s="16"/>
      <c r="BE431"/>
      <c r="BF431"/>
    </row>
    <row r="432" spans="24:58" x14ac:dyDescent="0.3">
      <c r="X432"/>
      <c r="Y432"/>
      <c r="AB432"/>
      <c r="AF432" s="16"/>
      <c r="BE432"/>
      <c r="BF432"/>
    </row>
    <row r="433" spans="24:58" x14ac:dyDescent="0.3">
      <c r="X433"/>
      <c r="Y433"/>
      <c r="AB433"/>
      <c r="AF433" s="16"/>
      <c r="BE433"/>
      <c r="BF433"/>
    </row>
    <row r="434" spans="24:58" x14ac:dyDescent="0.3">
      <c r="X434"/>
      <c r="Y434"/>
      <c r="AB434"/>
      <c r="AF434" s="16"/>
      <c r="BE434"/>
      <c r="BF434"/>
    </row>
    <row r="435" spans="24:58" x14ac:dyDescent="0.3">
      <c r="X435"/>
      <c r="Y435"/>
      <c r="AB435"/>
      <c r="AF435" s="16"/>
      <c r="BE435"/>
      <c r="BF435"/>
    </row>
    <row r="436" spans="24:58" x14ac:dyDescent="0.3">
      <c r="X436"/>
      <c r="Y436"/>
      <c r="AB436"/>
      <c r="AF436" s="16"/>
      <c r="BE436"/>
      <c r="BF436"/>
    </row>
    <row r="437" spans="24:58" x14ac:dyDescent="0.3">
      <c r="X437"/>
      <c r="Y437"/>
      <c r="AB437"/>
      <c r="AF437" s="16"/>
      <c r="BE437"/>
      <c r="BF437"/>
    </row>
    <row r="438" spans="24:58" x14ac:dyDescent="0.3">
      <c r="X438"/>
      <c r="Y438"/>
      <c r="AB438"/>
      <c r="AF438" s="16"/>
      <c r="BE438"/>
      <c r="BF438"/>
    </row>
    <row r="439" spans="24:58" x14ac:dyDescent="0.3">
      <c r="X439"/>
      <c r="Y439"/>
      <c r="AB439"/>
      <c r="AF439" s="16"/>
      <c r="BE439"/>
      <c r="BF439"/>
    </row>
    <row r="440" spans="24:58" x14ac:dyDescent="0.3">
      <c r="X440"/>
      <c r="Y440"/>
      <c r="AB440"/>
      <c r="AF440" s="16"/>
      <c r="BE440"/>
      <c r="BF440"/>
    </row>
    <row r="441" spans="24:58" x14ac:dyDescent="0.3">
      <c r="X441"/>
      <c r="Y441"/>
      <c r="AB441"/>
      <c r="AF441" s="16"/>
      <c r="BE441"/>
      <c r="BF441"/>
    </row>
    <row r="442" spans="24:58" x14ac:dyDescent="0.3">
      <c r="X442"/>
      <c r="Y442"/>
      <c r="AB442"/>
      <c r="AF442" s="16"/>
      <c r="BE442"/>
      <c r="BF442"/>
    </row>
    <row r="443" spans="24:58" x14ac:dyDescent="0.3">
      <c r="X443"/>
      <c r="Y443"/>
      <c r="AB443"/>
      <c r="AF443" s="16"/>
      <c r="BE443"/>
      <c r="BF443"/>
    </row>
    <row r="444" spans="24:58" x14ac:dyDescent="0.3">
      <c r="X444"/>
      <c r="Y444"/>
      <c r="AB444"/>
      <c r="AF444" s="16"/>
      <c r="BE444"/>
      <c r="BF444"/>
    </row>
    <row r="445" spans="24:58" x14ac:dyDescent="0.3">
      <c r="X445"/>
      <c r="Y445"/>
      <c r="AB445"/>
      <c r="AF445" s="16"/>
      <c r="BE445"/>
      <c r="BF445"/>
    </row>
    <row r="446" spans="24:58" x14ac:dyDescent="0.3">
      <c r="X446"/>
      <c r="Y446"/>
      <c r="AB446"/>
      <c r="AF446" s="16"/>
      <c r="BE446"/>
      <c r="BF446"/>
    </row>
    <row r="447" spans="24:58" x14ac:dyDescent="0.3">
      <c r="X447"/>
      <c r="Y447"/>
      <c r="AB447"/>
      <c r="AF447" s="16"/>
      <c r="BE447"/>
      <c r="BF447"/>
    </row>
    <row r="448" spans="24:58" x14ac:dyDescent="0.3">
      <c r="X448"/>
      <c r="Y448"/>
      <c r="AB448"/>
      <c r="AF448" s="16"/>
      <c r="BE448"/>
      <c r="BF448"/>
    </row>
    <row r="449" spans="24:58" x14ac:dyDescent="0.3">
      <c r="X449"/>
      <c r="Y449"/>
      <c r="AB449"/>
      <c r="AF449" s="16"/>
      <c r="BE449"/>
      <c r="BF449"/>
    </row>
    <row r="450" spans="24:58" x14ac:dyDescent="0.3">
      <c r="X450"/>
      <c r="Y450"/>
      <c r="AB450"/>
      <c r="AF450" s="16"/>
      <c r="BE450"/>
      <c r="BF450"/>
    </row>
    <row r="451" spans="24:58" x14ac:dyDescent="0.3">
      <c r="X451"/>
      <c r="Y451"/>
      <c r="AB451"/>
      <c r="AF451" s="16"/>
      <c r="BE451"/>
      <c r="BF451"/>
    </row>
    <row r="452" spans="24:58" x14ac:dyDescent="0.3">
      <c r="X452"/>
      <c r="Y452"/>
      <c r="AB452"/>
      <c r="AF452" s="16"/>
      <c r="BE452"/>
      <c r="BF452"/>
    </row>
    <row r="453" spans="24:58" x14ac:dyDescent="0.3">
      <c r="X453"/>
      <c r="Y453"/>
      <c r="AB453"/>
      <c r="AF453" s="16"/>
      <c r="BE453"/>
      <c r="BF453"/>
    </row>
    <row r="454" spans="24:58" x14ac:dyDescent="0.3">
      <c r="X454"/>
      <c r="Y454"/>
      <c r="AB454"/>
      <c r="AF454" s="16"/>
      <c r="BE454"/>
      <c r="BF454"/>
    </row>
    <row r="455" spans="24:58" x14ac:dyDescent="0.3">
      <c r="X455"/>
      <c r="Y455"/>
      <c r="AB455"/>
      <c r="AF455" s="16"/>
      <c r="BE455"/>
      <c r="BF455"/>
    </row>
    <row r="456" spans="24:58" x14ac:dyDescent="0.3">
      <c r="X456"/>
      <c r="Y456"/>
      <c r="AB456"/>
      <c r="AF456" s="16"/>
      <c r="BE456"/>
      <c r="BF456"/>
    </row>
    <row r="457" spans="24:58" x14ac:dyDescent="0.3">
      <c r="X457"/>
      <c r="Y457"/>
      <c r="AB457"/>
      <c r="AF457" s="16"/>
      <c r="BE457"/>
      <c r="BF457"/>
    </row>
    <row r="458" spans="24:58" x14ac:dyDescent="0.3">
      <c r="X458"/>
      <c r="Y458"/>
      <c r="AB458"/>
      <c r="AF458" s="16"/>
      <c r="BE458"/>
      <c r="BF458"/>
    </row>
    <row r="459" spans="24:58" x14ac:dyDescent="0.3">
      <c r="X459"/>
      <c r="Y459"/>
      <c r="AB459"/>
      <c r="AF459" s="16"/>
      <c r="BE459"/>
      <c r="BF459"/>
    </row>
    <row r="460" spans="24:58" x14ac:dyDescent="0.3">
      <c r="X460"/>
      <c r="Y460"/>
      <c r="AB460"/>
      <c r="AF460" s="16"/>
      <c r="BE460"/>
      <c r="BF460"/>
    </row>
    <row r="461" spans="24:58" x14ac:dyDescent="0.3">
      <c r="X461"/>
      <c r="Y461"/>
      <c r="AB461"/>
      <c r="AF461" s="16"/>
      <c r="BE461"/>
      <c r="BF461"/>
    </row>
    <row r="462" spans="24:58" x14ac:dyDescent="0.3">
      <c r="X462"/>
      <c r="Y462"/>
      <c r="AB462"/>
      <c r="AF462" s="16"/>
      <c r="BE462"/>
      <c r="BF462"/>
    </row>
    <row r="463" spans="24:58" x14ac:dyDescent="0.3">
      <c r="X463"/>
      <c r="Y463"/>
      <c r="AB463"/>
      <c r="AF463" s="16"/>
      <c r="BE463"/>
      <c r="BF463"/>
    </row>
    <row r="464" spans="24:58" x14ac:dyDescent="0.3">
      <c r="X464"/>
      <c r="Y464"/>
      <c r="AB464"/>
      <c r="AF464" s="16"/>
      <c r="BE464"/>
      <c r="BF464"/>
    </row>
    <row r="465" spans="24:58" x14ac:dyDescent="0.3">
      <c r="X465"/>
      <c r="Y465"/>
      <c r="AB465"/>
      <c r="AF465" s="16"/>
      <c r="BE465"/>
      <c r="BF465"/>
    </row>
    <row r="466" spans="24:58" x14ac:dyDescent="0.3">
      <c r="X466"/>
      <c r="Y466"/>
      <c r="AB466"/>
      <c r="AF466" s="16"/>
      <c r="BE466"/>
      <c r="BF466"/>
    </row>
    <row r="467" spans="24:58" x14ac:dyDescent="0.3">
      <c r="X467"/>
      <c r="Y467"/>
      <c r="AB467"/>
      <c r="AF467" s="16"/>
      <c r="BE467"/>
      <c r="BF467"/>
    </row>
    <row r="468" spans="24:58" x14ac:dyDescent="0.3">
      <c r="X468"/>
      <c r="Y468"/>
      <c r="AB468"/>
      <c r="AF468" s="16"/>
      <c r="BE468"/>
      <c r="BF468"/>
    </row>
    <row r="469" spans="24:58" x14ac:dyDescent="0.3">
      <c r="X469"/>
      <c r="Y469"/>
      <c r="AB469"/>
      <c r="AF469" s="16"/>
      <c r="BE469"/>
      <c r="BF469"/>
    </row>
    <row r="470" spans="24:58" x14ac:dyDescent="0.3">
      <c r="X470"/>
      <c r="Y470"/>
      <c r="AB470"/>
      <c r="AF470" s="16"/>
      <c r="BE470"/>
      <c r="BF470"/>
    </row>
    <row r="471" spans="24:58" x14ac:dyDescent="0.3">
      <c r="X471"/>
      <c r="Y471"/>
      <c r="AB471"/>
      <c r="AF471" s="16"/>
      <c r="BE471"/>
      <c r="BF471"/>
    </row>
    <row r="472" spans="24:58" x14ac:dyDescent="0.3">
      <c r="X472"/>
      <c r="Y472"/>
      <c r="AB472"/>
      <c r="AF472" s="16"/>
      <c r="BE472"/>
      <c r="BF472"/>
    </row>
    <row r="473" spans="24:58" x14ac:dyDescent="0.3">
      <c r="X473"/>
      <c r="Y473"/>
      <c r="AB473"/>
      <c r="AF473" s="16"/>
      <c r="BE473"/>
      <c r="BF473"/>
    </row>
    <row r="474" spans="24:58" x14ac:dyDescent="0.3">
      <c r="X474"/>
      <c r="Y474"/>
      <c r="AB474"/>
      <c r="AF474" s="16"/>
      <c r="BE474"/>
      <c r="BF474"/>
    </row>
    <row r="475" spans="24:58" x14ac:dyDescent="0.3">
      <c r="X475"/>
      <c r="Y475"/>
      <c r="AB475"/>
      <c r="AF475" s="16"/>
      <c r="BE475"/>
      <c r="BF475"/>
    </row>
    <row r="476" spans="24:58" x14ac:dyDescent="0.3">
      <c r="X476"/>
      <c r="Y476"/>
      <c r="AB476"/>
      <c r="AF476" s="16"/>
      <c r="BE476"/>
      <c r="BF476"/>
    </row>
    <row r="477" spans="24:58" x14ac:dyDescent="0.3">
      <c r="X477"/>
      <c r="Y477"/>
      <c r="AB477"/>
      <c r="AF477" s="16"/>
      <c r="BE477"/>
      <c r="BF477"/>
    </row>
    <row r="478" spans="24:58" x14ac:dyDescent="0.3">
      <c r="X478"/>
      <c r="Y478"/>
      <c r="AB478"/>
      <c r="AF478" s="16"/>
      <c r="BE478"/>
      <c r="BF478"/>
    </row>
    <row r="479" spans="24:58" x14ac:dyDescent="0.3">
      <c r="X479"/>
      <c r="Y479"/>
      <c r="AB479"/>
      <c r="AF479" s="16"/>
      <c r="BE479"/>
      <c r="BF479"/>
    </row>
    <row r="480" spans="24:58" x14ac:dyDescent="0.3">
      <c r="X480"/>
      <c r="Y480"/>
      <c r="AB480"/>
      <c r="AF480" s="16"/>
      <c r="BE480"/>
      <c r="BF480"/>
    </row>
    <row r="481" spans="24:58" x14ac:dyDescent="0.3">
      <c r="X481"/>
      <c r="Y481"/>
      <c r="AB481"/>
      <c r="AF481" s="16"/>
      <c r="BE481"/>
      <c r="BF481"/>
    </row>
    <row r="482" spans="24:58" x14ac:dyDescent="0.3">
      <c r="X482"/>
      <c r="Y482"/>
      <c r="AB482"/>
      <c r="AF482" s="16"/>
      <c r="BE482"/>
      <c r="BF482"/>
    </row>
    <row r="483" spans="24:58" x14ac:dyDescent="0.3">
      <c r="X483"/>
      <c r="Y483"/>
      <c r="AB483"/>
      <c r="AF483" s="16"/>
      <c r="BE483"/>
      <c r="BF483"/>
    </row>
    <row r="484" spans="24:58" x14ac:dyDescent="0.3">
      <c r="X484"/>
      <c r="Y484"/>
      <c r="AB484"/>
      <c r="AF484" s="16"/>
      <c r="BE484"/>
      <c r="BF484"/>
    </row>
    <row r="485" spans="24:58" x14ac:dyDescent="0.3">
      <c r="X485"/>
      <c r="Y485"/>
      <c r="AB485"/>
      <c r="AF485" s="16"/>
      <c r="BE485"/>
      <c r="BF485"/>
    </row>
    <row r="486" spans="24:58" x14ac:dyDescent="0.3">
      <c r="X486"/>
      <c r="Y486"/>
      <c r="AB486"/>
      <c r="AF486" s="16"/>
      <c r="BE486"/>
      <c r="BF486"/>
    </row>
    <row r="487" spans="24:58" x14ac:dyDescent="0.3">
      <c r="X487"/>
      <c r="Y487"/>
      <c r="AB487"/>
      <c r="AF487" s="16"/>
      <c r="BE487"/>
      <c r="BF487"/>
    </row>
    <row r="488" spans="24:58" x14ac:dyDescent="0.3">
      <c r="X488"/>
      <c r="Y488"/>
      <c r="AB488"/>
      <c r="AF488" s="16"/>
      <c r="BE488"/>
      <c r="BF488"/>
    </row>
    <row r="489" spans="24:58" x14ac:dyDescent="0.3">
      <c r="X489"/>
      <c r="Y489"/>
      <c r="AB489"/>
      <c r="AF489" s="16"/>
      <c r="BE489"/>
      <c r="BF489"/>
    </row>
    <row r="490" spans="24:58" x14ac:dyDescent="0.3">
      <c r="X490"/>
      <c r="Y490"/>
      <c r="AB490"/>
      <c r="AF490" s="16"/>
      <c r="BE490"/>
      <c r="BF490"/>
    </row>
    <row r="491" spans="24:58" x14ac:dyDescent="0.3">
      <c r="X491"/>
      <c r="Y491"/>
      <c r="AB491"/>
      <c r="AF491" s="16"/>
      <c r="BE491"/>
      <c r="BF491"/>
    </row>
    <row r="492" spans="24:58" x14ac:dyDescent="0.3">
      <c r="X492"/>
      <c r="Y492"/>
      <c r="AB492"/>
      <c r="AF492" s="16"/>
      <c r="BE492"/>
      <c r="BF492"/>
    </row>
    <row r="493" spans="24:58" x14ac:dyDescent="0.3">
      <c r="X493"/>
      <c r="Y493"/>
      <c r="AB493"/>
      <c r="AF493" s="16"/>
      <c r="BE493"/>
      <c r="BF493"/>
    </row>
    <row r="494" spans="24:58" x14ac:dyDescent="0.3">
      <c r="X494"/>
      <c r="Y494"/>
      <c r="AB494"/>
      <c r="AF494" s="16"/>
      <c r="BE494"/>
      <c r="BF494"/>
    </row>
    <row r="495" spans="24:58" x14ac:dyDescent="0.3">
      <c r="X495"/>
      <c r="Y495"/>
      <c r="AB495"/>
      <c r="AF495" s="16"/>
      <c r="BE495"/>
      <c r="BF495"/>
    </row>
    <row r="496" spans="24:58" x14ac:dyDescent="0.3">
      <c r="X496"/>
      <c r="Y496"/>
      <c r="AB496"/>
      <c r="AF496" s="16"/>
      <c r="BE496"/>
      <c r="BF496"/>
    </row>
    <row r="497" spans="24:58" x14ac:dyDescent="0.3">
      <c r="X497"/>
      <c r="Y497"/>
      <c r="AB497"/>
      <c r="AF497" s="16"/>
      <c r="BE497"/>
      <c r="BF497"/>
    </row>
    <row r="498" spans="24:58" x14ac:dyDescent="0.3">
      <c r="X498"/>
      <c r="Y498"/>
      <c r="AB498"/>
      <c r="AF498" s="16"/>
      <c r="BE498"/>
      <c r="BF498"/>
    </row>
    <row r="499" spans="24:58" x14ac:dyDescent="0.3">
      <c r="X499"/>
      <c r="Y499"/>
      <c r="AB499"/>
      <c r="AF499" s="16"/>
      <c r="BE499"/>
      <c r="BF499"/>
    </row>
    <row r="500" spans="24:58" x14ac:dyDescent="0.3">
      <c r="X500"/>
      <c r="Y500"/>
      <c r="AB500"/>
      <c r="AF500" s="16"/>
      <c r="BE500"/>
      <c r="BF500"/>
    </row>
    <row r="501" spans="24:58" x14ac:dyDescent="0.3">
      <c r="X501"/>
      <c r="Y501"/>
      <c r="AB501"/>
      <c r="AF501" s="16"/>
      <c r="BE501"/>
      <c r="BF501"/>
    </row>
    <row r="502" spans="24:58" x14ac:dyDescent="0.3">
      <c r="X502"/>
      <c r="Y502"/>
      <c r="AB502"/>
      <c r="AF502" s="16"/>
      <c r="BE502"/>
      <c r="BF502"/>
    </row>
    <row r="503" spans="24:58" x14ac:dyDescent="0.3">
      <c r="X503"/>
      <c r="Y503"/>
      <c r="AB503"/>
      <c r="AF503" s="16"/>
      <c r="BE503"/>
      <c r="BF503"/>
    </row>
    <row r="504" spans="24:58" x14ac:dyDescent="0.3">
      <c r="X504"/>
      <c r="Y504"/>
      <c r="AB504"/>
      <c r="AF504" s="16"/>
      <c r="BE504"/>
      <c r="BF504"/>
    </row>
    <row r="505" spans="24:58" x14ac:dyDescent="0.3">
      <c r="X505"/>
      <c r="Y505"/>
      <c r="AB505"/>
      <c r="AF505" s="16"/>
      <c r="BE505"/>
      <c r="BF505"/>
    </row>
    <row r="506" spans="24:58" x14ac:dyDescent="0.3">
      <c r="X506"/>
      <c r="Y506"/>
      <c r="AB506"/>
      <c r="AF506" s="16"/>
      <c r="BE506"/>
      <c r="BF506"/>
    </row>
    <row r="507" spans="24:58" x14ac:dyDescent="0.3">
      <c r="X507"/>
      <c r="Y507"/>
      <c r="AB507"/>
      <c r="AF507" s="16"/>
      <c r="BE507"/>
      <c r="BF507"/>
    </row>
    <row r="508" spans="24:58" x14ac:dyDescent="0.3">
      <c r="X508"/>
      <c r="Y508"/>
      <c r="AB508"/>
      <c r="AF508" s="16"/>
      <c r="BE508"/>
      <c r="BF508"/>
    </row>
    <row r="509" spans="24:58" x14ac:dyDescent="0.3">
      <c r="X509"/>
      <c r="Y509"/>
      <c r="AB509"/>
      <c r="AF509" s="16"/>
      <c r="BE509"/>
      <c r="BF509"/>
    </row>
    <row r="510" spans="24:58" x14ac:dyDescent="0.3">
      <c r="X510"/>
      <c r="Y510"/>
      <c r="AB510"/>
      <c r="AF510" s="16"/>
      <c r="BE510"/>
      <c r="BF510"/>
    </row>
    <row r="511" spans="24:58" x14ac:dyDescent="0.3">
      <c r="X511"/>
      <c r="Y511"/>
      <c r="AB511"/>
      <c r="AF511" s="16"/>
      <c r="BE511"/>
      <c r="BF511"/>
    </row>
    <row r="512" spans="24:58" x14ac:dyDescent="0.3">
      <c r="X512"/>
      <c r="Y512"/>
      <c r="AB512"/>
      <c r="AF512" s="16"/>
      <c r="BE512"/>
      <c r="BF512"/>
    </row>
    <row r="513" spans="24:58" x14ac:dyDescent="0.3">
      <c r="X513"/>
      <c r="Y513"/>
      <c r="AB513"/>
      <c r="AF513" s="16"/>
      <c r="BE513"/>
      <c r="BF513"/>
    </row>
    <row r="514" spans="24:58" x14ac:dyDescent="0.3">
      <c r="X514"/>
      <c r="Y514"/>
      <c r="AB514"/>
      <c r="AF514" s="16"/>
      <c r="BE514"/>
      <c r="BF514"/>
    </row>
    <row r="515" spans="24:58" x14ac:dyDescent="0.3">
      <c r="X515"/>
      <c r="Y515"/>
      <c r="AB515"/>
      <c r="AF515" s="16"/>
      <c r="BE515"/>
      <c r="BF515"/>
    </row>
    <row r="516" spans="24:58" x14ac:dyDescent="0.3">
      <c r="X516"/>
      <c r="Y516"/>
      <c r="AB516"/>
      <c r="AF516" s="16"/>
      <c r="BE516"/>
      <c r="BF516"/>
    </row>
    <row r="517" spans="24:58" x14ac:dyDescent="0.3">
      <c r="X517"/>
      <c r="Y517"/>
      <c r="AB517"/>
      <c r="AF517" s="16"/>
      <c r="BE517"/>
      <c r="BF517"/>
    </row>
    <row r="518" spans="24:58" x14ac:dyDescent="0.3">
      <c r="X518"/>
      <c r="Y518"/>
      <c r="AB518"/>
      <c r="AF518" s="16"/>
      <c r="BE518"/>
      <c r="BF518"/>
    </row>
    <row r="519" spans="24:58" x14ac:dyDescent="0.3">
      <c r="X519"/>
      <c r="Y519"/>
      <c r="AB519"/>
      <c r="AF519" s="16"/>
      <c r="BE519"/>
      <c r="BF519"/>
    </row>
    <row r="520" spans="24:58" x14ac:dyDescent="0.3">
      <c r="X520"/>
      <c r="Y520"/>
      <c r="AB520"/>
      <c r="AF520" s="16"/>
      <c r="BE520"/>
      <c r="BF520"/>
    </row>
    <row r="521" spans="24:58" x14ac:dyDescent="0.3">
      <c r="X521"/>
      <c r="Y521"/>
      <c r="AB521"/>
      <c r="AF521" s="16"/>
      <c r="BE521"/>
      <c r="BF521"/>
    </row>
    <row r="522" spans="24:58" x14ac:dyDescent="0.3">
      <c r="X522"/>
      <c r="Y522"/>
      <c r="AB522"/>
      <c r="AF522" s="16"/>
      <c r="BE522"/>
      <c r="BF522"/>
    </row>
    <row r="523" spans="24:58" x14ac:dyDescent="0.3">
      <c r="X523"/>
      <c r="Y523"/>
      <c r="AB523"/>
      <c r="AF523" s="16"/>
      <c r="BE523"/>
      <c r="BF523"/>
    </row>
    <row r="524" spans="24:58" x14ac:dyDescent="0.3">
      <c r="X524"/>
      <c r="Y524"/>
      <c r="AB524"/>
      <c r="AF524" s="16"/>
      <c r="BE524"/>
      <c r="BF524"/>
    </row>
    <row r="525" spans="24:58" x14ac:dyDescent="0.3">
      <c r="X525"/>
      <c r="Y525"/>
      <c r="AB525"/>
      <c r="AF525" s="16"/>
      <c r="BE525"/>
      <c r="BF525"/>
    </row>
    <row r="526" spans="24:58" x14ac:dyDescent="0.3">
      <c r="X526"/>
      <c r="Y526"/>
      <c r="AB526"/>
      <c r="AF526" s="16"/>
      <c r="BE526"/>
      <c r="BF526"/>
    </row>
    <row r="527" spans="24:58" x14ac:dyDescent="0.3">
      <c r="X527"/>
      <c r="Y527"/>
      <c r="AB527"/>
      <c r="AF527" s="16"/>
      <c r="BE527"/>
      <c r="BF527"/>
    </row>
    <row r="528" spans="24:58" x14ac:dyDescent="0.3">
      <c r="X528"/>
      <c r="Y528"/>
      <c r="AB528"/>
      <c r="AF528" s="16"/>
      <c r="BE528"/>
      <c r="BF528"/>
    </row>
    <row r="529" spans="24:58" x14ac:dyDescent="0.3">
      <c r="X529"/>
      <c r="Y529"/>
      <c r="AB529"/>
      <c r="AF529" s="16"/>
      <c r="BE529"/>
      <c r="BF529"/>
    </row>
    <row r="530" spans="24:58" x14ac:dyDescent="0.3">
      <c r="X530"/>
      <c r="Y530"/>
      <c r="AB530"/>
      <c r="AF530" s="16"/>
      <c r="BE530"/>
      <c r="BF530"/>
    </row>
    <row r="531" spans="24:58" x14ac:dyDescent="0.3">
      <c r="X531"/>
      <c r="Y531"/>
      <c r="AB531"/>
      <c r="AF531" s="16"/>
      <c r="BE531"/>
      <c r="BF531"/>
    </row>
    <row r="532" spans="24:58" x14ac:dyDescent="0.3">
      <c r="X532"/>
      <c r="Y532"/>
      <c r="AB532"/>
      <c r="AF532" s="16"/>
      <c r="BE532"/>
      <c r="BF532"/>
    </row>
    <row r="533" spans="24:58" x14ac:dyDescent="0.3">
      <c r="X533"/>
      <c r="Y533"/>
      <c r="AB533"/>
      <c r="AF533" s="16"/>
      <c r="BE533"/>
      <c r="BF533"/>
    </row>
    <row r="534" spans="24:58" x14ac:dyDescent="0.3">
      <c r="X534"/>
      <c r="Y534"/>
      <c r="AB534"/>
      <c r="AF534" s="16"/>
      <c r="BE534"/>
      <c r="BF534"/>
    </row>
    <row r="535" spans="24:58" x14ac:dyDescent="0.3">
      <c r="X535"/>
      <c r="Y535"/>
      <c r="AB535"/>
      <c r="AF535" s="16"/>
      <c r="BE535"/>
      <c r="BF535"/>
    </row>
    <row r="536" spans="24:58" x14ac:dyDescent="0.3">
      <c r="X536"/>
      <c r="Y536"/>
      <c r="AB536"/>
      <c r="AF536" s="16"/>
      <c r="BE536"/>
      <c r="BF536"/>
    </row>
    <row r="537" spans="24:58" x14ac:dyDescent="0.3">
      <c r="X537"/>
      <c r="Y537"/>
      <c r="AB537"/>
      <c r="AF537" s="16"/>
      <c r="BE537"/>
      <c r="BF537"/>
    </row>
    <row r="538" spans="24:58" x14ac:dyDescent="0.3">
      <c r="X538"/>
      <c r="Y538"/>
      <c r="AB538"/>
      <c r="AF538" s="16"/>
      <c r="BE538"/>
      <c r="BF538"/>
    </row>
    <row r="539" spans="24:58" x14ac:dyDescent="0.3">
      <c r="X539"/>
      <c r="Y539"/>
      <c r="AB539"/>
      <c r="AF539" s="16"/>
      <c r="BE539"/>
      <c r="BF539"/>
    </row>
    <row r="540" spans="24:58" x14ac:dyDescent="0.3">
      <c r="X540"/>
      <c r="Y540"/>
      <c r="AB540"/>
      <c r="AF540" s="16"/>
      <c r="BE540"/>
      <c r="BF540"/>
    </row>
    <row r="541" spans="24:58" x14ac:dyDescent="0.3">
      <c r="X541"/>
      <c r="Y541"/>
      <c r="AB541"/>
      <c r="AF541" s="16"/>
      <c r="BE541"/>
      <c r="BF541"/>
    </row>
    <row r="542" spans="24:58" x14ac:dyDescent="0.3">
      <c r="X542"/>
      <c r="Y542"/>
      <c r="AB542"/>
      <c r="AF542" s="16"/>
      <c r="BE542"/>
      <c r="BF542"/>
    </row>
    <row r="543" spans="24:58" x14ac:dyDescent="0.3">
      <c r="X543"/>
      <c r="Y543"/>
      <c r="AB543"/>
      <c r="AF543" s="16"/>
      <c r="BE543"/>
      <c r="BF543"/>
    </row>
    <row r="544" spans="24:58" x14ac:dyDescent="0.3">
      <c r="X544"/>
      <c r="Y544"/>
      <c r="AB544"/>
      <c r="AF544" s="16"/>
      <c r="BE544"/>
      <c r="BF544"/>
    </row>
    <row r="545" spans="24:58" x14ac:dyDescent="0.3">
      <c r="X545"/>
      <c r="Y545"/>
      <c r="AB545"/>
      <c r="AF545" s="16"/>
      <c r="BE545"/>
      <c r="BF545"/>
    </row>
    <row r="546" spans="24:58" x14ac:dyDescent="0.3">
      <c r="X546"/>
      <c r="Y546"/>
      <c r="AB546"/>
      <c r="AF546" s="16"/>
      <c r="BE546"/>
      <c r="BF546"/>
    </row>
    <row r="547" spans="24:58" x14ac:dyDescent="0.3">
      <c r="X547"/>
      <c r="Y547"/>
      <c r="AB547"/>
      <c r="AF547" s="16"/>
      <c r="BE547"/>
      <c r="BF547"/>
    </row>
    <row r="548" spans="24:58" x14ac:dyDescent="0.3">
      <c r="X548"/>
      <c r="Y548"/>
      <c r="AB548"/>
      <c r="AF548" s="16"/>
      <c r="BE548"/>
      <c r="BF548"/>
    </row>
    <row r="549" spans="24:58" x14ac:dyDescent="0.3">
      <c r="X549"/>
      <c r="Y549"/>
      <c r="AB549"/>
      <c r="AF549" s="16"/>
      <c r="BE549"/>
      <c r="BF549"/>
    </row>
    <row r="550" spans="24:58" x14ac:dyDescent="0.3">
      <c r="X550"/>
      <c r="Y550"/>
      <c r="AB550"/>
      <c r="AF550" s="16"/>
      <c r="BE550"/>
      <c r="BF550"/>
    </row>
    <row r="551" spans="24:58" x14ac:dyDescent="0.3">
      <c r="X551"/>
      <c r="Y551"/>
      <c r="AB551"/>
      <c r="AF551" s="16"/>
      <c r="BE551"/>
      <c r="BF551"/>
    </row>
    <row r="552" spans="24:58" x14ac:dyDescent="0.3">
      <c r="X552"/>
      <c r="Y552"/>
      <c r="AB552"/>
      <c r="AF552" s="16"/>
      <c r="BE552"/>
      <c r="BF552"/>
    </row>
    <row r="553" spans="24:58" x14ac:dyDescent="0.3">
      <c r="X553"/>
      <c r="Y553"/>
      <c r="AB553"/>
      <c r="AF553" s="16"/>
      <c r="BE553"/>
      <c r="BF553"/>
    </row>
    <row r="554" spans="24:58" x14ac:dyDescent="0.3">
      <c r="X554"/>
      <c r="Y554"/>
      <c r="AB554"/>
      <c r="AF554" s="16"/>
      <c r="BE554"/>
      <c r="BF554"/>
    </row>
    <row r="555" spans="24:58" x14ac:dyDescent="0.3">
      <c r="X555"/>
      <c r="Y555"/>
      <c r="AB555"/>
      <c r="AF555" s="16"/>
      <c r="BE555"/>
      <c r="BF555"/>
    </row>
    <row r="556" spans="24:58" x14ac:dyDescent="0.3">
      <c r="X556"/>
      <c r="Y556"/>
      <c r="AB556"/>
      <c r="AF556" s="16"/>
      <c r="BE556"/>
      <c r="BF556"/>
    </row>
    <row r="557" spans="24:58" x14ac:dyDescent="0.3">
      <c r="X557"/>
      <c r="Y557"/>
      <c r="AB557"/>
      <c r="AF557" s="16"/>
      <c r="BE557"/>
      <c r="BF557"/>
    </row>
    <row r="558" spans="24:58" x14ac:dyDescent="0.3">
      <c r="X558"/>
      <c r="Y558"/>
      <c r="AB558"/>
      <c r="AF558" s="16"/>
      <c r="BE558"/>
      <c r="BF558"/>
    </row>
    <row r="559" spans="24:58" x14ac:dyDescent="0.3">
      <c r="X559"/>
      <c r="Y559"/>
      <c r="AB559"/>
      <c r="AF559" s="16"/>
      <c r="BE559"/>
      <c r="BF559"/>
    </row>
    <row r="560" spans="24:58" x14ac:dyDescent="0.3">
      <c r="X560"/>
      <c r="Y560"/>
      <c r="AB560"/>
      <c r="AF560" s="16"/>
      <c r="BE560"/>
      <c r="BF560"/>
    </row>
    <row r="561" spans="24:58" x14ac:dyDescent="0.3">
      <c r="X561"/>
      <c r="Y561"/>
      <c r="AB561"/>
      <c r="AF561" s="16"/>
      <c r="BE561"/>
      <c r="BF561"/>
    </row>
    <row r="562" spans="24:58" x14ac:dyDescent="0.3">
      <c r="X562"/>
      <c r="Y562"/>
      <c r="AB562"/>
      <c r="AF562" s="16"/>
      <c r="BE562"/>
      <c r="BF562"/>
    </row>
    <row r="563" spans="24:58" x14ac:dyDescent="0.3">
      <c r="X563"/>
      <c r="Y563"/>
      <c r="AB563"/>
      <c r="AF563" s="16"/>
      <c r="BE563"/>
      <c r="BF563"/>
    </row>
    <row r="564" spans="24:58" x14ac:dyDescent="0.3">
      <c r="X564"/>
      <c r="Y564"/>
      <c r="AB564"/>
      <c r="AF564" s="16"/>
      <c r="BE564"/>
      <c r="BF564"/>
    </row>
    <row r="565" spans="24:58" x14ac:dyDescent="0.3">
      <c r="X565"/>
      <c r="Y565"/>
      <c r="AB565"/>
      <c r="AF565" s="16"/>
      <c r="BE565"/>
      <c r="BF565"/>
    </row>
    <row r="566" spans="24:58" x14ac:dyDescent="0.3">
      <c r="X566"/>
      <c r="Y566"/>
      <c r="AB566"/>
      <c r="AF566" s="16"/>
      <c r="BE566"/>
      <c r="BF566"/>
    </row>
    <row r="567" spans="24:58" x14ac:dyDescent="0.3">
      <c r="X567"/>
      <c r="Y567"/>
      <c r="AB567"/>
      <c r="AF567" s="16"/>
      <c r="BE567"/>
      <c r="BF567"/>
    </row>
    <row r="568" spans="24:58" x14ac:dyDescent="0.3">
      <c r="X568"/>
      <c r="Y568"/>
      <c r="AB568"/>
      <c r="AF568" s="16"/>
      <c r="BE568"/>
      <c r="BF568"/>
    </row>
    <row r="569" spans="24:58" x14ac:dyDescent="0.3">
      <c r="X569"/>
      <c r="Y569"/>
      <c r="AB569"/>
      <c r="AF569" s="16"/>
      <c r="BE569"/>
      <c r="BF569"/>
    </row>
    <row r="570" spans="24:58" x14ac:dyDescent="0.3">
      <c r="X570"/>
      <c r="Y570"/>
      <c r="AB570"/>
      <c r="AF570" s="16"/>
      <c r="BE570"/>
      <c r="BF570"/>
    </row>
    <row r="571" spans="24:58" x14ac:dyDescent="0.3">
      <c r="X571"/>
      <c r="Y571"/>
      <c r="AB571"/>
      <c r="AF571" s="16"/>
      <c r="BE571"/>
      <c r="BF571"/>
    </row>
    <row r="572" spans="24:58" x14ac:dyDescent="0.3">
      <c r="X572"/>
      <c r="Y572"/>
      <c r="AB572"/>
      <c r="AF572" s="16"/>
      <c r="BE572"/>
      <c r="BF572"/>
    </row>
    <row r="573" spans="24:58" x14ac:dyDescent="0.3">
      <c r="X573"/>
      <c r="Y573"/>
      <c r="AB573"/>
      <c r="AF573" s="16"/>
      <c r="BE573"/>
      <c r="BF573"/>
    </row>
    <row r="574" spans="24:58" x14ac:dyDescent="0.3">
      <c r="X574"/>
      <c r="Y574"/>
      <c r="AB574"/>
      <c r="AF574" s="16"/>
      <c r="BE574"/>
      <c r="BF574"/>
    </row>
    <row r="575" spans="24:58" x14ac:dyDescent="0.3">
      <c r="X575"/>
      <c r="Y575"/>
      <c r="AB575"/>
      <c r="AF575" s="16"/>
      <c r="BE575"/>
      <c r="BF575"/>
    </row>
    <row r="576" spans="24:58" x14ac:dyDescent="0.3">
      <c r="X576"/>
      <c r="Y576"/>
      <c r="AB576"/>
      <c r="AF576" s="16"/>
      <c r="BE576"/>
      <c r="BF576"/>
    </row>
    <row r="577" spans="24:58" x14ac:dyDescent="0.3">
      <c r="X577"/>
      <c r="Y577"/>
      <c r="AB577"/>
      <c r="AF577" s="16"/>
      <c r="BE577"/>
      <c r="BF577"/>
    </row>
    <row r="578" spans="24:58" x14ac:dyDescent="0.3">
      <c r="X578"/>
      <c r="Y578"/>
      <c r="AB578"/>
      <c r="AF578" s="16"/>
      <c r="BE578"/>
      <c r="BF578"/>
    </row>
    <row r="579" spans="24:58" x14ac:dyDescent="0.3">
      <c r="X579"/>
      <c r="Y579"/>
      <c r="AB579"/>
      <c r="AF579" s="16"/>
      <c r="BE579"/>
      <c r="BF579"/>
    </row>
    <row r="580" spans="24:58" x14ac:dyDescent="0.3">
      <c r="X580"/>
      <c r="Y580"/>
      <c r="AB580"/>
      <c r="AF580" s="16"/>
      <c r="BE580"/>
      <c r="BF580"/>
    </row>
    <row r="581" spans="24:58" x14ac:dyDescent="0.3">
      <c r="X581"/>
      <c r="Y581"/>
      <c r="AB581"/>
      <c r="AF581" s="16"/>
      <c r="BE581"/>
      <c r="BF581"/>
    </row>
    <row r="582" spans="24:58" x14ac:dyDescent="0.3">
      <c r="X582"/>
      <c r="Y582"/>
      <c r="AB582"/>
      <c r="AF582" s="16"/>
      <c r="BE582"/>
      <c r="BF582"/>
    </row>
    <row r="583" spans="24:58" x14ac:dyDescent="0.3">
      <c r="X583"/>
      <c r="Y583"/>
      <c r="AB583"/>
      <c r="AF583" s="16"/>
      <c r="BE583"/>
      <c r="BF583"/>
    </row>
    <row r="584" spans="24:58" x14ac:dyDescent="0.3">
      <c r="X584"/>
      <c r="Y584"/>
      <c r="AB584"/>
      <c r="AF584" s="16"/>
      <c r="BE584"/>
      <c r="BF584"/>
    </row>
    <row r="585" spans="24:58" x14ac:dyDescent="0.3">
      <c r="X585"/>
      <c r="Y585"/>
      <c r="AB585"/>
      <c r="AF585" s="16"/>
      <c r="BE585"/>
      <c r="BF585"/>
    </row>
    <row r="586" spans="24:58" x14ac:dyDescent="0.3">
      <c r="X586"/>
      <c r="Y586"/>
      <c r="AB586"/>
      <c r="AF586" s="16"/>
      <c r="BE586"/>
      <c r="BF586"/>
    </row>
    <row r="587" spans="24:58" x14ac:dyDescent="0.3">
      <c r="X587"/>
      <c r="Y587"/>
      <c r="AB587"/>
      <c r="AF587" s="16"/>
      <c r="BE587"/>
      <c r="BF587"/>
    </row>
    <row r="588" spans="24:58" x14ac:dyDescent="0.3">
      <c r="X588"/>
      <c r="Y588"/>
      <c r="AB588"/>
      <c r="AF588" s="16"/>
      <c r="BE588"/>
      <c r="BF588"/>
    </row>
    <row r="589" spans="24:58" x14ac:dyDescent="0.3">
      <c r="X589"/>
      <c r="Y589"/>
      <c r="AB589"/>
      <c r="AF589" s="16"/>
      <c r="BE589"/>
      <c r="BF589"/>
    </row>
    <row r="590" spans="24:58" x14ac:dyDescent="0.3">
      <c r="X590"/>
      <c r="Y590"/>
      <c r="AB590"/>
      <c r="AF590" s="16"/>
      <c r="BE590"/>
      <c r="BF590"/>
    </row>
    <row r="591" spans="24:58" x14ac:dyDescent="0.3">
      <c r="X591"/>
      <c r="Y591"/>
      <c r="AB591"/>
      <c r="AF591" s="16"/>
      <c r="BE591"/>
      <c r="BF591"/>
    </row>
    <row r="592" spans="24:58" x14ac:dyDescent="0.3">
      <c r="X592"/>
      <c r="Y592"/>
      <c r="AB592"/>
      <c r="AF592" s="16"/>
      <c r="BE592"/>
      <c r="BF592"/>
    </row>
    <row r="593" spans="24:58" x14ac:dyDescent="0.3">
      <c r="X593"/>
      <c r="Y593"/>
      <c r="AB593"/>
      <c r="AF593" s="16"/>
      <c r="BE593"/>
      <c r="BF593"/>
    </row>
    <row r="594" spans="24:58" x14ac:dyDescent="0.3">
      <c r="X594"/>
      <c r="Y594"/>
      <c r="AB594"/>
      <c r="AF594" s="16"/>
      <c r="BE594"/>
      <c r="BF594"/>
    </row>
    <row r="595" spans="24:58" x14ac:dyDescent="0.3">
      <c r="X595"/>
      <c r="Y595"/>
      <c r="AB595"/>
      <c r="AF595" s="16"/>
      <c r="BE595"/>
      <c r="BF595"/>
    </row>
    <row r="596" spans="24:58" x14ac:dyDescent="0.3">
      <c r="X596"/>
      <c r="Y596"/>
      <c r="AB596"/>
      <c r="AF596" s="16"/>
      <c r="BE596"/>
      <c r="BF596"/>
    </row>
    <row r="597" spans="24:58" x14ac:dyDescent="0.3">
      <c r="X597"/>
      <c r="Y597"/>
      <c r="AB597"/>
      <c r="AF597" s="16"/>
      <c r="BE597"/>
      <c r="BF597"/>
    </row>
    <row r="598" spans="24:58" x14ac:dyDescent="0.3">
      <c r="X598"/>
      <c r="Y598"/>
      <c r="AB598"/>
      <c r="AF598" s="16"/>
      <c r="BE598"/>
      <c r="BF598"/>
    </row>
    <row r="599" spans="24:58" x14ac:dyDescent="0.3">
      <c r="X599"/>
      <c r="Y599"/>
      <c r="AB599"/>
      <c r="AF599" s="16"/>
      <c r="BE599"/>
      <c r="BF599"/>
    </row>
    <row r="600" spans="24:58" x14ac:dyDescent="0.3">
      <c r="X600"/>
      <c r="Y600"/>
      <c r="AB600"/>
      <c r="AF600" s="16"/>
      <c r="BE600"/>
      <c r="BF600"/>
    </row>
    <row r="601" spans="24:58" x14ac:dyDescent="0.3">
      <c r="X601"/>
      <c r="Y601"/>
      <c r="AB601"/>
      <c r="AF601" s="16"/>
      <c r="BE601"/>
      <c r="BF601"/>
    </row>
    <row r="602" spans="24:58" x14ac:dyDescent="0.3">
      <c r="X602"/>
      <c r="Y602"/>
      <c r="AB602"/>
      <c r="AF602" s="16"/>
      <c r="BE602"/>
      <c r="BF602"/>
    </row>
    <row r="603" spans="24:58" x14ac:dyDescent="0.3">
      <c r="X603"/>
      <c r="Y603"/>
      <c r="AB603"/>
      <c r="AF603" s="16"/>
      <c r="BE603"/>
      <c r="BF603"/>
    </row>
    <row r="604" spans="24:58" x14ac:dyDescent="0.3">
      <c r="X604"/>
      <c r="Y604"/>
      <c r="AB604"/>
      <c r="AF604" s="16"/>
      <c r="BE604"/>
      <c r="BF604"/>
    </row>
    <row r="605" spans="24:58" x14ac:dyDescent="0.3">
      <c r="X605"/>
      <c r="Y605"/>
      <c r="AB605"/>
      <c r="AF605" s="16"/>
      <c r="BE605"/>
      <c r="BF605"/>
    </row>
    <row r="606" spans="24:58" x14ac:dyDescent="0.3">
      <c r="X606"/>
      <c r="Y606"/>
      <c r="AB606"/>
      <c r="AF606" s="16"/>
      <c r="BE606"/>
      <c r="BF606"/>
    </row>
    <row r="607" spans="24:58" x14ac:dyDescent="0.3">
      <c r="X607"/>
      <c r="Y607"/>
      <c r="AB607"/>
      <c r="AF607" s="16"/>
      <c r="BE607"/>
      <c r="BF607"/>
    </row>
    <row r="608" spans="24:58" x14ac:dyDescent="0.3">
      <c r="X608"/>
      <c r="Y608"/>
      <c r="AB608"/>
      <c r="AF608" s="16"/>
      <c r="BE608"/>
      <c r="BF608"/>
    </row>
    <row r="609" spans="24:58" x14ac:dyDescent="0.3">
      <c r="X609"/>
      <c r="Y609"/>
      <c r="AB609"/>
      <c r="AF609" s="16"/>
      <c r="BE609"/>
      <c r="BF609"/>
    </row>
    <row r="610" spans="24:58" x14ac:dyDescent="0.3">
      <c r="X610"/>
      <c r="Y610"/>
      <c r="AB610"/>
      <c r="AF610" s="16"/>
      <c r="BE610"/>
      <c r="BF610"/>
    </row>
    <row r="611" spans="24:58" x14ac:dyDescent="0.3">
      <c r="X611"/>
      <c r="Y611"/>
      <c r="AB611"/>
      <c r="AF611" s="16"/>
      <c r="BE611"/>
      <c r="BF611"/>
    </row>
    <row r="612" spans="24:58" x14ac:dyDescent="0.3">
      <c r="X612"/>
      <c r="Y612"/>
      <c r="AB612"/>
      <c r="AF612" s="16"/>
      <c r="BE612"/>
      <c r="BF612"/>
    </row>
    <row r="613" spans="24:58" x14ac:dyDescent="0.3">
      <c r="X613"/>
      <c r="Y613"/>
      <c r="AB613"/>
      <c r="AF613" s="16"/>
      <c r="BE613"/>
      <c r="BF613"/>
    </row>
    <row r="614" spans="24:58" x14ac:dyDescent="0.3">
      <c r="X614"/>
      <c r="Y614"/>
      <c r="AB614"/>
      <c r="AF614" s="16"/>
      <c r="BE614"/>
      <c r="BF614"/>
    </row>
    <row r="615" spans="24:58" x14ac:dyDescent="0.3">
      <c r="X615"/>
      <c r="Y615"/>
      <c r="AB615"/>
      <c r="AF615" s="16"/>
      <c r="BE615"/>
      <c r="BF615"/>
    </row>
    <row r="616" spans="24:58" x14ac:dyDescent="0.3">
      <c r="X616"/>
      <c r="Y616"/>
      <c r="AB616"/>
      <c r="AF616" s="16"/>
      <c r="BE616"/>
      <c r="BF616"/>
    </row>
    <row r="617" spans="24:58" x14ac:dyDescent="0.3">
      <c r="X617"/>
      <c r="Y617"/>
      <c r="AB617"/>
      <c r="AF617" s="16"/>
      <c r="BE617"/>
      <c r="BF617"/>
    </row>
    <row r="618" spans="24:58" x14ac:dyDescent="0.3">
      <c r="X618"/>
      <c r="Y618"/>
      <c r="AB618"/>
      <c r="AF618" s="16"/>
      <c r="BE618"/>
      <c r="BF618"/>
    </row>
    <row r="619" spans="24:58" x14ac:dyDescent="0.3">
      <c r="X619"/>
      <c r="Y619"/>
      <c r="AB619"/>
      <c r="AF619" s="16"/>
      <c r="BE619"/>
      <c r="BF619"/>
    </row>
    <row r="620" spans="24:58" x14ac:dyDescent="0.3">
      <c r="X620"/>
      <c r="Y620"/>
      <c r="AB620"/>
      <c r="AF620" s="16"/>
      <c r="BE620"/>
      <c r="BF620"/>
    </row>
    <row r="621" spans="24:58" x14ac:dyDescent="0.3">
      <c r="X621"/>
      <c r="Y621"/>
      <c r="AB621"/>
      <c r="AF621" s="16"/>
      <c r="BE621"/>
      <c r="BF621"/>
    </row>
    <row r="622" spans="24:58" x14ac:dyDescent="0.3">
      <c r="X622"/>
      <c r="Y622"/>
      <c r="AB622"/>
      <c r="AF622" s="16"/>
      <c r="BE622"/>
      <c r="BF622"/>
    </row>
    <row r="623" spans="24:58" x14ac:dyDescent="0.3">
      <c r="X623"/>
      <c r="Y623"/>
      <c r="AB623"/>
      <c r="AF623" s="16"/>
      <c r="BE623"/>
      <c r="BF623"/>
    </row>
    <row r="624" spans="24:58" x14ac:dyDescent="0.3">
      <c r="X624"/>
      <c r="Y624"/>
      <c r="AB624"/>
      <c r="AF624" s="16"/>
      <c r="BE624"/>
      <c r="BF624"/>
    </row>
    <row r="625" spans="24:58" x14ac:dyDescent="0.3">
      <c r="X625"/>
      <c r="Y625"/>
      <c r="AB625"/>
      <c r="AF625" s="16"/>
      <c r="BE625"/>
      <c r="BF625"/>
    </row>
    <row r="626" spans="24:58" x14ac:dyDescent="0.3">
      <c r="X626"/>
      <c r="Y626"/>
      <c r="AB626"/>
      <c r="AF626" s="16"/>
      <c r="BE626"/>
      <c r="BF626"/>
    </row>
    <row r="627" spans="24:58" x14ac:dyDescent="0.3">
      <c r="X627"/>
      <c r="Y627"/>
      <c r="AB627"/>
      <c r="AF627" s="16"/>
      <c r="BE627"/>
      <c r="BF627"/>
    </row>
    <row r="628" spans="24:58" x14ac:dyDescent="0.3">
      <c r="X628"/>
      <c r="Y628"/>
      <c r="AB628"/>
      <c r="AF628" s="16"/>
      <c r="BE628"/>
      <c r="BF628"/>
    </row>
    <row r="629" spans="24:58" x14ac:dyDescent="0.3">
      <c r="X629"/>
      <c r="Y629"/>
      <c r="AB629"/>
      <c r="AF629" s="16"/>
      <c r="BE629"/>
      <c r="BF629"/>
    </row>
    <row r="630" spans="24:58" x14ac:dyDescent="0.3">
      <c r="X630"/>
      <c r="Y630"/>
      <c r="AB630"/>
      <c r="AF630" s="16"/>
      <c r="BE630"/>
      <c r="BF630"/>
    </row>
    <row r="631" spans="24:58" x14ac:dyDescent="0.3">
      <c r="X631"/>
      <c r="Y631"/>
      <c r="AB631"/>
      <c r="AF631" s="16"/>
      <c r="BE631"/>
      <c r="BF631"/>
    </row>
    <row r="632" spans="24:58" x14ac:dyDescent="0.3">
      <c r="X632"/>
      <c r="Y632"/>
      <c r="AB632"/>
      <c r="AF632" s="16"/>
      <c r="BE632"/>
      <c r="BF632"/>
    </row>
    <row r="633" spans="24:58" x14ac:dyDescent="0.3">
      <c r="X633"/>
      <c r="Y633"/>
      <c r="AB633"/>
      <c r="AF633" s="16"/>
      <c r="BE633"/>
      <c r="BF633"/>
    </row>
    <row r="634" spans="24:58" x14ac:dyDescent="0.3">
      <c r="X634"/>
      <c r="Y634"/>
      <c r="AB634"/>
      <c r="AF634" s="16"/>
      <c r="BE634"/>
      <c r="BF634"/>
    </row>
    <row r="635" spans="24:58" x14ac:dyDescent="0.3">
      <c r="X635"/>
      <c r="Y635"/>
      <c r="AB635"/>
      <c r="AF635" s="16"/>
      <c r="BE635"/>
      <c r="BF635"/>
    </row>
    <row r="636" spans="24:58" x14ac:dyDescent="0.3">
      <c r="X636"/>
      <c r="Y636"/>
      <c r="AB636"/>
      <c r="AF636" s="16"/>
      <c r="BE636"/>
      <c r="BF636"/>
    </row>
    <row r="637" spans="24:58" x14ac:dyDescent="0.3">
      <c r="X637"/>
      <c r="Y637"/>
      <c r="AB637"/>
      <c r="AF637" s="16"/>
      <c r="BE637"/>
      <c r="BF637"/>
    </row>
    <row r="638" spans="24:58" x14ac:dyDescent="0.3">
      <c r="X638"/>
      <c r="Y638"/>
      <c r="AB638"/>
      <c r="AF638" s="16"/>
      <c r="BE638"/>
      <c r="BF638"/>
    </row>
    <row r="639" spans="24:58" x14ac:dyDescent="0.3">
      <c r="X639"/>
      <c r="Y639"/>
      <c r="AB639"/>
      <c r="AF639" s="16"/>
      <c r="BE639"/>
      <c r="BF639"/>
    </row>
    <row r="640" spans="24:58" x14ac:dyDescent="0.3">
      <c r="X640"/>
      <c r="Y640"/>
      <c r="AB640"/>
      <c r="AF640" s="16"/>
      <c r="BE640"/>
      <c r="BF640"/>
    </row>
    <row r="641" spans="24:58" x14ac:dyDescent="0.3">
      <c r="X641"/>
      <c r="Y641"/>
      <c r="AB641"/>
      <c r="AF641" s="16"/>
      <c r="BE641"/>
      <c r="BF641"/>
    </row>
    <row r="642" spans="24:58" x14ac:dyDescent="0.3">
      <c r="X642"/>
      <c r="Y642"/>
      <c r="AB642"/>
      <c r="AF642" s="16"/>
      <c r="BE642"/>
      <c r="BF642"/>
    </row>
    <row r="643" spans="24:58" x14ac:dyDescent="0.3">
      <c r="X643"/>
      <c r="Y643"/>
      <c r="AB643"/>
      <c r="AF643" s="16"/>
      <c r="BE643"/>
      <c r="BF643"/>
    </row>
    <row r="644" spans="24:58" x14ac:dyDescent="0.3">
      <c r="X644"/>
      <c r="Y644"/>
      <c r="AB644"/>
      <c r="AF644" s="16"/>
      <c r="BE644"/>
      <c r="BF644"/>
    </row>
    <row r="645" spans="24:58" x14ac:dyDescent="0.3">
      <c r="X645"/>
      <c r="Y645"/>
      <c r="AB645"/>
      <c r="AF645" s="16"/>
      <c r="BE645"/>
      <c r="BF645"/>
    </row>
    <row r="646" spans="24:58" x14ac:dyDescent="0.3">
      <c r="X646"/>
      <c r="Y646"/>
      <c r="AB646"/>
      <c r="AF646" s="16"/>
      <c r="BE646"/>
      <c r="BF646"/>
    </row>
    <row r="647" spans="24:58" x14ac:dyDescent="0.3">
      <c r="X647"/>
      <c r="Y647"/>
      <c r="AB647"/>
      <c r="AF647" s="16"/>
      <c r="BE647"/>
      <c r="BF647"/>
    </row>
    <row r="648" spans="24:58" x14ac:dyDescent="0.3">
      <c r="X648"/>
      <c r="Y648"/>
      <c r="AB648"/>
      <c r="AF648" s="16"/>
      <c r="BE648"/>
      <c r="BF648"/>
    </row>
    <row r="649" spans="24:58" x14ac:dyDescent="0.3">
      <c r="X649"/>
      <c r="Y649"/>
      <c r="AB649"/>
      <c r="AF649" s="16"/>
      <c r="BE649"/>
      <c r="BF649"/>
    </row>
    <row r="650" spans="24:58" x14ac:dyDescent="0.3">
      <c r="X650"/>
      <c r="Y650"/>
      <c r="AB650"/>
      <c r="AF650" s="16"/>
      <c r="BE650"/>
      <c r="BF650"/>
    </row>
    <row r="651" spans="24:58" x14ac:dyDescent="0.3">
      <c r="X651"/>
      <c r="Y651"/>
      <c r="AB651"/>
      <c r="AF651" s="16"/>
      <c r="BE651"/>
      <c r="BF651"/>
    </row>
    <row r="652" spans="24:58" x14ac:dyDescent="0.3">
      <c r="X652"/>
      <c r="Y652"/>
      <c r="AB652"/>
      <c r="AF652" s="16"/>
      <c r="BE652"/>
      <c r="BF652"/>
    </row>
    <row r="653" spans="24:58" x14ac:dyDescent="0.3">
      <c r="X653"/>
      <c r="Y653"/>
      <c r="AB653"/>
      <c r="AF653" s="16"/>
      <c r="BE653"/>
      <c r="BF653"/>
    </row>
    <row r="654" spans="24:58" x14ac:dyDescent="0.3">
      <c r="X654"/>
      <c r="Y654"/>
      <c r="AB654"/>
      <c r="AF654" s="16"/>
      <c r="BE654"/>
      <c r="BF654"/>
    </row>
    <row r="655" spans="24:58" x14ac:dyDescent="0.3">
      <c r="X655"/>
      <c r="Y655"/>
      <c r="AB655"/>
      <c r="AF655" s="16"/>
      <c r="BE655"/>
      <c r="BF655"/>
    </row>
    <row r="656" spans="24:58" x14ac:dyDescent="0.3">
      <c r="X656"/>
      <c r="Y656"/>
      <c r="AB656"/>
      <c r="AF656" s="16"/>
      <c r="BE656"/>
      <c r="BF656"/>
    </row>
    <row r="657" spans="24:58" x14ac:dyDescent="0.3">
      <c r="X657"/>
      <c r="Y657"/>
      <c r="AB657"/>
      <c r="AF657" s="16"/>
      <c r="BE657"/>
      <c r="BF657"/>
    </row>
    <row r="658" spans="24:58" x14ac:dyDescent="0.3">
      <c r="X658"/>
      <c r="Y658"/>
      <c r="AB658"/>
      <c r="AF658" s="16"/>
      <c r="BE658"/>
      <c r="BF658"/>
    </row>
    <row r="659" spans="24:58" x14ac:dyDescent="0.3">
      <c r="X659"/>
      <c r="Y659"/>
      <c r="AB659"/>
      <c r="AF659" s="16"/>
      <c r="BE659"/>
      <c r="BF659"/>
    </row>
    <row r="660" spans="24:58" x14ac:dyDescent="0.3">
      <c r="X660"/>
      <c r="Y660"/>
      <c r="AB660"/>
      <c r="AF660" s="16"/>
      <c r="BE660"/>
      <c r="BF660"/>
    </row>
    <row r="661" spans="24:58" x14ac:dyDescent="0.3">
      <c r="X661"/>
      <c r="Y661"/>
      <c r="AB661"/>
      <c r="AF661" s="16"/>
      <c r="BE661"/>
      <c r="BF661"/>
    </row>
    <row r="662" spans="24:58" x14ac:dyDescent="0.3">
      <c r="X662"/>
      <c r="Y662"/>
      <c r="AB662"/>
      <c r="AF662" s="16"/>
      <c r="BE662"/>
      <c r="BF662"/>
    </row>
    <row r="663" spans="24:58" x14ac:dyDescent="0.3">
      <c r="X663"/>
      <c r="Y663"/>
      <c r="AB663"/>
      <c r="AF663" s="16"/>
      <c r="BE663"/>
      <c r="BF663"/>
    </row>
    <row r="664" spans="24:58" x14ac:dyDescent="0.3">
      <c r="X664"/>
      <c r="Y664"/>
      <c r="AB664"/>
      <c r="AF664" s="16"/>
      <c r="BE664"/>
      <c r="BF664"/>
    </row>
    <row r="665" spans="24:58" x14ac:dyDescent="0.3">
      <c r="X665"/>
      <c r="Y665"/>
      <c r="AB665"/>
      <c r="AF665" s="16"/>
      <c r="BE665"/>
      <c r="BF665"/>
    </row>
    <row r="666" spans="24:58" x14ac:dyDescent="0.3">
      <c r="X666"/>
      <c r="Y666"/>
      <c r="AB666"/>
      <c r="AF666" s="16"/>
      <c r="BE666"/>
      <c r="BF666"/>
    </row>
    <row r="667" spans="24:58" x14ac:dyDescent="0.3">
      <c r="X667"/>
      <c r="Y667"/>
      <c r="AB667"/>
      <c r="AF667" s="16"/>
      <c r="BE667"/>
      <c r="BF667"/>
    </row>
    <row r="668" spans="24:58" x14ac:dyDescent="0.3">
      <c r="X668"/>
      <c r="Y668"/>
      <c r="AB668"/>
      <c r="AF668" s="16"/>
      <c r="BE668"/>
      <c r="BF668"/>
    </row>
    <row r="669" spans="24:58" x14ac:dyDescent="0.3">
      <c r="X669"/>
      <c r="Y669"/>
      <c r="AB669"/>
      <c r="AF669" s="16"/>
      <c r="BE669"/>
      <c r="BF669"/>
    </row>
    <row r="670" spans="24:58" x14ac:dyDescent="0.3">
      <c r="X670"/>
      <c r="Y670"/>
      <c r="AB670"/>
      <c r="AF670" s="16"/>
      <c r="BE670"/>
      <c r="BF670"/>
    </row>
    <row r="671" spans="24:58" x14ac:dyDescent="0.3">
      <c r="X671"/>
      <c r="Y671"/>
      <c r="AB671"/>
      <c r="AF671" s="16"/>
      <c r="BE671"/>
      <c r="BF671"/>
    </row>
    <row r="672" spans="24:58" x14ac:dyDescent="0.3">
      <c r="X672"/>
      <c r="Y672"/>
      <c r="AB672"/>
      <c r="AF672" s="16"/>
      <c r="BE672"/>
      <c r="BF672"/>
    </row>
    <row r="673" spans="24:58" x14ac:dyDescent="0.3">
      <c r="X673"/>
      <c r="Y673"/>
      <c r="AB673"/>
      <c r="AF673" s="16"/>
      <c r="BE673"/>
      <c r="BF673"/>
    </row>
    <row r="674" spans="24:58" x14ac:dyDescent="0.3">
      <c r="X674"/>
      <c r="Y674"/>
      <c r="AB674"/>
      <c r="AF674" s="16"/>
      <c r="BE674"/>
      <c r="BF674"/>
    </row>
    <row r="675" spans="24:58" x14ac:dyDescent="0.3">
      <c r="X675"/>
      <c r="Y675"/>
      <c r="AB675"/>
      <c r="AF675" s="16"/>
      <c r="BE675"/>
      <c r="BF675"/>
    </row>
    <row r="676" spans="24:58" x14ac:dyDescent="0.3">
      <c r="X676"/>
      <c r="Y676"/>
      <c r="AB676"/>
      <c r="AF676" s="16"/>
      <c r="BE676"/>
      <c r="BF676"/>
    </row>
    <row r="677" spans="24:58" x14ac:dyDescent="0.3">
      <c r="X677"/>
      <c r="Y677"/>
      <c r="AB677"/>
      <c r="AF677" s="16"/>
      <c r="BE677"/>
      <c r="BF677"/>
    </row>
    <row r="678" spans="24:58" x14ac:dyDescent="0.3">
      <c r="X678"/>
      <c r="Y678"/>
      <c r="AB678"/>
      <c r="AF678" s="16"/>
      <c r="BE678"/>
      <c r="BF678"/>
    </row>
    <row r="679" spans="24:58" x14ac:dyDescent="0.3">
      <c r="X679"/>
      <c r="Y679"/>
      <c r="AB679"/>
      <c r="AF679" s="16"/>
      <c r="BE679"/>
      <c r="BF679"/>
    </row>
    <row r="680" spans="24:58" x14ac:dyDescent="0.3">
      <c r="X680"/>
      <c r="Y680"/>
      <c r="AB680"/>
      <c r="AF680" s="16"/>
      <c r="BE680"/>
      <c r="BF680"/>
    </row>
    <row r="681" spans="24:58" x14ac:dyDescent="0.3">
      <c r="X681"/>
      <c r="Y681"/>
      <c r="AB681"/>
      <c r="AF681" s="16"/>
      <c r="BE681"/>
      <c r="BF681"/>
    </row>
    <row r="682" spans="24:58" x14ac:dyDescent="0.3">
      <c r="X682"/>
      <c r="Y682"/>
      <c r="AB682"/>
      <c r="AF682" s="16"/>
      <c r="BE682"/>
      <c r="BF682"/>
    </row>
    <row r="683" spans="24:58" x14ac:dyDescent="0.3">
      <c r="X683"/>
      <c r="Y683"/>
      <c r="AB683"/>
      <c r="AF683" s="16"/>
      <c r="BE683"/>
      <c r="BF683"/>
    </row>
    <row r="684" spans="24:58" x14ac:dyDescent="0.3">
      <c r="X684"/>
      <c r="Y684"/>
      <c r="AB684"/>
      <c r="AF684" s="16"/>
      <c r="BE684"/>
      <c r="BF684"/>
    </row>
    <row r="685" spans="24:58" x14ac:dyDescent="0.3">
      <c r="X685"/>
      <c r="Y685"/>
      <c r="AB685"/>
      <c r="AF685" s="16"/>
      <c r="BE685"/>
      <c r="BF685"/>
    </row>
    <row r="686" spans="24:58" x14ac:dyDescent="0.3">
      <c r="X686"/>
      <c r="Y686"/>
      <c r="AB686"/>
      <c r="AF686" s="16"/>
      <c r="BE686"/>
      <c r="BF686"/>
    </row>
    <row r="687" spans="24:58" x14ac:dyDescent="0.3">
      <c r="X687"/>
      <c r="Y687"/>
      <c r="AB687"/>
      <c r="AF687" s="16"/>
      <c r="BE687"/>
      <c r="BF687"/>
    </row>
    <row r="688" spans="24:58" x14ac:dyDescent="0.3">
      <c r="X688"/>
      <c r="Y688"/>
      <c r="AB688"/>
      <c r="AF688" s="16"/>
      <c r="BE688"/>
      <c r="BF688"/>
    </row>
    <row r="689" spans="24:58" x14ac:dyDescent="0.3">
      <c r="X689"/>
      <c r="Y689"/>
      <c r="AB689"/>
      <c r="AF689" s="16"/>
      <c r="BE689"/>
      <c r="BF689"/>
    </row>
    <row r="690" spans="24:58" x14ac:dyDescent="0.3">
      <c r="X690"/>
      <c r="Y690"/>
      <c r="AB690"/>
      <c r="AF690" s="16"/>
      <c r="BE690"/>
      <c r="BF690"/>
    </row>
    <row r="691" spans="24:58" x14ac:dyDescent="0.3">
      <c r="X691"/>
      <c r="Y691"/>
      <c r="AB691"/>
      <c r="AF691" s="16"/>
      <c r="BE691"/>
      <c r="BF691"/>
    </row>
    <row r="692" spans="24:58" x14ac:dyDescent="0.3">
      <c r="X692"/>
      <c r="Y692"/>
      <c r="AB692"/>
      <c r="AF692" s="16"/>
      <c r="BE692"/>
      <c r="BF692"/>
    </row>
    <row r="693" spans="24:58" x14ac:dyDescent="0.3">
      <c r="X693"/>
      <c r="Y693"/>
      <c r="AB693"/>
      <c r="AF693" s="16"/>
      <c r="BE693"/>
      <c r="BF693"/>
    </row>
    <row r="694" spans="24:58" x14ac:dyDescent="0.3">
      <c r="X694"/>
      <c r="Y694"/>
      <c r="AB694"/>
      <c r="AF694" s="16"/>
      <c r="BE694"/>
      <c r="BF694"/>
    </row>
    <row r="695" spans="24:58" x14ac:dyDescent="0.3">
      <c r="X695"/>
      <c r="Y695"/>
      <c r="AB695"/>
      <c r="AF695" s="16"/>
      <c r="BE695"/>
      <c r="BF695"/>
    </row>
    <row r="696" spans="24:58" x14ac:dyDescent="0.3">
      <c r="X696"/>
      <c r="Y696"/>
      <c r="AB696"/>
      <c r="AF696" s="16"/>
      <c r="BE696"/>
      <c r="BF696"/>
    </row>
    <row r="697" spans="24:58" x14ac:dyDescent="0.3">
      <c r="X697"/>
      <c r="Y697"/>
      <c r="AB697"/>
      <c r="AF697" s="16"/>
      <c r="BE697"/>
      <c r="BF697"/>
    </row>
    <row r="698" spans="24:58" x14ac:dyDescent="0.3">
      <c r="X698"/>
      <c r="Y698"/>
      <c r="AB698"/>
      <c r="AF698" s="16"/>
      <c r="BE698"/>
      <c r="BF698"/>
    </row>
    <row r="699" spans="24:58" x14ac:dyDescent="0.3">
      <c r="X699"/>
      <c r="Y699"/>
      <c r="AB699"/>
      <c r="AF699" s="16"/>
      <c r="BE699"/>
      <c r="BF699"/>
    </row>
    <row r="700" spans="24:58" x14ac:dyDescent="0.3">
      <c r="X700"/>
      <c r="Y700"/>
      <c r="AB700"/>
      <c r="AF700" s="16"/>
      <c r="BE700"/>
      <c r="BF700"/>
    </row>
    <row r="701" spans="24:58" x14ac:dyDescent="0.3">
      <c r="X701"/>
      <c r="Y701"/>
      <c r="AB701"/>
      <c r="AF701" s="16"/>
      <c r="BE701"/>
      <c r="BF701"/>
    </row>
    <row r="702" spans="24:58" x14ac:dyDescent="0.3">
      <c r="X702"/>
      <c r="Y702"/>
      <c r="AB702"/>
      <c r="AF702" s="16"/>
      <c r="BE702"/>
      <c r="BF702"/>
    </row>
    <row r="703" spans="24:58" x14ac:dyDescent="0.3">
      <c r="X703"/>
      <c r="Y703"/>
      <c r="AB703"/>
      <c r="AF703" s="16"/>
      <c r="BE703"/>
      <c r="BF703"/>
    </row>
    <row r="704" spans="24:58" x14ac:dyDescent="0.3">
      <c r="X704"/>
      <c r="Y704"/>
      <c r="AB704"/>
      <c r="AF704" s="16"/>
      <c r="BE704"/>
      <c r="BF704"/>
    </row>
    <row r="705" spans="24:58" x14ac:dyDescent="0.3">
      <c r="X705"/>
      <c r="Y705"/>
      <c r="AB705"/>
      <c r="AF705" s="16"/>
      <c r="BE705"/>
      <c r="BF705"/>
    </row>
    <row r="706" spans="24:58" x14ac:dyDescent="0.3">
      <c r="X706"/>
      <c r="Y706"/>
      <c r="AB706"/>
      <c r="AF706" s="16"/>
      <c r="BE706"/>
      <c r="BF706"/>
    </row>
    <row r="707" spans="24:58" x14ac:dyDescent="0.3">
      <c r="X707"/>
      <c r="Y707"/>
      <c r="AB707"/>
      <c r="AF707" s="16"/>
      <c r="BE707"/>
      <c r="BF707"/>
    </row>
    <row r="708" spans="24:58" x14ac:dyDescent="0.3">
      <c r="X708"/>
      <c r="Y708"/>
      <c r="AB708"/>
      <c r="AF708" s="16"/>
      <c r="BE708"/>
      <c r="BF708"/>
    </row>
    <row r="709" spans="24:58" x14ac:dyDescent="0.3">
      <c r="X709"/>
      <c r="Y709"/>
      <c r="AB709"/>
      <c r="AF709" s="16"/>
      <c r="BE709"/>
      <c r="BF709"/>
    </row>
    <row r="710" spans="24:58" x14ac:dyDescent="0.3">
      <c r="X710"/>
      <c r="Y710"/>
      <c r="AB710"/>
      <c r="AF710" s="16"/>
      <c r="BE710"/>
      <c r="BF710"/>
    </row>
    <row r="711" spans="24:58" x14ac:dyDescent="0.3">
      <c r="X711"/>
      <c r="Y711"/>
      <c r="AB711"/>
      <c r="AF711" s="16"/>
      <c r="BE711"/>
      <c r="BF711"/>
    </row>
    <row r="712" spans="24:58" x14ac:dyDescent="0.3">
      <c r="X712"/>
      <c r="Y712"/>
      <c r="AB712"/>
      <c r="AF712" s="16"/>
      <c r="BE712"/>
      <c r="BF712"/>
    </row>
    <row r="713" spans="24:58" x14ac:dyDescent="0.3">
      <c r="X713"/>
      <c r="Y713"/>
      <c r="AB713"/>
      <c r="AF713" s="16"/>
      <c r="BE713"/>
      <c r="BF713"/>
    </row>
    <row r="714" spans="24:58" x14ac:dyDescent="0.3">
      <c r="X714"/>
      <c r="Y714"/>
      <c r="AB714"/>
      <c r="AF714" s="16"/>
      <c r="BE714"/>
      <c r="BF714"/>
    </row>
    <row r="715" spans="24:58" x14ac:dyDescent="0.3">
      <c r="X715"/>
      <c r="Y715"/>
      <c r="AB715"/>
      <c r="AF715" s="16"/>
      <c r="BE715"/>
      <c r="BF715"/>
    </row>
    <row r="716" spans="24:58" x14ac:dyDescent="0.3">
      <c r="X716"/>
      <c r="Y716"/>
      <c r="AB716"/>
      <c r="AF716" s="16"/>
      <c r="BE716"/>
      <c r="BF716"/>
    </row>
    <row r="717" spans="24:58" x14ac:dyDescent="0.3">
      <c r="X717"/>
      <c r="Y717"/>
      <c r="AB717"/>
      <c r="AF717" s="16"/>
      <c r="BE717"/>
      <c r="BF717"/>
    </row>
    <row r="718" spans="24:58" x14ac:dyDescent="0.3">
      <c r="X718"/>
      <c r="Y718"/>
      <c r="AB718"/>
      <c r="AF718" s="16"/>
      <c r="BE718"/>
      <c r="BF718"/>
    </row>
    <row r="719" spans="24:58" x14ac:dyDescent="0.3">
      <c r="X719"/>
      <c r="Y719"/>
      <c r="AB719"/>
      <c r="AF719" s="16"/>
      <c r="BE719"/>
      <c r="BF719"/>
    </row>
    <row r="720" spans="24:58" x14ac:dyDescent="0.3">
      <c r="X720"/>
      <c r="Y720"/>
      <c r="AB720"/>
      <c r="AF720" s="16"/>
      <c r="BE720"/>
      <c r="BF720"/>
    </row>
    <row r="721" spans="24:58" x14ac:dyDescent="0.3">
      <c r="X721"/>
      <c r="Y721"/>
      <c r="AB721"/>
      <c r="AF721" s="16"/>
      <c r="BE721"/>
      <c r="BF721"/>
    </row>
    <row r="722" spans="24:58" x14ac:dyDescent="0.3">
      <c r="X722"/>
      <c r="Y722"/>
      <c r="AB722"/>
      <c r="AF722" s="16"/>
      <c r="BE722"/>
      <c r="BF722"/>
    </row>
    <row r="723" spans="24:58" x14ac:dyDescent="0.3">
      <c r="X723"/>
      <c r="Y723"/>
      <c r="AB723"/>
      <c r="AF723" s="16"/>
      <c r="BE723"/>
      <c r="BF723"/>
    </row>
    <row r="724" spans="24:58" x14ac:dyDescent="0.3">
      <c r="X724"/>
      <c r="Y724"/>
      <c r="AB724"/>
      <c r="AF724" s="16"/>
      <c r="BE724"/>
      <c r="BF724"/>
    </row>
    <row r="725" spans="24:58" x14ac:dyDescent="0.3">
      <c r="X725"/>
      <c r="Y725"/>
      <c r="AB725"/>
      <c r="AF725" s="16"/>
      <c r="BE725"/>
      <c r="BF725"/>
    </row>
    <row r="726" spans="24:58" x14ac:dyDescent="0.3">
      <c r="X726"/>
      <c r="Y726"/>
      <c r="AB726"/>
      <c r="AF726" s="16"/>
      <c r="BE726"/>
      <c r="BF726"/>
    </row>
    <row r="727" spans="24:58" x14ac:dyDescent="0.3">
      <c r="X727"/>
      <c r="Y727"/>
      <c r="AB727"/>
      <c r="AF727" s="16"/>
      <c r="BE727"/>
      <c r="BF727"/>
    </row>
    <row r="728" spans="24:58" x14ac:dyDescent="0.3">
      <c r="X728"/>
      <c r="Y728"/>
      <c r="AB728"/>
      <c r="AF728" s="16"/>
      <c r="BE728"/>
      <c r="BF728"/>
    </row>
    <row r="729" spans="24:58" x14ac:dyDescent="0.3">
      <c r="X729"/>
      <c r="Y729"/>
      <c r="AB729"/>
      <c r="AF729" s="16"/>
      <c r="BE729"/>
      <c r="BF729"/>
    </row>
    <row r="730" spans="24:58" x14ac:dyDescent="0.3">
      <c r="X730"/>
      <c r="Y730"/>
      <c r="AB730"/>
      <c r="AF730" s="16"/>
      <c r="BE730"/>
      <c r="BF730"/>
    </row>
    <row r="731" spans="24:58" x14ac:dyDescent="0.3">
      <c r="X731"/>
      <c r="Y731"/>
      <c r="AB731"/>
      <c r="AF731" s="16"/>
      <c r="BE731"/>
      <c r="BF731"/>
    </row>
    <row r="732" spans="24:58" x14ac:dyDescent="0.3">
      <c r="X732"/>
      <c r="Y732"/>
      <c r="AB732"/>
      <c r="AF732" s="16"/>
      <c r="BE732"/>
      <c r="BF732"/>
    </row>
    <row r="733" spans="24:58" x14ac:dyDescent="0.3">
      <c r="X733"/>
      <c r="Y733"/>
      <c r="AB733"/>
      <c r="AF733" s="16"/>
      <c r="BE733"/>
      <c r="BF733"/>
    </row>
    <row r="734" spans="24:58" x14ac:dyDescent="0.3">
      <c r="X734"/>
      <c r="Y734"/>
      <c r="AB734"/>
      <c r="AF734" s="16"/>
      <c r="BE734"/>
      <c r="BF734"/>
    </row>
    <row r="735" spans="24:58" x14ac:dyDescent="0.3">
      <c r="X735"/>
      <c r="Y735"/>
      <c r="AB735"/>
      <c r="AF735" s="16"/>
      <c r="BE735"/>
      <c r="BF735"/>
    </row>
    <row r="736" spans="24:58" x14ac:dyDescent="0.3">
      <c r="X736"/>
      <c r="Y736"/>
      <c r="AB736"/>
      <c r="AF736" s="16"/>
      <c r="BE736"/>
      <c r="BF736"/>
    </row>
    <row r="737" spans="24:58" x14ac:dyDescent="0.3">
      <c r="X737"/>
      <c r="Y737"/>
      <c r="AB737"/>
      <c r="AF737" s="16"/>
      <c r="BE737"/>
      <c r="BF737"/>
    </row>
    <row r="738" spans="24:58" x14ac:dyDescent="0.3">
      <c r="X738"/>
      <c r="Y738"/>
      <c r="AB738"/>
      <c r="AF738" s="16"/>
      <c r="BE738"/>
      <c r="BF738"/>
    </row>
    <row r="739" spans="24:58" x14ac:dyDescent="0.3">
      <c r="X739"/>
      <c r="Y739"/>
      <c r="AB739"/>
      <c r="AF739" s="16"/>
      <c r="BE739"/>
      <c r="BF739"/>
    </row>
    <row r="740" spans="24:58" x14ac:dyDescent="0.3">
      <c r="X740"/>
      <c r="Y740"/>
      <c r="AB740"/>
      <c r="AF740" s="16"/>
      <c r="BE740"/>
      <c r="BF740"/>
    </row>
    <row r="741" spans="24:58" x14ac:dyDescent="0.3">
      <c r="X741"/>
      <c r="Y741"/>
      <c r="AB741"/>
      <c r="AF741" s="16"/>
      <c r="BE741"/>
      <c r="BF741"/>
    </row>
    <row r="742" spans="24:58" x14ac:dyDescent="0.3">
      <c r="X742"/>
      <c r="Y742"/>
      <c r="AB742"/>
      <c r="AF742" s="16"/>
      <c r="BE742"/>
      <c r="BF742"/>
    </row>
    <row r="743" spans="24:58" x14ac:dyDescent="0.3">
      <c r="X743"/>
      <c r="Y743"/>
      <c r="AB743"/>
      <c r="AF743" s="16"/>
      <c r="BE743"/>
      <c r="BF743"/>
    </row>
    <row r="744" spans="24:58" x14ac:dyDescent="0.3">
      <c r="X744"/>
      <c r="Y744"/>
      <c r="AB744"/>
      <c r="AF744" s="16"/>
      <c r="BE744"/>
      <c r="BF744"/>
    </row>
    <row r="745" spans="24:58" x14ac:dyDescent="0.3">
      <c r="X745"/>
      <c r="Y745"/>
      <c r="AB745"/>
      <c r="AF745" s="16"/>
      <c r="BE745"/>
      <c r="BF745"/>
    </row>
    <row r="746" spans="24:58" x14ac:dyDescent="0.3">
      <c r="X746"/>
      <c r="Y746"/>
      <c r="AB746"/>
      <c r="AF746" s="16"/>
      <c r="BE746"/>
      <c r="BF746"/>
    </row>
    <row r="747" spans="24:58" x14ac:dyDescent="0.3">
      <c r="X747"/>
      <c r="Y747"/>
      <c r="AB747"/>
      <c r="AF747" s="16"/>
      <c r="BE747"/>
      <c r="BF747"/>
    </row>
    <row r="748" spans="24:58" x14ac:dyDescent="0.3">
      <c r="X748"/>
      <c r="Y748"/>
      <c r="AB748"/>
      <c r="AF748" s="16"/>
      <c r="BE748"/>
      <c r="BF748"/>
    </row>
    <row r="749" spans="24:58" x14ac:dyDescent="0.3">
      <c r="X749"/>
      <c r="Y749"/>
      <c r="AB749"/>
      <c r="AF749" s="16"/>
      <c r="BE749"/>
      <c r="BF749"/>
    </row>
    <row r="750" spans="24:58" x14ac:dyDescent="0.3">
      <c r="X750"/>
      <c r="Y750"/>
      <c r="AB750"/>
      <c r="AF750" s="16"/>
      <c r="BE750"/>
      <c r="BF750"/>
    </row>
    <row r="751" spans="24:58" x14ac:dyDescent="0.3">
      <c r="X751"/>
      <c r="Y751"/>
      <c r="AB751"/>
      <c r="AF751" s="16"/>
      <c r="BE751"/>
      <c r="BF751"/>
    </row>
    <row r="752" spans="24:58" x14ac:dyDescent="0.3">
      <c r="X752"/>
      <c r="Y752"/>
      <c r="AB752"/>
      <c r="AF752" s="16"/>
      <c r="BE752"/>
      <c r="BF752"/>
    </row>
    <row r="753" spans="24:58" x14ac:dyDescent="0.3">
      <c r="X753"/>
      <c r="Y753"/>
      <c r="AB753"/>
      <c r="AF753" s="16"/>
      <c r="BE753"/>
      <c r="BF753"/>
    </row>
    <row r="754" spans="24:58" x14ac:dyDescent="0.3">
      <c r="X754"/>
      <c r="Y754"/>
      <c r="AB754"/>
      <c r="AF754" s="16"/>
      <c r="BE754"/>
      <c r="BF754"/>
    </row>
    <row r="755" spans="24:58" x14ac:dyDescent="0.3">
      <c r="X755"/>
      <c r="Y755"/>
      <c r="AB755"/>
      <c r="AF755" s="16"/>
      <c r="BE755"/>
      <c r="BF755"/>
    </row>
    <row r="756" spans="24:58" x14ac:dyDescent="0.3">
      <c r="X756"/>
      <c r="Y756"/>
      <c r="AB756"/>
      <c r="AF756" s="16"/>
      <c r="BE756"/>
      <c r="BF756"/>
    </row>
    <row r="757" spans="24:58" x14ac:dyDescent="0.3">
      <c r="X757"/>
      <c r="Y757"/>
      <c r="AB757"/>
      <c r="AF757" s="16"/>
      <c r="BE757"/>
      <c r="BF757"/>
    </row>
    <row r="758" spans="24:58" x14ac:dyDescent="0.3">
      <c r="X758"/>
      <c r="Y758"/>
      <c r="AB758"/>
      <c r="AF758" s="16"/>
      <c r="BE758"/>
      <c r="BF758"/>
    </row>
    <row r="759" spans="24:58" x14ac:dyDescent="0.3">
      <c r="X759"/>
      <c r="Y759"/>
      <c r="AB759"/>
      <c r="AF759" s="16"/>
      <c r="BE759"/>
      <c r="BF759"/>
    </row>
    <row r="760" spans="24:58" x14ac:dyDescent="0.3">
      <c r="X760"/>
      <c r="Y760"/>
      <c r="AB760"/>
      <c r="AF760" s="16"/>
      <c r="BE760"/>
      <c r="BF760"/>
    </row>
    <row r="761" spans="24:58" x14ac:dyDescent="0.3">
      <c r="X761"/>
      <c r="Y761"/>
      <c r="AB761"/>
      <c r="AF761" s="16"/>
      <c r="BE761"/>
      <c r="BF761"/>
    </row>
    <row r="762" spans="24:58" x14ac:dyDescent="0.3">
      <c r="X762"/>
      <c r="Y762"/>
      <c r="AB762"/>
      <c r="AF762" s="16"/>
      <c r="BE762"/>
      <c r="BF762"/>
    </row>
    <row r="763" spans="24:58" x14ac:dyDescent="0.3">
      <c r="X763"/>
      <c r="Y763"/>
      <c r="AB763"/>
      <c r="AF763" s="16"/>
      <c r="BE763"/>
      <c r="BF763"/>
    </row>
    <row r="764" spans="24:58" x14ac:dyDescent="0.3">
      <c r="X764"/>
      <c r="Y764"/>
      <c r="AB764"/>
      <c r="AF764" s="16"/>
      <c r="BE764"/>
      <c r="BF764"/>
    </row>
    <row r="765" spans="24:58" x14ac:dyDescent="0.3">
      <c r="X765"/>
      <c r="Y765"/>
      <c r="AB765"/>
      <c r="AF765" s="16"/>
      <c r="BE765"/>
      <c r="BF765"/>
    </row>
    <row r="766" spans="24:58" x14ac:dyDescent="0.3">
      <c r="X766"/>
      <c r="Y766"/>
      <c r="AB766"/>
      <c r="AF766" s="16"/>
      <c r="BE766"/>
      <c r="BF766"/>
    </row>
    <row r="767" spans="24:58" x14ac:dyDescent="0.3">
      <c r="X767"/>
      <c r="Y767"/>
      <c r="AB767"/>
      <c r="AF767" s="16"/>
      <c r="BE767"/>
      <c r="BF767"/>
    </row>
    <row r="768" spans="24:58" x14ac:dyDescent="0.3">
      <c r="X768"/>
      <c r="Y768"/>
      <c r="AB768"/>
      <c r="AF768" s="16"/>
      <c r="BE768"/>
      <c r="BF768"/>
    </row>
    <row r="769" spans="24:58" x14ac:dyDescent="0.3">
      <c r="X769"/>
      <c r="Y769"/>
      <c r="AB769"/>
      <c r="AF769" s="16"/>
      <c r="BE769"/>
      <c r="BF769"/>
    </row>
    <row r="770" spans="24:58" x14ac:dyDescent="0.3">
      <c r="X770"/>
      <c r="Y770"/>
      <c r="AB770"/>
      <c r="AF770" s="16"/>
      <c r="BE770"/>
      <c r="BF770"/>
    </row>
    <row r="771" spans="24:58" x14ac:dyDescent="0.3">
      <c r="X771"/>
      <c r="Y771"/>
      <c r="AB771"/>
      <c r="AF771" s="16"/>
      <c r="BE771"/>
      <c r="BF771"/>
    </row>
    <row r="772" spans="24:58" x14ac:dyDescent="0.3">
      <c r="X772"/>
      <c r="Y772"/>
      <c r="AB772"/>
      <c r="AF772" s="16"/>
      <c r="BE772"/>
      <c r="BF772"/>
    </row>
    <row r="773" spans="24:58" x14ac:dyDescent="0.3">
      <c r="X773"/>
      <c r="Y773"/>
      <c r="AB773"/>
      <c r="AF773" s="16"/>
      <c r="BE773"/>
      <c r="BF773"/>
    </row>
    <row r="774" spans="24:58" x14ac:dyDescent="0.3">
      <c r="X774"/>
      <c r="Y774"/>
      <c r="AB774"/>
      <c r="AF774" s="16"/>
      <c r="BE774"/>
      <c r="BF774"/>
    </row>
    <row r="775" spans="24:58" x14ac:dyDescent="0.3">
      <c r="X775"/>
      <c r="Y775"/>
      <c r="AB775"/>
      <c r="AF775" s="16"/>
      <c r="BE775"/>
      <c r="BF775"/>
    </row>
    <row r="776" spans="24:58" x14ac:dyDescent="0.3">
      <c r="X776"/>
      <c r="Y776"/>
      <c r="AB776"/>
      <c r="AF776" s="16"/>
      <c r="BE776"/>
      <c r="BF776"/>
    </row>
    <row r="777" spans="24:58" x14ac:dyDescent="0.3">
      <c r="X777"/>
      <c r="Y777"/>
      <c r="AB777"/>
      <c r="AF777" s="16"/>
      <c r="BE777"/>
      <c r="BF777"/>
    </row>
    <row r="778" spans="24:58" x14ac:dyDescent="0.3">
      <c r="X778"/>
      <c r="Y778"/>
      <c r="AB778"/>
      <c r="AF778" s="16"/>
      <c r="BE778"/>
      <c r="BF778"/>
    </row>
    <row r="779" spans="24:58" x14ac:dyDescent="0.3">
      <c r="X779"/>
      <c r="Y779"/>
      <c r="AB779"/>
      <c r="AF779" s="16"/>
      <c r="BE779"/>
      <c r="BF779"/>
    </row>
    <row r="780" spans="24:58" x14ac:dyDescent="0.3">
      <c r="X780"/>
      <c r="Y780"/>
      <c r="AB780"/>
      <c r="AF780" s="16"/>
      <c r="BE780"/>
      <c r="BF780"/>
    </row>
    <row r="781" spans="24:58" x14ac:dyDescent="0.3">
      <c r="X781"/>
      <c r="Y781"/>
      <c r="AB781"/>
      <c r="AF781" s="16"/>
      <c r="BE781"/>
      <c r="BF781"/>
    </row>
    <row r="782" spans="24:58" x14ac:dyDescent="0.3">
      <c r="X782"/>
      <c r="Y782"/>
      <c r="AB782"/>
      <c r="AF782" s="16"/>
      <c r="BE782"/>
      <c r="BF782"/>
    </row>
    <row r="783" spans="24:58" x14ac:dyDescent="0.3">
      <c r="X783"/>
      <c r="Y783"/>
      <c r="AB783"/>
      <c r="AF783" s="16"/>
      <c r="BE783"/>
      <c r="BF783"/>
    </row>
    <row r="784" spans="24:58" x14ac:dyDescent="0.3">
      <c r="X784"/>
      <c r="Y784"/>
      <c r="AB784"/>
      <c r="AF784" s="16"/>
      <c r="BE784"/>
      <c r="BF784"/>
    </row>
    <row r="785" spans="24:58" x14ac:dyDescent="0.3">
      <c r="X785"/>
      <c r="Y785"/>
      <c r="AB785"/>
      <c r="AF785" s="16"/>
      <c r="BE785"/>
      <c r="BF785"/>
    </row>
    <row r="786" spans="24:58" x14ac:dyDescent="0.3">
      <c r="X786"/>
      <c r="Y786"/>
      <c r="AB786"/>
      <c r="AF786" s="16"/>
      <c r="BE786"/>
      <c r="BF786"/>
    </row>
    <row r="787" spans="24:58" x14ac:dyDescent="0.3">
      <c r="X787"/>
      <c r="Y787"/>
      <c r="AB787"/>
      <c r="AF787" s="16"/>
      <c r="BE787"/>
      <c r="BF787"/>
    </row>
    <row r="788" spans="24:58" x14ac:dyDescent="0.3">
      <c r="X788"/>
      <c r="Y788"/>
      <c r="AB788"/>
      <c r="AF788" s="16"/>
      <c r="BE788"/>
      <c r="BF788"/>
    </row>
    <row r="789" spans="24:58" x14ac:dyDescent="0.3">
      <c r="X789"/>
      <c r="Y789"/>
      <c r="AB789"/>
      <c r="AF789" s="16"/>
      <c r="BE789"/>
      <c r="BF789"/>
    </row>
    <row r="790" spans="24:58" x14ac:dyDescent="0.3">
      <c r="X790"/>
      <c r="Y790"/>
      <c r="AB790"/>
      <c r="AF790" s="16"/>
      <c r="BE790"/>
      <c r="BF790"/>
    </row>
    <row r="791" spans="24:58" x14ac:dyDescent="0.3">
      <c r="X791"/>
      <c r="Y791"/>
      <c r="AB791"/>
      <c r="AF791" s="16"/>
      <c r="BE791"/>
      <c r="BF791"/>
    </row>
    <row r="792" spans="24:58" x14ac:dyDescent="0.3">
      <c r="X792"/>
      <c r="Y792"/>
      <c r="AB792"/>
      <c r="AF792" s="16"/>
      <c r="BE792"/>
      <c r="BF792"/>
    </row>
    <row r="793" spans="24:58" x14ac:dyDescent="0.3">
      <c r="X793"/>
      <c r="Y793"/>
      <c r="AB793"/>
      <c r="AF793" s="16"/>
      <c r="BE793"/>
      <c r="BF793"/>
    </row>
    <row r="794" spans="24:58" x14ac:dyDescent="0.3">
      <c r="X794"/>
      <c r="Y794"/>
      <c r="AB794"/>
      <c r="AF794" s="16"/>
      <c r="BE794"/>
      <c r="BF794"/>
    </row>
    <row r="795" spans="24:58" x14ac:dyDescent="0.3">
      <c r="X795"/>
      <c r="Y795"/>
      <c r="AB795"/>
      <c r="AF795" s="16"/>
      <c r="BE795"/>
      <c r="BF795"/>
    </row>
    <row r="796" spans="24:58" x14ac:dyDescent="0.3">
      <c r="X796"/>
      <c r="Y796"/>
      <c r="AB796"/>
      <c r="AF796" s="16"/>
      <c r="BE796"/>
      <c r="BF796"/>
    </row>
    <row r="797" spans="24:58" x14ac:dyDescent="0.3">
      <c r="X797"/>
      <c r="Y797"/>
      <c r="AB797"/>
      <c r="AF797" s="16"/>
      <c r="BE797"/>
      <c r="BF797"/>
    </row>
    <row r="798" spans="24:58" x14ac:dyDescent="0.3">
      <c r="X798"/>
      <c r="Y798"/>
      <c r="AB798"/>
      <c r="AF798" s="16"/>
      <c r="BE798"/>
      <c r="BF798"/>
    </row>
    <row r="799" spans="24:58" x14ac:dyDescent="0.3">
      <c r="X799"/>
      <c r="Y799"/>
      <c r="AB799"/>
      <c r="AF799" s="16"/>
      <c r="BE799"/>
      <c r="BF799"/>
    </row>
    <row r="800" spans="24:58" x14ac:dyDescent="0.3">
      <c r="X800"/>
      <c r="Y800"/>
      <c r="AB800"/>
      <c r="AF800" s="16"/>
      <c r="BE800"/>
      <c r="BF800"/>
    </row>
    <row r="801" spans="24:58" x14ac:dyDescent="0.3">
      <c r="X801"/>
      <c r="Y801"/>
      <c r="AB801"/>
      <c r="AF801" s="16"/>
      <c r="BE801"/>
      <c r="BF801"/>
    </row>
    <row r="802" spans="24:58" x14ac:dyDescent="0.3">
      <c r="X802"/>
      <c r="Y802"/>
      <c r="AB802"/>
      <c r="AF802" s="16"/>
      <c r="BE802"/>
      <c r="BF802"/>
    </row>
    <row r="803" spans="24:58" x14ac:dyDescent="0.3">
      <c r="X803"/>
      <c r="Y803"/>
      <c r="AB803"/>
      <c r="AF803" s="16"/>
      <c r="BE803"/>
      <c r="BF803"/>
    </row>
    <row r="804" spans="24:58" x14ac:dyDescent="0.3">
      <c r="X804"/>
      <c r="Y804"/>
      <c r="AB804"/>
      <c r="AF804" s="16"/>
      <c r="BE804"/>
      <c r="BF804"/>
    </row>
    <row r="805" spans="24:58" x14ac:dyDescent="0.3">
      <c r="X805"/>
      <c r="Y805"/>
      <c r="AB805"/>
      <c r="AF805" s="16"/>
      <c r="BE805"/>
      <c r="BF805"/>
    </row>
    <row r="806" spans="24:58" x14ac:dyDescent="0.3">
      <c r="X806"/>
      <c r="Y806"/>
      <c r="AB806"/>
      <c r="AF806" s="16"/>
      <c r="BE806"/>
      <c r="BF806"/>
    </row>
    <row r="807" spans="24:58" x14ac:dyDescent="0.3">
      <c r="X807"/>
      <c r="Y807"/>
      <c r="AB807"/>
      <c r="AF807" s="16"/>
      <c r="BE807"/>
      <c r="BF807"/>
    </row>
    <row r="808" spans="24:58" x14ac:dyDescent="0.3">
      <c r="X808"/>
      <c r="Y808"/>
      <c r="AB808"/>
      <c r="AF808" s="16"/>
      <c r="BE808"/>
      <c r="BF808"/>
    </row>
    <row r="809" spans="24:58" x14ac:dyDescent="0.3">
      <c r="X809"/>
      <c r="Y809"/>
      <c r="AB809"/>
      <c r="AF809" s="16"/>
      <c r="BE809"/>
      <c r="BF809"/>
    </row>
    <row r="810" spans="24:58" x14ac:dyDescent="0.3">
      <c r="X810"/>
      <c r="Y810"/>
      <c r="AB810"/>
      <c r="AF810" s="16"/>
      <c r="BE810"/>
      <c r="BF810"/>
    </row>
    <row r="811" spans="24:58" x14ac:dyDescent="0.3">
      <c r="X811"/>
      <c r="Y811"/>
      <c r="AB811"/>
      <c r="AF811" s="16"/>
      <c r="BE811"/>
      <c r="BF811"/>
    </row>
    <row r="812" spans="24:58" x14ac:dyDescent="0.3">
      <c r="X812"/>
      <c r="Y812"/>
      <c r="AB812"/>
      <c r="AF812" s="16"/>
      <c r="BE812"/>
      <c r="BF812"/>
    </row>
    <row r="813" spans="24:58" x14ac:dyDescent="0.3">
      <c r="X813"/>
      <c r="Y813"/>
      <c r="AB813"/>
      <c r="AF813" s="16"/>
      <c r="BE813"/>
      <c r="BF813"/>
    </row>
    <row r="814" spans="24:58" x14ac:dyDescent="0.3">
      <c r="X814"/>
      <c r="Y814"/>
      <c r="AB814"/>
      <c r="AF814" s="16"/>
      <c r="BE814"/>
      <c r="BF814"/>
    </row>
    <row r="815" spans="24:58" x14ac:dyDescent="0.3">
      <c r="X815"/>
      <c r="Y815"/>
      <c r="AB815"/>
      <c r="AF815" s="16"/>
      <c r="BE815"/>
      <c r="BF815"/>
    </row>
    <row r="816" spans="24:58" x14ac:dyDescent="0.3">
      <c r="X816"/>
      <c r="Y816"/>
      <c r="AB816"/>
      <c r="AF816" s="16"/>
      <c r="BE816"/>
      <c r="BF816"/>
    </row>
    <row r="817" spans="24:58" x14ac:dyDescent="0.3">
      <c r="X817"/>
      <c r="Y817"/>
      <c r="AB817"/>
      <c r="AF817" s="16"/>
      <c r="BE817"/>
      <c r="BF817"/>
    </row>
    <row r="818" spans="24:58" x14ac:dyDescent="0.3">
      <c r="X818"/>
      <c r="Y818"/>
      <c r="AB818"/>
      <c r="AF818" s="16"/>
      <c r="BE818"/>
      <c r="BF818"/>
    </row>
    <row r="819" spans="24:58" x14ac:dyDescent="0.3">
      <c r="X819"/>
      <c r="Y819"/>
      <c r="AB819"/>
      <c r="AF819" s="16"/>
      <c r="BE819"/>
      <c r="BF819"/>
    </row>
    <row r="820" spans="24:58" x14ac:dyDescent="0.3">
      <c r="X820"/>
      <c r="Y820"/>
      <c r="AB820"/>
      <c r="AF820" s="16"/>
      <c r="BE820"/>
      <c r="BF820"/>
    </row>
    <row r="821" spans="24:58" x14ac:dyDescent="0.3">
      <c r="X821"/>
      <c r="Y821"/>
      <c r="AB821"/>
      <c r="AF821" s="16"/>
      <c r="BE821"/>
      <c r="BF821"/>
    </row>
    <row r="822" spans="24:58" x14ac:dyDescent="0.3">
      <c r="X822"/>
      <c r="Y822"/>
      <c r="AB822"/>
      <c r="AF822" s="16"/>
      <c r="BE822"/>
      <c r="BF822"/>
    </row>
    <row r="823" spans="24:58" x14ac:dyDescent="0.3">
      <c r="X823"/>
      <c r="Y823"/>
      <c r="AB823"/>
      <c r="AF823" s="16"/>
      <c r="BE823"/>
      <c r="BF823"/>
    </row>
    <row r="824" spans="24:58" x14ac:dyDescent="0.3">
      <c r="X824"/>
      <c r="Y824"/>
      <c r="AB824"/>
      <c r="AF824" s="16"/>
      <c r="BE824"/>
      <c r="BF824"/>
    </row>
    <row r="825" spans="24:58" x14ac:dyDescent="0.3">
      <c r="X825"/>
      <c r="Y825"/>
      <c r="AB825"/>
      <c r="AF825" s="16"/>
      <c r="BE825"/>
      <c r="BF825"/>
    </row>
    <row r="826" spans="24:58" x14ac:dyDescent="0.3">
      <c r="X826"/>
      <c r="Y826"/>
      <c r="AB826"/>
      <c r="AF826" s="16"/>
      <c r="BE826"/>
      <c r="BF826"/>
    </row>
    <row r="827" spans="24:58" x14ac:dyDescent="0.3">
      <c r="X827"/>
      <c r="Y827"/>
      <c r="AB827"/>
      <c r="AF827" s="16"/>
      <c r="BE827"/>
      <c r="BF827"/>
    </row>
    <row r="828" spans="24:58" x14ac:dyDescent="0.3">
      <c r="X828"/>
      <c r="Y828"/>
      <c r="AB828"/>
      <c r="AF828" s="16"/>
      <c r="BE828"/>
      <c r="BF828"/>
    </row>
    <row r="829" spans="24:58" x14ac:dyDescent="0.3">
      <c r="X829"/>
      <c r="Y829"/>
      <c r="AB829"/>
      <c r="AF829" s="16"/>
      <c r="BE829"/>
      <c r="BF829"/>
    </row>
    <row r="830" spans="24:58" x14ac:dyDescent="0.3">
      <c r="X830"/>
      <c r="Y830"/>
      <c r="AB830"/>
      <c r="AF830" s="16"/>
      <c r="BE830"/>
      <c r="BF830"/>
    </row>
    <row r="831" spans="24:58" x14ac:dyDescent="0.3">
      <c r="X831"/>
      <c r="Y831"/>
      <c r="AB831"/>
      <c r="AF831" s="16"/>
      <c r="BE831"/>
      <c r="BF831"/>
    </row>
    <row r="832" spans="24:58" x14ac:dyDescent="0.3">
      <c r="X832"/>
      <c r="Y832"/>
      <c r="AB832"/>
      <c r="AF832" s="16"/>
      <c r="BE832"/>
      <c r="BF832"/>
    </row>
    <row r="833" spans="24:58" x14ac:dyDescent="0.3">
      <c r="X833"/>
      <c r="Y833"/>
      <c r="AB833"/>
      <c r="AF833" s="16"/>
      <c r="BE833"/>
      <c r="BF833"/>
    </row>
    <row r="834" spans="24:58" x14ac:dyDescent="0.3">
      <c r="X834"/>
      <c r="Y834"/>
      <c r="AB834"/>
      <c r="AF834" s="16"/>
      <c r="BE834"/>
      <c r="BF834"/>
    </row>
    <row r="835" spans="24:58" x14ac:dyDescent="0.3">
      <c r="X835"/>
      <c r="Y835"/>
      <c r="AB835"/>
      <c r="AF835" s="16"/>
      <c r="BE835"/>
      <c r="BF835"/>
    </row>
    <row r="836" spans="24:58" x14ac:dyDescent="0.3">
      <c r="X836"/>
      <c r="Y836"/>
      <c r="AB836"/>
      <c r="AF836" s="16"/>
      <c r="BE836"/>
      <c r="BF836"/>
    </row>
    <row r="837" spans="24:58" x14ac:dyDescent="0.3">
      <c r="X837"/>
      <c r="Y837"/>
      <c r="AB837"/>
      <c r="AF837" s="16"/>
      <c r="BE837"/>
      <c r="BF837"/>
    </row>
    <row r="838" spans="24:58" x14ac:dyDescent="0.3">
      <c r="X838"/>
      <c r="Y838"/>
      <c r="AB838"/>
      <c r="AF838" s="16"/>
      <c r="BE838"/>
      <c r="BF838"/>
    </row>
    <row r="839" spans="24:58" x14ac:dyDescent="0.3">
      <c r="X839"/>
      <c r="Y839"/>
      <c r="AB839"/>
      <c r="AF839" s="16"/>
      <c r="BE839"/>
      <c r="BF839"/>
    </row>
    <row r="840" spans="24:58" x14ac:dyDescent="0.3">
      <c r="X840"/>
      <c r="Y840"/>
      <c r="AB840"/>
      <c r="AF840" s="16"/>
      <c r="BE840"/>
      <c r="BF840"/>
    </row>
    <row r="841" spans="24:58" x14ac:dyDescent="0.3">
      <c r="X841"/>
      <c r="Y841"/>
      <c r="AB841"/>
      <c r="AF841" s="16"/>
      <c r="BE841"/>
      <c r="BF841"/>
    </row>
    <row r="842" spans="24:58" x14ac:dyDescent="0.3">
      <c r="X842"/>
      <c r="Y842"/>
      <c r="AB842"/>
      <c r="AF842" s="16"/>
      <c r="BE842"/>
      <c r="BF842"/>
    </row>
    <row r="843" spans="24:58" x14ac:dyDescent="0.3">
      <c r="X843"/>
      <c r="Y843"/>
      <c r="AB843"/>
      <c r="AF843" s="16"/>
      <c r="BE843"/>
      <c r="BF843"/>
    </row>
    <row r="844" spans="24:58" x14ac:dyDescent="0.3">
      <c r="X844"/>
      <c r="Y844"/>
      <c r="AB844"/>
      <c r="AF844" s="16"/>
      <c r="BE844"/>
      <c r="BF844"/>
    </row>
    <row r="845" spans="24:58" x14ac:dyDescent="0.3">
      <c r="X845"/>
      <c r="Y845"/>
      <c r="AB845"/>
      <c r="AF845" s="16"/>
      <c r="BE845"/>
      <c r="BF845"/>
    </row>
    <row r="846" spans="24:58" x14ac:dyDescent="0.3">
      <c r="X846"/>
      <c r="Y846"/>
      <c r="AB846"/>
      <c r="AF846" s="16"/>
      <c r="BE846"/>
      <c r="BF846"/>
    </row>
    <row r="847" spans="24:58" x14ac:dyDescent="0.3">
      <c r="X847"/>
      <c r="Y847"/>
      <c r="AB847"/>
      <c r="AF847" s="16"/>
      <c r="BE847"/>
      <c r="BF847"/>
    </row>
    <row r="848" spans="24:58" x14ac:dyDescent="0.3">
      <c r="X848"/>
      <c r="Y848"/>
      <c r="AB848"/>
      <c r="AF848" s="16"/>
      <c r="BE848"/>
      <c r="BF848"/>
    </row>
    <row r="849" spans="24:58" x14ac:dyDescent="0.3">
      <c r="X849"/>
      <c r="Y849"/>
      <c r="AB849"/>
      <c r="AF849" s="16"/>
      <c r="BE849"/>
      <c r="BF849"/>
    </row>
    <row r="850" spans="24:58" x14ac:dyDescent="0.3">
      <c r="X850"/>
      <c r="Y850"/>
      <c r="AB850"/>
      <c r="AF850" s="16"/>
      <c r="BE850"/>
      <c r="BF850"/>
    </row>
    <row r="851" spans="24:58" x14ac:dyDescent="0.3">
      <c r="X851"/>
      <c r="Y851"/>
      <c r="AB851"/>
      <c r="AF851" s="16"/>
      <c r="BE851"/>
      <c r="BF851"/>
    </row>
    <row r="852" spans="24:58" x14ac:dyDescent="0.3">
      <c r="X852"/>
      <c r="Y852"/>
      <c r="AB852"/>
      <c r="AF852" s="16"/>
      <c r="BE852"/>
      <c r="BF852"/>
    </row>
    <row r="853" spans="24:58" x14ac:dyDescent="0.3">
      <c r="X853"/>
      <c r="Y853"/>
      <c r="AB853"/>
      <c r="AF853" s="16"/>
      <c r="BE853"/>
      <c r="BF853"/>
    </row>
    <row r="854" spans="24:58" x14ac:dyDescent="0.3">
      <c r="X854"/>
      <c r="Y854"/>
      <c r="AB854"/>
      <c r="AF854" s="16"/>
      <c r="BE854"/>
      <c r="BF854"/>
    </row>
    <row r="855" spans="24:58" x14ac:dyDescent="0.3">
      <c r="X855"/>
      <c r="Y855"/>
      <c r="AB855"/>
      <c r="AF855" s="16"/>
      <c r="BE855"/>
      <c r="BF855"/>
    </row>
    <row r="856" spans="24:58" x14ac:dyDescent="0.3">
      <c r="X856"/>
      <c r="Y856"/>
      <c r="AB856"/>
      <c r="AF856" s="16"/>
      <c r="BE856"/>
      <c r="BF856"/>
    </row>
    <row r="857" spans="24:58" x14ac:dyDescent="0.3">
      <c r="X857"/>
      <c r="Y857"/>
      <c r="AB857"/>
      <c r="AF857" s="16"/>
      <c r="BE857"/>
      <c r="BF857"/>
    </row>
    <row r="858" spans="24:58" x14ac:dyDescent="0.3">
      <c r="X858"/>
      <c r="Y858"/>
      <c r="AB858"/>
      <c r="AF858" s="16"/>
      <c r="BE858"/>
      <c r="BF858"/>
    </row>
    <row r="859" spans="24:58" x14ac:dyDescent="0.3">
      <c r="X859"/>
      <c r="Y859"/>
      <c r="AB859"/>
      <c r="AF859" s="16"/>
      <c r="BE859"/>
      <c r="BF859"/>
    </row>
    <row r="860" spans="24:58" x14ac:dyDescent="0.3">
      <c r="X860"/>
      <c r="Y860"/>
      <c r="AB860"/>
      <c r="AF860" s="16"/>
      <c r="BE860"/>
      <c r="BF860"/>
    </row>
    <row r="861" spans="24:58" x14ac:dyDescent="0.3">
      <c r="X861"/>
      <c r="Y861"/>
      <c r="AB861"/>
      <c r="AF861" s="16"/>
      <c r="BE861"/>
      <c r="BF861"/>
    </row>
    <row r="862" spans="24:58" x14ac:dyDescent="0.3">
      <c r="X862"/>
      <c r="Y862"/>
      <c r="AB862"/>
      <c r="AF862" s="16"/>
      <c r="BE862"/>
      <c r="BF862"/>
    </row>
    <row r="863" spans="24:58" x14ac:dyDescent="0.3">
      <c r="X863"/>
      <c r="Y863"/>
      <c r="AB863"/>
      <c r="AF863" s="16"/>
      <c r="BE863"/>
      <c r="BF863"/>
    </row>
    <row r="864" spans="24:58" x14ac:dyDescent="0.3">
      <c r="X864"/>
      <c r="Y864"/>
      <c r="AB864"/>
      <c r="AF864" s="16"/>
      <c r="BE864"/>
      <c r="BF864"/>
    </row>
    <row r="865" spans="24:58" x14ac:dyDescent="0.3">
      <c r="X865"/>
      <c r="Y865"/>
      <c r="AB865"/>
      <c r="AF865" s="16"/>
      <c r="BE865"/>
      <c r="BF865"/>
    </row>
    <row r="866" spans="24:58" x14ac:dyDescent="0.3">
      <c r="X866"/>
      <c r="Y866"/>
      <c r="AB866"/>
      <c r="AF866" s="16"/>
      <c r="BE866"/>
      <c r="BF866"/>
    </row>
    <row r="867" spans="24:58" x14ac:dyDescent="0.3">
      <c r="X867"/>
      <c r="Y867"/>
      <c r="AB867"/>
      <c r="AF867" s="16"/>
      <c r="BE867"/>
      <c r="BF867"/>
    </row>
    <row r="868" spans="24:58" x14ac:dyDescent="0.3">
      <c r="X868"/>
      <c r="Y868"/>
      <c r="AB868"/>
      <c r="AF868" s="16"/>
      <c r="BE868"/>
      <c r="BF868"/>
    </row>
    <row r="869" spans="24:58" x14ac:dyDescent="0.3">
      <c r="X869"/>
      <c r="Y869"/>
      <c r="AB869"/>
      <c r="AF869" s="16"/>
      <c r="BE869"/>
      <c r="BF869"/>
    </row>
    <row r="870" spans="24:58" x14ac:dyDescent="0.3">
      <c r="X870"/>
      <c r="Y870"/>
      <c r="AB870"/>
      <c r="AF870" s="16"/>
      <c r="BE870"/>
      <c r="BF870"/>
    </row>
    <row r="871" spans="24:58" x14ac:dyDescent="0.3">
      <c r="X871"/>
      <c r="Y871"/>
      <c r="AB871"/>
      <c r="AF871" s="16"/>
      <c r="BE871"/>
      <c r="BF871"/>
    </row>
    <row r="872" spans="24:58" x14ac:dyDescent="0.3">
      <c r="X872"/>
      <c r="Y872"/>
      <c r="AB872"/>
      <c r="AF872" s="16"/>
      <c r="BE872"/>
      <c r="BF872"/>
    </row>
    <row r="873" spans="24:58" x14ac:dyDescent="0.3">
      <c r="X873"/>
      <c r="Y873"/>
      <c r="AB873"/>
      <c r="AF873" s="16"/>
      <c r="BE873"/>
      <c r="BF873"/>
    </row>
    <row r="874" spans="24:58" x14ac:dyDescent="0.3">
      <c r="X874"/>
      <c r="Y874"/>
      <c r="AB874"/>
      <c r="AF874" s="16"/>
      <c r="BE874"/>
      <c r="BF874"/>
    </row>
    <row r="875" spans="24:58" x14ac:dyDescent="0.3">
      <c r="X875"/>
      <c r="Y875"/>
      <c r="AB875"/>
      <c r="AF875" s="16"/>
      <c r="BE875"/>
      <c r="BF875"/>
    </row>
    <row r="876" spans="24:58" x14ac:dyDescent="0.3">
      <c r="X876"/>
      <c r="Y876"/>
      <c r="AB876"/>
      <c r="AF876" s="16"/>
      <c r="BE876"/>
      <c r="BF876"/>
    </row>
    <row r="877" spans="24:58" x14ac:dyDescent="0.3">
      <c r="X877"/>
      <c r="Y877"/>
      <c r="AB877"/>
      <c r="AF877" s="16"/>
      <c r="BE877"/>
      <c r="BF877"/>
    </row>
    <row r="878" spans="24:58" x14ac:dyDescent="0.3">
      <c r="X878"/>
      <c r="Y878"/>
      <c r="AB878"/>
      <c r="AF878" s="16"/>
      <c r="BE878"/>
      <c r="BF878"/>
    </row>
    <row r="879" spans="24:58" x14ac:dyDescent="0.3">
      <c r="X879"/>
      <c r="Y879"/>
      <c r="AB879"/>
      <c r="AF879" s="16"/>
      <c r="BE879"/>
      <c r="BF879"/>
    </row>
    <row r="880" spans="24:58" x14ac:dyDescent="0.3">
      <c r="X880"/>
      <c r="Y880"/>
      <c r="AB880"/>
      <c r="AF880" s="16"/>
      <c r="BE880"/>
      <c r="BF880"/>
    </row>
    <row r="881" spans="24:58" x14ac:dyDescent="0.3">
      <c r="X881"/>
      <c r="Y881"/>
      <c r="AB881"/>
      <c r="AF881" s="16"/>
      <c r="BE881"/>
      <c r="BF881"/>
    </row>
    <row r="882" spans="24:58" x14ac:dyDescent="0.3">
      <c r="X882"/>
      <c r="Y882"/>
      <c r="AB882"/>
      <c r="AF882" s="16"/>
      <c r="BE882"/>
      <c r="BF882"/>
    </row>
    <row r="883" spans="24:58" x14ac:dyDescent="0.3">
      <c r="X883"/>
      <c r="Y883"/>
      <c r="AB883"/>
      <c r="AF883" s="16"/>
      <c r="BE883"/>
      <c r="BF883"/>
    </row>
    <row r="884" spans="24:58" x14ac:dyDescent="0.3">
      <c r="X884"/>
      <c r="Y884"/>
      <c r="AB884"/>
      <c r="AF884" s="16"/>
      <c r="BE884"/>
      <c r="BF884"/>
    </row>
    <row r="885" spans="24:58" x14ac:dyDescent="0.3">
      <c r="X885"/>
      <c r="Y885"/>
      <c r="AB885"/>
      <c r="AF885" s="16"/>
      <c r="BE885"/>
      <c r="BF885"/>
    </row>
    <row r="886" spans="24:58" x14ac:dyDescent="0.3">
      <c r="X886"/>
      <c r="Y886"/>
      <c r="AB886"/>
      <c r="AF886" s="16"/>
      <c r="BE886"/>
      <c r="BF886"/>
    </row>
    <row r="887" spans="24:58" x14ac:dyDescent="0.3">
      <c r="X887"/>
      <c r="Y887"/>
      <c r="AB887"/>
      <c r="AF887" s="16"/>
      <c r="BE887"/>
      <c r="BF887"/>
    </row>
    <row r="888" spans="24:58" x14ac:dyDescent="0.3">
      <c r="X888"/>
      <c r="Y888"/>
      <c r="AB888"/>
      <c r="AF888" s="16"/>
      <c r="BE888"/>
      <c r="BF888"/>
    </row>
    <row r="889" spans="24:58" x14ac:dyDescent="0.3">
      <c r="X889"/>
      <c r="Y889"/>
      <c r="AB889"/>
      <c r="AF889" s="16"/>
      <c r="BE889"/>
      <c r="BF889"/>
    </row>
    <row r="890" spans="24:58" x14ac:dyDescent="0.3">
      <c r="X890"/>
      <c r="Y890"/>
      <c r="AB890"/>
      <c r="AF890" s="16"/>
      <c r="BE890"/>
      <c r="BF890"/>
    </row>
    <row r="891" spans="24:58" x14ac:dyDescent="0.3">
      <c r="X891"/>
      <c r="Y891"/>
      <c r="AB891"/>
      <c r="AF891" s="16"/>
      <c r="BE891"/>
      <c r="BF891"/>
    </row>
    <row r="892" spans="24:58" x14ac:dyDescent="0.3">
      <c r="X892"/>
      <c r="Y892"/>
      <c r="AB892"/>
      <c r="AF892" s="16"/>
      <c r="BE892"/>
      <c r="BF892"/>
    </row>
    <row r="893" spans="24:58" x14ac:dyDescent="0.3">
      <c r="X893"/>
      <c r="Y893"/>
      <c r="AB893"/>
      <c r="AF893" s="16"/>
      <c r="BE893"/>
      <c r="BF893"/>
    </row>
    <row r="894" spans="24:58" x14ac:dyDescent="0.3">
      <c r="X894"/>
      <c r="Y894"/>
      <c r="AB894"/>
      <c r="AF894" s="16"/>
      <c r="BE894"/>
      <c r="BF894"/>
    </row>
    <row r="895" spans="24:58" x14ac:dyDescent="0.3">
      <c r="X895"/>
      <c r="Y895"/>
      <c r="AB895"/>
      <c r="AF895" s="16"/>
      <c r="BE895"/>
      <c r="BF895"/>
    </row>
    <row r="896" spans="24:58" x14ac:dyDescent="0.3">
      <c r="X896"/>
      <c r="Y896"/>
      <c r="AB896"/>
      <c r="AF896" s="16"/>
      <c r="BE896"/>
      <c r="BF896"/>
    </row>
    <row r="897" spans="24:58" x14ac:dyDescent="0.3">
      <c r="X897"/>
      <c r="Y897"/>
      <c r="AB897"/>
      <c r="AF897" s="16"/>
      <c r="BE897"/>
      <c r="BF897"/>
    </row>
    <row r="898" spans="24:58" x14ac:dyDescent="0.3">
      <c r="X898"/>
      <c r="Y898"/>
      <c r="AB898"/>
      <c r="AF898" s="16"/>
      <c r="BE898"/>
      <c r="BF898"/>
    </row>
    <row r="899" spans="24:58" x14ac:dyDescent="0.3">
      <c r="X899"/>
      <c r="Y899"/>
      <c r="AB899"/>
      <c r="AF899" s="16"/>
      <c r="BE899"/>
      <c r="BF899"/>
    </row>
    <row r="900" spans="24:58" x14ac:dyDescent="0.3">
      <c r="X900"/>
      <c r="Y900"/>
      <c r="AB900"/>
      <c r="AF900" s="16"/>
      <c r="BE900"/>
      <c r="BF900"/>
    </row>
    <row r="901" spans="24:58" x14ac:dyDescent="0.3">
      <c r="X901"/>
      <c r="Y901"/>
      <c r="AB901"/>
      <c r="AF901" s="16"/>
      <c r="BE901"/>
      <c r="BF901"/>
    </row>
    <row r="902" spans="24:58" x14ac:dyDescent="0.3">
      <c r="X902"/>
      <c r="Y902"/>
      <c r="AB902"/>
      <c r="AF902" s="16"/>
      <c r="BE902"/>
      <c r="BF902"/>
    </row>
    <row r="903" spans="24:58" x14ac:dyDescent="0.3">
      <c r="X903"/>
      <c r="Y903"/>
      <c r="AB903"/>
      <c r="AF903" s="16"/>
      <c r="BE903"/>
      <c r="BF903"/>
    </row>
    <row r="904" spans="24:58" x14ac:dyDescent="0.3">
      <c r="X904"/>
      <c r="Y904"/>
      <c r="AB904"/>
      <c r="AF904" s="16"/>
      <c r="BE904"/>
      <c r="BF904"/>
    </row>
    <row r="905" spans="24:58" x14ac:dyDescent="0.3">
      <c r="X905"/>
      <c r="Y905"/>
      <c r="AB905"/>
      <c r="AF905" s="16"/>
      <c r="BE905"/>
      <c r="BF905"/>
    </row>
    <row r="906" spans="24:58" x14ac:dyDescent="0.3">
      <c r="X906"/>
      <c r="Y906"/>
      <c r="AB906"/>
      <c r="AF906" s="16"/>
      <c r="BE906"/>
      <c r="BF906"/>
    </row>
    <row r="907" spans="24:58" x14ac:dyDescent="0.3">
      <c r="X907"/>
      <c r="Y907"/>
      <c r="AB907"/>
      <c r="AF907" s="16"/>
      <c r="BE907"/>
      <c r="BF907"/>
    </row>
    <row r="908" spans="24:58" x14ac:dyDescent="0.3">
      <c r="X908"/>
      <c r="Y908"/>
      <c r="AB908"/>
      <c r="AF908" s="16"/>
      <c r="BE908"/>
      <c r="BF908"/>
    </row>
    <row r="909" spans="24:58" x14ac:dyDescent="0.3">
      <c r="X909"/>
      <c r="Y909"/>
      <c r="AB909"/>
      <c r="AF909" s="16"/>
      <c r="BE909"/>
      <c r="BF909"/>
    </row>
    <row r="910" spans="24:58" x14ac:dyDescent="0.3">
      <c r="X910"/>
      <c r="Y910"/>
      <c r="AB910"/>
      <c r="AF910" s="16"/>
      <c r="BE910"/>
      <c r="BF910"/>
    </row>
    <row r="911" spans="24:58" x14ac:dyDescent="0.3">
      <c r="X911"/>
      <c r="Y911"/>
      <c r="AB911"/>
      <c r="AF911" s="16"/>
      <c r="BE911"/>
      <c r="BF911"/>
    </row>
    <row r="912" spans="24:58" x14ac:dyDescent="0.3">
      <c r="X912"/>
      <c r="Y912"/>
      <c r="AB912"/>
      <c r="AF912" s="16"/>
      <c r="BE912"/>
      <c r="BF912"/>
    </row>
    <row r="913" spans="24:58" x14ac:dyDescent="0.3">
      <c r="X913"/>
      <c r="Y913"/>
      <c r="AB913"/>
      <c r="AF913" s="16"/>
      <c r="BE913"/>
      <c r="BF913"/>
    </row>
    <row r="914" spans="24:58" x14ac:dyDescent="0.3">
      <c r="X914"/>
      <c r="Y914"/>
      <c r="AB914"/>
      <c r="AF914" s="16"/>
      <c r="BE914"/>
      <c r="BF914"/>
    </row>
    <row r="915" spans="24:58" x14ac:dyDescent="0.3">
      <c r="X915"/>
      <c r="Y915"/>
      <c r="AB915"/>
      <c r="AF915" s="16"/>
      <c r="BE915"/>
      <c r="BF915"/>
    </row>
    <row r="916" spans="24:58" x14ac:dyDescent="0.3">
      <c r="X916"/>
      <c r="Y916"/>
      <c r="AB916"/>
      <c r="AF916" s="16"/>
      <c r="BE916"/>
      <c r="BF916"/>
    </row>
    <row r="917" spans="24:58" x14ac:dyDescent="0.3">
      <c r="X917"/>
      <c r="Y917"/>
      <c r="AB917"/>
      <c r="AF917" s="16"/>
      <c r="BE917"/>
      <c r="BF917"/>
    </row>
    <row r="918" spans="24:58" x14ac:dyDescent="0.3">
      <c r="X918"/>
      <c r="Y918"/>
      <c r="AB918"/>
      <c r="AF918" s="16"/>
      <c r="BE918"/>
      <c r="BF918"/>
    </row>
    <row r="919" spans="24:58" x14ac:dyDescent="0.3">
      <c r="X919"/>
      <c r="Y919"/>
      <c r="AB919"/>
      <c r="AF919" s="16"/>
      <c r="BE919"/>
      <c r="BF919"/>
    </row>
    <row r="920" spans="24:58" x14ac:dyDescent="0.3">
      <c r="X920"/>
      <c r="Y920"/>
      <c r="AB920"/>
      <c r="AF920" s="16"/>
      <c r="BE920"/>
      <c r="BF920"/>
    </row>
    <row r="921" spans="24:58" x14ac:dyDescent="0.3">
      <c r="X921"/>
      <c r="Y921"/>
      <c r="AB921"/>
      <c r="AF921" s="16"/>
      <c r="BE921"/>
      <c r="BF921"/>
    </row>
    <row r="922" spans="24:58" x14ac:dyDescent="0.3">
      <c r="X922"/>
      <c r="Y922"/>
      <c r="AB922"/>
      <c r="AF922" s="16"/>
      <c r="BE922"/>
      <c r="BF922"/>
    </row>
    <row r="923" spans="24:58" x14ac:dyDescent="0.3">
      <c r="X923"/>
      <c r="Y923"/>
      <c r="AB923"/>
      <c r="AF923" s="16"/>
      <c r="BE923"/>
      <c r="BF923"/>
    </row>
    <row r="924" spans="24:58" x14ac:dyDescent="0.3">
      <c r="X924"/>
      <c r="Y924"/>
      <c r="AB924"/>
      <c r="AF924" s="16"/>
      <c r="BE924"/>
      <c r="BF924"/>
    </row>
    <row r="925" spans="24:58" x14ac:dyDescent="0.3">
      <c r="X925"/>
      <c r="Y925"/>
      <c r="AB925"/>
      <c r="AF925" s="16"/>
      <c r="BE925"/>
      <c r="BF925"/>
    </row>
    <row r="926" spans="24:58" x14ac:dyDescent="0.3">
      <c r="X926"/>
      <c r="Y926"/>
      <c r="AB926"/>
      <c r="AF926" s="16"/>
      <c r="BE926"/>
      <c r="BF926"/>
    </row>
    <row r="927" spans="24:58" x14ac:dyDescent="0.3">
      <c r="X927"/>
      <c r="Y927"/>
      <c r="AB927"/>
      <c r="AF927" s="16"/>
      <c r="BE927"/>
      <c r="BF927"/>
    </row>
    <row r="928" spans="24:58" x14ac:dyDescent="0.3">
      <c r="X928"/>
      <c r="Y928"/>
      <c r="AB928"/>
      <c r="AF928" s="16"/>
      <c r="BE928"/>
      <c r="BF928"/>
    </row>
    <row r="929" spans="24:58" x14ac:dyDescent="0.3">
      <c r="X929"/>
      <c r="Y929"/>
      <c r="AB929"/>
      <c r="AF929" s="16"/>
      <c r="BE929"/>
      <c r="BF929"/>
    </row>
    <row r="930" spans="24:58" x14ac:dyDescent="0.3">
      <c r="X930"/>
      <c r="Y930"/>
      <c r="AB930"/>
      <c r="AF930" s="16"/>
      <c r="BE930"/>
      <c r="BF930"/>
    </row>
    <row r="931" spans="24:58" x14ac:dyDescent="0.3">
      <c r="X931"/>
      <c r="Y931"/>
      <c r="AB931"/>
      <c r="AF931" s="16"/>
      <c r="BE931"/>
      <c r="BF931"/>
    </row>
    <row r="932" spans="24:58" x14ac:dyDescent="0.3">
      <c r="X932"/>
      <c r="Y932"/>
      <c r="AB932"/>
      <c r="AF932" s="16"/>
      <c r="BE932"/>
      <c r="BF932"/>
    </row>
    <row r="933" spans="24:58" x14ac:dyDescent="0.3">
      <c r="X933"/>
      <c r="Y933"/>
      <c r="AB933"/>
      <c r="AF933" s="16"/>
      <c r="BE933"/>
      <c r="BF933"/>
    </row>
    <row r="934" spans="24:58" x14ac:dyDescent="0.3">
      <c r="X934"/>
      <c r="Y934"/>
      <c r="AB934"/>
      <c r="AF934" s="16"/>
      <c r="BE934"/>
      <c r="BF934"/>
    </row>
    <row r="935" spans="24:58" x14ac:dyDescent="0.3">
      <c r="X935"/>
      <c r="Y935"/>
      <c r="AB935"/>
      <c r="AF935" s="16"/>
      <c r="BE935"/>
      <c r="BF935"/>
    </row>
    <row r="936" spans="24:58" x14ac:dyDescent="0.3">
      <c r="X936"/>
      <c r="Y936"/>
      <c r="AB936"/>
      <c r="AF936" s="16"/>
      <c r="BE936"/>
      <c r="BF936"/>
    </row>
    <row r="937" spans="24:58" x14ac:dyDescent="0.3">
      <c r="X937"/>
      <c r="Y937"/>
      <c r="AB937"/>
      <c r="AF937" s="16"/>
      <c r="BE937"/>
      <c r="BF937"/>
    </row>
    <row r="938" spans="24:58" x14ac:dyDescent="0.3">
      <c r="X938"/>
      <c r="Y938"/>
      <c r="AB938"/>
      <c r="AF938" s="16"/>
      <c r="BE938"/>
      <c r="BF938"/>
    </row>
    <row r="939" spans="24:58" x14ac:dyDescent="0.3">
      <c r="X939"/>
      <c r="Y939"/>
      <c r="AB939"/>
      <c r="AF939" s="16"/>
      <c r="BE939"/>
      <c r="BF939"/>
    </row>
    <row r="940" spans="24:58" x14ac:dyDescent="0.3">
      <c r="X940"/>
      <c r="Y940"/>
      <c r="AB940"/>
      <c r="AF940" s="16"/>
      <c r="BE940"/>
      <c r="BF940"/>
    </row>
    <row r="941" spans="24:58" x14ac:dyDescent="0.3">
      <c r="X941"/>
      <c r="Y941"/>
      <c r="AB941"/>
      <c r="AF941" s="16"/>
      <c r="BE941"/>
      <c r="BF941"/>
    </row>
    <row r="942" spans="24:58" x14ac:dyDescent="0.3">
      <c r="X942"/>
      <c r="Y942"/>
      <c r="AB942"/>
      <c r="AF942" s="16"/>
      <c r="BE942"/>
      <c r="BF942"/>
    </row>
    <row r="943" spans="24:58" x14ac:dyDescent="0.3">
      <c r="X943"/>
      <c r="Y943"/>
      <c r="AB943"/>
      <c r="AF943" s="16"/>
      <c r="BE943"/>
      <c r="BF943"/>
    </row>
    <row r="944" spans="24:58" x14ac:dyDescent="0.3">
      <c r="X944"/>
      <c r="Y944"/>
      <c r="AB944"/>
      <c r="AF944" s="16"/>
      <c r="BE944"/>
      <c r="BF944"/>
    </row>
    <row r="945" spans="24:58" x14ac:dyDescent="0.3">
      <c r="X945"/>
      <c r="Y945"/>
      <c r="AB945"/>
      <c r="AF945" s="16"/>
      <c r="BE945"/>
      <c r="BF945"/>
    </row>
    <row r="946" spans="24:58" x14ac:dyDescent="0.3">
      <c r="X946"/>
      <c r="Y946"/>
      <c r="AB946"/>
      <c r="AF946" s="16"/>
      <c r="BE946"/>
      <c r="BF946"/>
    </row>
    <row r="947" spans="24:58" x14ac:dyDescent="0.3">
      <c r="X947"/>
      <c r="Y947"/>
      <c r="AB947"/>
      <c r="AF947" s="16"/>
      <c r="BE947"/>
      <c r="BF947"/>
    </row>
    <row r="948" spans="24:58" x14ac:dyDescent="0.3">
      <c r="X948"/>
      <c r="Y948"/>
      <c r="AB948"/>
      <c r="AF948" s="16"/>
      <c r="BE948"/>
      <c r="BF948"/>
    </row>
    <row r="949" spans="24:58" x14ac:dyDescent="0.3">
      <c r="X949"/>
      <c r="Y949"/>
      <c r="AB949"/>
      <c r="AF949" s="16"/>
      <c r="BE949"/>
      <c r="BF949"/>
    </row>
    <row r="950" spans="24:58" x14ac:dyDescent="0.3">
      <c r="X950"/>
      <c r="Y950"/>
      <c r="AB950"/>
      <c r="AF950" s="16"/>
      <c r="BE950"/>
      <c r="BF950"/>
    </row>
    <row r="951" spans="24:58" x14ac:dyDescent="0.3">
      <c r="X951"/>
      <c r="Y951"/>
      <c r="AB951"/>
      <c r="AF951" s="16"/>
      <c r="BE951"/>
      <c r="BF951"/>
    </row>
    <row r="952" spans="24:58" x14ac:dyDescent="0.3">
      <c r="X952"/>
      <c r="Y952"/>
      <c r="AB952"/>
      <c r="AF952" s="16"/>
      <c r="BE952"/>
      <c r="BF952"/>
    </row>
    <row r="953" spans="24:58" x14ac:dyDescent="0.3">
      <c r="X953"/>
      <c r="Y953"/>
      <c r="AB953"/>
      <c r="AF953" s="16"/>
      <c r="BE953"/>
      <c r="BF953"/>
    </row>
    <row r="954" spans="24:58" x14ac:dyDescent="0.3">
      <c r="X954"/>
      <c r="Y954"/>
      <c r="AB954"/>
      <c r="AF954" s="16"/>
      <c r="BE954"/>
      <c r="BF954"/>
    </row>
    <row r="955" spans="24:58" x14ac:dyDescent="0.3">
      <c r="X955"/>
      <c r="Y955"/>
      <c r="AB955"/>
      <c r="AF955" s="16"/>
      <c r="BE955"/>
      <c r="BF955"/>
    </row>
    <row r="956" spans="24:58" x14ac:dyDescent="0.3">
      <c r="X956"/>
      <c r="Y956"/>
      <c r="AB956"/>
      <c r="AF956" s="16"/>
      <c r="BE956"/>
      <c r="BF956"/>
    </row>
    <row r="957" spans="24:58" x14ac:dyDescent="0.3">
      <c r="X957"/>
      <c r="Y957"/>
      <c r="AB957"/>
      <c r="AF957" s="16"/>
      <c r="BE957"/>
      <c r="BF957"/>
    </row>
    <row r="958" spans="24:58" x14ac:dyDescent="0.3">
      <c r="X958"/>
      <c r="Y958"/>
      <c r="AB958"/>
      <c r="AF958" s="16"/>
      <c r="BE958"/>
      <c r="BF958"/>
    </row>
    <row r="959" spans="24:58" x14ac:dyDescent="0.3">
      <c r="X959"/>
      <c r="Y959"/>
      <c r="AB959"/>
      <c r="AF959" s="16"/>
      <c r="BE959"/>
      <c r="BF959"/>
    </row>
    <row r="960" spans="24:58" x14ac:dyDescent="0.3">
      <c r="X960"/>
      <c r="Y960"/>
      <c r="AB960"/>
      <c r="AF960" s="16"/>
      <c r="BE960"/>
      <c r="BF960"/>
    </row>
    <row r="961" spans="24:58" x14ac:dyDescent="0.3">
      <c r="X961"/>
      <c r="Y961"/>
      <c r="AB961"/>
      <c r="AF961" s="16"/>
      <c r="BE961"/>
      <c r="BF961"/>
    </row>
    <row r="962" spans="24:58" x14ac:dyDescent="0.3">
      <c r="X962"/>
      <c r="Y962"/>
      <c r="AB962"/>
      <c r="AF962" s="16"/>
      <c r="BE962"/>
      <c r="BF962"/>
    </row>
    <row r="963" spans="24:58" x14ac:dyDescent="0.3">
      <c r="X963"/>
      <c r="Y963"/>
      <c r="AB963"/>
      <c r="AF963" s="16"/>
      <c r="BE963"/>
      <c r="BF963"/>
    </row>
    <row r="964" spans="24:58" x14ac:dyDescent="0.3">
      <c r="X964"/>
      <c r="Y964"/>
      <c r="AB964"/>
      <c r="AF964" s="16"/>
      <c r="BE964"/>
      <c r="BF964"/>
    </row>
    <row r="965" spans="24:58" x14ac:dyDescent="0.3">
      <c r="X965"/>
      <c r="Y965"/>
      <c r="AB965"/>
      <c r="AF965" s="16"/>
      <c r="BE965"/>
      <c r="BF965"/>
    </row>
    <row r="966" spans="24:58" x14ac:dyDescent="0.3">
      <c r="X966"/>
      <c r="Y966"/>
      <c r="AB966"/>
      <c r="AF966" s="16"/>
      <c r="BE966"/>
      <c r="BF966"/>
    </row>
    <row r="967" spans="24:58" x14ac:dyDescent="0.3">
      <c r="X967"/>
      <c r="Y967"/>
      <c r="AB967"/>
      <c r="AF967" s="16"/>
      <c r="BE967"/>
      <c r="BF967"/>
    </row>
    <row r="968" spans="24:58" x14ac:dyDescent="0.3">
      <c r="X968"/>
      <c r="Y968"/>
      <c r="AB968"/>
      <c r="AF968" s="16"/>
      <c r="BE968"/>
      <c r="BF968"/>
    </row>
    <row r="969" spans="24:58" x14ac:dyDescent="0.3">
      <c r="X969"/>
      <c r="Y969"/>
      <c r="AB969"/>
      <c r="AF969" s="16"/>
      <c r="BE969"/>
      <c r="BF969"/>
    </row>
    <row r="970" spans="24:58" x14ac:dyDescent="0.3">
      <c r="X970"/>
      <c r="Y970"/>
      <c r="AB970"/>
      <c r="AF970" s="16"/>
      <c r="BE970"/>
      <c r="BF970"/>
    </row>
    <row r="971" spans="24:58" x14ac:dyDescent="0.3">
      <c r="X971"/>
      <c r="Y971"/>
      <c r="AB971"/>
      <c r="AF971" s="16"/>
      <c r="BE971"/>
      <c r="BF971"/>
    </row>
    <row r="972" spans="24:58" x14ac:dyDescent="0.3">
      <c r="X972"/>
      <c r="Y972"/>
      <c r="AB972"/>
      <c r="AF972" s="16"/>
      <c r="BE972"/>
      <c r="BF972"/>
    </row>
    <row r="973" spans="24:58" x14ac:dyDescent="0.3">
      <c r="X973"/>
      <c r="Y973"/>
      <c r="AB973"/>
      <c r="AF973" s="16"/>
      <c r="BE973"/>
      <c r="BF973"/>
    </row>
    <row r="974" spans="24:58" x14ac:dyDescent="0.3">
      <c r="X974"/>
      <c r="Y974"/>
      <c r="AB974"/>
      <c r="AF974" s="16"/>
      <c r="BE974"/>
      <c r="BF974"/>
    </row>
    <row r="975" spans="24:58" x14ac:dyDescent="0.3">
      <c r="X975"/>
      <c r="Y975"/>
      <c r="AB975"/>
      <c r="AF975" s="16"/>
      <c r="BE975"/>
      <c r="BF975"/>
    </row>
    <row r="976" spans="24:58" x14ac:dyDescent="0.3">
      <c r="X976"/>
      <c r="Y976"/>
      <c r="AB976"/>
      <c r="AF976" s="16"/>
      <c r="BE976"/>
      <c r="BF976"/>
    </row>
    <row r="977" spans="24:58" x14ac:dyDescent="0.3">
      <c r="X977"/>
      <c r="Y977"/>
      <c r="AB977"/>
      <c r="AF977" s="16"/>
      <c r="BE977"/>
      <c r="BF977"/>
    </row>
    <row r="978" spans="24:58" x14ac:dyDescent="0.3">
      <c r="X978"/>
      <c r="Y978"/>
      <c r="AB978"/>
      <c r="AF978" s="16"/>
      <c r="BE978"/>
      <c r="BF978"/>
    </row>
    <row r="979" spans="24:58" x14ac:dyDescent="0.3">
      <c r="X979"/>
      <c r="Y979"/>
      <c r="AB979"/>
      <c r="AF979" s="16"/>
      <c r="BE979"/>
      <c r="BF979"/>
    </row>
    <row r="980" spans="24:58" x14ac:dyDescent="0.3">
      <c r="X980"/>
      <c r="Y980"/>
      <c r="AB980"/>
      <c r="AF980" s="16"/>
      <c r="BE980"/>
      <c r="BF980"/>
    </row>
    <row r="981" spans="24:58" x14ac:dyDescent="0.3">
      <c r="X981"/>
      <c r="Y981"/>
      <c r="AB981"/>
      <c r="AF981" s="16"/>
      <c r="BE981"/>
      <c r="BF981"/>
    </row>
    <row r="982" spans="24:58" x14ac:dyDescent="0.3">
      <c r="X982"/>
      <c r="Y982"/>
      <c r="AB982"/>
      <c r="AF982" s="16"/>
      <c r="BE982"/>
      <c r="BF982"/>
    </row>
    <row r="983" spans="24:58" x14ac:dyDescent="0.3">
      <c r="X983"/>
      <c r="Y983"/>
      <c r="AB983"/>
      <c r="AF983" s="16"/>
      <c r="BE983"/>
      <c r="BF983"/>
    </row>
    <row r="984" spans="24:58" x14ac:dyDescent="0.3">
      <c r="X984"/>
      <c r="Y984"/>
      <c r="AB984"/>
      <c r="AF984" s="16"/>
      <c r="BE984"/>
      <c r="BF984"/>
    </row>
    <row r="985" spans="24:58" x14ac:dyDescent="0.3">
      <c r="X985"/>
      <c r="Y985"/>
      <c r="AB985"/>
      <c r="AF985" s="16"/>
      <c r="BE985"/>
      <c r="BF985"/>
    </row>
    <row r="986" spans="24:58" x14ac:dyDescent="0.3">
      <c r="X986"/>
      <c r="Y986"/>
      <c r="AB986"/>
      <c r="AF986" s="16"/>
      <c r="BE986"/>
      <c r="BF986"/>
    </row>
    <row r="987" spans="24:58" x14ac:dyDescent="0.3">
      <c r="X987"/>
      <c r="Y987"/>
      <c r="AB987"/>
      <c r="AF987" s="16"/>
      <c r="BE987"/>
      <c r="BF987"/>
    </row>
    <row r="988" spans="24:58" x14ac:dyDescent="0.3">
      <c r="X988"/>
      <c r="Y988"/>
      <c r="AB988"/>
      <c r="AF988" s="16"/>
      <c r="BE988"/>
      <c r="BF988"/>
    </row>
    <row r="989" spans="24:58" x14ac:dyDescent="0.3">
      <c r="X989"/>
      <c r="Y989"/>
      <c r="AB989"/>
      <c r="AF989" s="16"/>
      <c r="BE989"/>
      <c r="BF989"/>
    </row>
    <row r="990" spans="24:58" x14ac:dyDescent="0.3">
      <c r="X990"/>
      <c r="Y990"/>
      <c r="AB990"/>
      <c r="AF990" s="16"/>
      <c r="BE990"/>
      <c r="BF990"/>
    </row>
    <row r="991" spans="24:58" x14ac:dyDescent="0.3">
      <c r="X991"/>
      <c r="Y991"/>
      <c r="AB991"/>
      <c r="AF991" s="16"/>
      <c r="BE991"/>
      <c r="BF991"/>
    </row>
    <row r="992" spans="24:58" x14ac:dyDescent="0.3">
      <c r="X992"/>
      <c r="Y992"/>
      <c r="AB992"/>
      <c r="AF992" s="16"/>
      <c r="BE992"/>
      <c r="BF992"/>
    </row>
    <row r="993" spans="24:58" x14ac:dyDescent="0.3">
      <c r="X993"/>
      <c r="Y993"/>
      <c r="AB993"/>
      <c r="AF993" s="16"/>
      <c r="BE993"/>
      <c r="BF993"/>
    </row>
    <row r="994" spans="24:58" x14ac:dyDescent="0.3">
      <c r="X994"/>
      <c r="Y994"/>
      <c r="AB994"/>
      <c r="AF994" s="16"/>
      <c r="BE994"/>
      <c r="BF994"/>
    </row>
    <row r="995" spans="24:58" x14ac:dyDescent="0.3">
      <c r="X995"/>
      <c r="Y995"/>
      <c r="AB995"/>
      <c r="AF995" s="16"/>
      <c r="BE995"/>
      <c r="BF995"/>
    </row>
    <row r="996" spans="24:58" x14ac:dyDescent="0.3">
      <c r="X996"/>
      <c r="Y996"/>
      <c r="AB996"/>
      <c r="AF996" s="16"/>
      <c r="BE996"/>
      <c r="BF996"/>
    </row>
    <row r="997" spans="24:58" x14ac:dyDescent="0.3">
      <c r="X997"/>
      <c r="Y997"/>
      <c r="AB997"/>
      <c r="AF997" s="16"/>
      <c r="BE997"/>
      <c r="BF997"/>
    </row>
    <row r="998" spans="24:58" x14ac:dyDescent="0.3">
      <c r="X998"/>
      <c r="Y998"/>
      <c r="AB998"/>
      <c r="AF998" s="16"/>
      <c r="BE998"/>
      <c r="BF998"/>
    </row>
    <row r="999" spans="24:58" x14ac:dyDescent="0.3">
      <c r="X999"/>
      <c r="Y999"/>
      <c r="AB999"/>
      <c r="AF999" s="16"/>
      <c r="BE999"/>
      <c r="BF999"/>
    </row>
    <row r="1000" spans="24:58" x14ac:dyDescent="0.3">
      <c r="X1000"/>
      <c r="Y1000"/>
      <c r="AB1000"/>
      <c r="AF1000" s="16"/>
      <c r="BE1000"/>
      <c r="BF1000"/>
    </row>
    <row r="1001" spans="24:58" x14ac:dyDescent="0.3">
      <c r="X1001"/>
      <c r="Y1001"/>
      <c r="AB1001"/>
      <c r="AF1001" s="16"/>
      <c r="BE1001"/>
      <c r="BF1001"/>
    </row>
    <row r="1002" spans="24:58" x14ac:dyDescent="0.3">
      <c r="X1002"/>
      <c r="Y1002"/>
      <c r="AB1002"/>
      <c r="AF1002" s="16"/>
      <c r="BE1002"/>
      <c r="BF1002"/>
    </row>
    <row r="1003" spans="24:58" x14ac:dyDescent="0.3">
      <c r="X1003"/>
      <c r="Y1003"/>
      <c r="AB1003"/>
      <c r="AF1003" s="16"/>
      <c r="BE1003"/>
      <c r="BF1003"/>
    </row>
    <row r="1004" spans="24:58" x14ac:dyDescent="0.3">
      <c r="X1004"/>
      <c r="Y1004"/>
      <c r="AB1004"/>
      <c r="AF1004" s="16"/>
      <c r="BE1004"/>
      <c r="BF1004"/>
    </row>
    <row r="1005" spans="24:58" x14ac:dyDescent="0.3">
      <c r="X1005"/>
      <c r="Y1005"/>
      <c r="AB1005"/>
      <c r="AF1005" s="16"/>
      <c r="BE1005"/>
      <c r="BF1005"/>
    </row>
    <row r="1006" spans="24:58" x14ac:dyDescent="0.3">
      <c r="X1006"/>
      <c r="Y1006"/>
      <c r="AB1006"/>
      <c r="AF1006" s="16"/>
      <c r="BE1006"/>
      <c r="BF1006"/>
    </row>
    <row r="1007" spans="24:58" x14ac:dyDescent="0.3">
      <c r="X1007"/>
      <c r="Y1007"/>
      <c r="AB1007"/>
      <c r="AF1007" s="16"/>
      <c r="BE1007"/>
      <c r="BF1007"/>
    </row>
    <row r="1008" spans="24:58" x14ac:dyDescent="0.3">
      <c r="X1008"/>
      <c r="Y1008"/>
      <c r="AB1008"/>
      <c r="AF1008" s="16"/>
      <c r="BE1008"/>
      <c r="BF1008"/>
    </row>
    <row r="1009" spans="24:58" x14ac:dyDescent="0.3">
      <c r="X1009"/>
      <c r="Y1009"/>
      <c r="AB1009"/>
      <c r="AF1009" s="16"/>
      <c r="BE1009"/>
      <c r="BF1009"/>
    </row>
    <row r="1010" spans="24:58" x14ac:dyDescent="0.3">
      <c r="X1010"/>
      <c r="Y1010"/>
      <c r="AB1010"/>
      <c r="AF1010" s="16"/>
      <c r="BE1010"/>
      <c r="BF1010"/>
    </row>
    <row r="1011" spans="24:58" x14ac:dyDescent="0.3">
      <c r="X1011"/>
      <c r="Y1011"/>
      <c r="AB1011"/>
      <c r="AF1011" s="16"/>
      <c r="BE1011"/>
      <c r="BF1011"/>
    </row>
    <row r="1012" spans="24:58" x14ac:dyDescent="0.3">
      <c r="X1012"/>
      <c r="Y1012"/>
      <c r="AB1012"/>
      <c r="AF1012" s="16"/>
      <c r="BE1012"/>
      <c r="BF1012"/>
    </row>
    <row r="1013" spans="24:58" x14ac:dyDescent="0.3">
      <c r="X1013"/>
      <c r="Y1013"/>
      <c r="AB1013"/>
      <c r="AF1013" s="16"/>
      <c r="BE1013"/>
      <c r="BF1013"/>
    </row>
    <row r="1014" spans="24:58" x14ac:dyDescent="0.3">
      <c r="X1014"/>
      <c r="Y1014"/>
      <c r="AB1014"/>
      <c r="AF1014" s="16"/>
      <c r="BE1014"/>
      <c r="BF1014"/>
    </row>
    <row r="1015" spans="24:58" x14ac:dyDescent="0.3">
      <c r="X1015"/>
      <c r="Y1015"/>
      <c r="AB1015"/>
      <c r="AF1015" s="16"/>
      <c r="BE1015"/>
      <c r="BF1015"/>
    </row>
    <row r="1016" spans="24:58" x14ac:dyDescent="0.3">
      <c r="X1016"/>
      <c r="Y1016"/>
      <c r="AB1016"/>
      <c r="AF1016" s="16"/>
      <c r="BE1016"/>
      <c r="BF1016"/>
    </row>
    <row r="1017" spans="24:58" x14ac:dyDescent="0.3">
      <c r="X1017"/>
      <c r="Y1017"/>
      <c r="AB1017"/>
      <c r="AF1017" s="16"/>
      <c r="BE1017"/>
      <c r="BF1017"/>
    </row>
    <row r="1018" spans="24:58" x14ac:dyDescent="0.3">
      <c r="X1018"/>
      <c r="Y1018"/>
      <c r="AB1018"/>
      <c r="AF1018" s="16"/>
      <c r="BE1018"/>
      <c r="BF1018"/>
    </row>
    <row r="1019" spans="24:58" x14ac:dyDescent="0.3">
      <c r="X1019"/>
      <c r="Y1019"/>
      <c r="AB1019"/>
      <c r="AF1019" s="16"/>
      <c r="BE1019"/>
      <c r="BF1019"/>
    </row>
    <row r="1020" spans="24:58" x14ac:dyDescent="0.3">
      <c r="X1020"/>
      <c r="Y1020"/>
      <c r="AB1020"/>
      <c r="AF1020" s="16"/>
      <c r="BE1020"/>
      <c r="BF1020"/>
    </row>
    <row r="1021" spans="24:58" x14ac:dyDescent="0.3">
      <c r="X1021"/>
      <c r="Y1021"/>
      <c r="AB1021"/>
      <c r="AF1021" s="16"/>
      <c r="BE1021"/>
      <c r="BF1021"/>
    </row>
    <row r="1022" spans="24:58" x14ac:dyDescent="0.3">
      <c r="X1022"/>
      <c r="Y1022"/>
      <c r="AB1022"/>
      <c r="AF1022" s="16"/>
      <c r="BE1022"/>
      <c r="BF1022"/>
    </row>
    <row r="1023" spans="24:58" x14ac:dyDescent="0.3">
      <c r="X1023"/>
      <c r="Y1023"/>
      <c r="AB1023"/>
      <c r="AF1023" s="16"/>
      <c r="BE1023"/>
      <c r="BF1023"/>
    </row>
    <row r="1024" spans="24:58" x14ac:dyDescent="0.3">
      <c r="X1024"/>
      <c r="Y1024"/>
      <c r="AB1024"/>
      <c r="AF1024" s="16"/>
      <c r="BE1024"/>
      <c r="BF1024"/>
    </row>
    <row r="1025" spans="24:58" x14ac:dyDescent="0.3">
      <c r="X1025"/>
      <c r="Y1025"/>
      <c r="AB1025"/>
      <c r="AF1025" s="16"/>
      <c r="BE1025"/>
      <c r="BF1025"/>
    </row>
    <row r="1026" spans="24:58" x14ac:dyDescent="0.3">
      <c r="X1026"/>
      <c r="Y1026"/>
      <c r="AB1026"/>
      <c r="AF1026" s="16"/>
      <c r="BE1026"/>
      <c r="BF1026"/>
    </row>
    <row r="1027" spans="24:58" x14ac:dyDescent="0.3">
      <c r="X1027"/>
      <c r="Y1027"/>
      <c r="AB1027"/>
      <c r="AF1027" s="16"/>
      <c r="BE1027"/>
      <c r="BF1027"/>
    </row>
    <row r="1028" spans="24:58" x14ac:dyDescent="0.3">
      <c r="X1028"/>
      <c r="Y1028"/>
      <c r="AB1028"/>
      <c r="AF1028" s="16"/>
      <c r="BE1028"/>
      <c r="BF1028"/>
    </row>
    <row r="1029" spans="24:58" x14ac:dyDescent="0.3">
      <c r="X1029"/>
      <c r="Y1029"/>
      <c r="AB1029"/>
      <c r="AF1029" s="16"/>
      <c r="BE1029"/>
      <c r="BF1029"/>
    </row>
    <row r="1030" spans="24:58" x14ac:dyDescent="0.3">
      <c r="X1030"/>
      <c r="Y1030"/>
      <c r="AB1030"/>
      <c r="AF1030" s="16"/>
      <c r="BE1030"/>
      <c r="BF1030"/>
    </row>
    <row r="1031" spans="24:58" x14ac:dyDescent="0.3">
      <c r="X1031"/>
      <c r="Y1031"/>
      <c r="AB1031"/>
      <c r="AF1031" s="16"/>
      <c r="BE1031"/>
      <c r="BF1031"/>
    </row>
    <row r="1032" spans="24:58" x14ac:dyDescent="0.3">
      <c r="X1032"/>
      <c r="Y1032"/>
      <c r="AB1032"/>
      <c r="AF1032" s="16"/>
      <c r="BE1032"/>
      <c r="BF1032"/>
    </row>
    <row r="1033" spans="24:58" x14ac:dyDescent="0.3">
      <c r="X1033"/>
      <c r="Y1033"/>
      <c r="AB1033"/>
      <c r="AF1033" s="16"/>
      <c r="BE1033"/>
      <c r="BF1033"/>
    </row>
    <row r="1034" spans="24:58" x14ac:dyDescent="0.3">
      <c r="X1034"/>
      <c r="Y1034"/>
      <c r="AB1034"/>
      <c r="AF1034" s="16"/>
      <c r="BE1034"/>
      <c r="BF1034"/>
    </row>
    <row r="1035" spans="24:58" x14ac:dyDescent="0.3">
      <c r="X1035"/>
      <c r="Y1035"/>
      <c r="AB1035"/>
      <c r="AF1035" s="16"/>
      <c r="BE1035"/>
      <c r="BF1035"/>
    </row>
    <row r="1036" spans="24:58" x14ac:dyDescent="0.3">
      <c r="X1036"/>
      <c r="Y1036"/>
      <c r="AB1036"/>
      <c r="AF1036" s="16"/>
      <c r="BE1036"/>
      <c r="BF1036"/>
    </row>
    <row r="1037" spans="24:58" x14ac:dyDescent="0.3">
      <c r="X1037"/>
      <c r="Y1037"/>
      <c r="AB1037"/>
      <c r="AF1037" s="16"/>
      <c r="BE1037"/>
      <c r="BF1037"/>
    </row>
    <row r="1038" spans="24:58" x14ac:dyDescent="0.3">
      <c r="X1038"/>
      <c r="Y1038"/>
      <c r="AB1038"/>
      <c r="AF1038" s="16"/>
      <c r="BE1038"/>
      <c r="BF1038"/>
    </row>
    <row r="1039" spans="24:58" x14ac:dyDescent="0.3">
      <c r="X1039"/>
      <c r="Y1039"/>
      <c r="AB1039"/>
      <c r="AF1039" s="16"/>
      <c r="BE1039"/>
      <c r="BF1039"/>
    </row>
    <row r="1040" spans="24:58" x14ac:dyDescent="0.3">
      <c r="X1040"/>
      <c r="Y1040"/>
      <c r="AB1040"/>
      <c r="AF1040" s="16"/>
      <c r="BE1040"/>
      <c r="BF1040"/>
    </row>
    <row r="1041" spans="24:58" x14ac:dyDescent="0.3">
      <c r="X1041"/>
      <c r="Y1041"/>
      <c r="AB1041"/>
      <c r="AF1041" s="16"/>
      <c r="BE1041"/>
      <c r="BF1041"/>
    </row>
    <row r="1042" spans="24:58" x14ac:dyDescent="0.3">
      <c r="X1042"/>
      <c r="Y1042"/>
      <c r="AB1042"/>
      <c r="AF1042" s="16"/>
      <c r="BE1042"/>
      <c r="BF1042"/>
    </row>
    <row r="1043" spans="24:58" x14ac:dyDescent="0.3">
      <c r="X1043"/>
      <c r="Y1043"/>
      <c r="AB1043"/>
      <c r="AF1043" s="16"/>
      <c r="BE1043"/>
      <c r="BF1043"/>
    </row>
    <row r="1044" spans="24:58" x14ac:dyDescent="0.3">
      <c r="X1044"/>
      <c r="Y1044"/>
      <c r="AB1044"/>
      <c r="AF1044" s="16"/>
      <c r="BE1044"/>
      <c r="BF1044"/>
    </row>
    <row r="1045" spans="24:58" x14ac:dyDescent="0.3">
      <c r="X1045"/>
      <c r="Y1045"/>
      <c r="AB1045"/>
      <c r="AF1045" s="16"/>
      <c r="BE1045"/>
      <c r="BF1045"/>
    </row>
    <row r="1046" spans="24:58" x14ac:dyDescent="0.3">
      <c r="X1046"/>
      <c r="Y1046"/>
      <c r="AB1046"/>
      <c r="AF1046" s="16"/>
      <c r="BE1046"/>
      <c r="BF1046"/>
    </row>
    <row r="1047" spans="24:58" x14ac:dyDescent="0.3">
      <c r="X1047"/>
      <c r="Y1047"/>
      <c r="AB1047"/>
      <c r="AF1047" s="16"/>
      <c r="BE1047"/>
      <c r="BF1047"/>
    </row>
    <row r="1048" spans="24:58" x14ac:dyDescent="0.3">
      <c r="X1048"/>
      <c r="Y1048"/>
      <c r="AB1048"/>
      <c r="AF1048" s="16"/>
      <c r="BE1048"/>
      <c r="BF1048"/>
    </row>
    <row r="1049" spans="24:58" x14ac:dyDescent="0.3">
      <c r="X1049"/>
      <c r="Y1049"/>
      <c r="AB1049"/>
      <c r="AF1049" s="16"/>
      <c r="BE1049"/>
      <c r="BF1049"/>
    </row>
    <row r="1050" spans="24:58" x14ac:dyDescent="0.3">
      <c r="X1050"/>
      <c r="Y1050"/>
      <c r="AB1050"/>
      <c r="AF1050" s="16"/>
      <c r="BE1050"/>
      <c r="BF1050"/>
    </row>
    <row r="1051" spans="24:58" x14ac:dyDescent="0.3">
      <c r="X1051"/>
      <c r="Y1051"/>
      <c r="AB1051"/>
      <c r="AF1051" s="16"/>
      <c r="BE1051"/>
      <c r="BF1051"/>
    </row>
    <row r="1052" spans="24:58" x14ac:dyDescent="0.3">
      <c r="X1052"/>
      <c r="Y1052"/>
      <c r="AB1052"/>
      <c r="AF1052" s="16"/>
      <c r="BE1052"/>
      <c r="BF1052"/>
    </row>
    <row r="1053" spans="24:58" x14ac:dyDescent="0.3">
      <c r="X1053"/>
      <c r="Y1053"/>
      <c r="AB1053"/>
      <c r="AF1053" s="16"/>
      <c r="BE1053"/>
      <c r="BF1053"/>
    </row>
    <row r="1054" spans="24:58" x14ac:dyDescent="0.3">
      <c r="X1054"/>
      <c r="Y1054"/>
      <c r="AB1054"/>
      <c r="AF1054" s="16"/>
      <c r="BE1054"/>
      <c r="BF1054"/>
    </row>
    <row r="1055" spans="24:58" x14ac:dyDescent="0.3">
      <c r="X1055"/>
      <c r="Y1055"/>
      <c r="AB1055"/>
      <c r="AF1055" s="16"/>
      <c r="BE1055"/>
      <c r="BF1055"/>
    </row>
    <row r="1056" spans="24:58" x14ac:dyDescent="0.3">
      <c r="X1056"/>
      <c r="Y1056"/>
      <c r="AB1056"/>
      <c r="AF1056" s="16"/>
      <c r="BE1056"/>
      <c r="BF1056"/>
    </row>
    <row r="1057" spans="24:58" x14ac:dyDescent="0.3">
      <c r="X1057"/>
      <c r="Y1057"/>
      <c r="AB1057"/>
      <c r="AF1057" s="16"/>
      <c r="BE1057"/>
      <c r="BF1057"/>
    </row>
    <row r="1058" spans="24:58" x14ac:dyDescent="0.3">
      <c r="X1058"/>
      <c r="Y1058"/>
      <c r="AB1058"/>
      <c r="AF1058" s="16"/>
      <c r="BE1058"/>
      <c r="BF1058"/>
    </row>
    <row r="1059" spans="24:58" x14ac:dyDescent="0.3">
      <c r="X1059"/>
      <c r="Y1059"/>
      <c r="AB1059"/>
      <c r="AF1059" s="16"/>
      <c r="BE1059"/>
      <c r="BF1059"/>
    </row>
    <row r="1060" spans="24:58" x14ac:dyDescent="0.3">
      <c r="X1060"/>
      <c r="Y1060"/>
      <c r="AB1060"/>
      <c r="AF1060" s="16"/>
      <c r="BE1060"/>
      <c r="BF1060"/>
    </row>
    <row r="1061" spans="24:58" x14ac:dyDescent="0.3">
      <c r="X1061"/>
      <c r="Y1061"/>
      <c r="AB1061"/>
      <c r="AF1061" s="16"/>
      <c r="BE1061"/>
      <c r="BF1061"/>
    </row>
    <row r="1062" spans="24:58" x14ac:dyDescent="0.3">
      <c r="X1062"/>
      <c r="Y1062"/>
      <c r="AB1062"/>
      <c r="AF1062" s="16"/>
      <c r="BE1062"/>
      <c r="BF1062"/>
    </row>
    <row r="1063" spans="24:58" x14ac:dyDescent="0.3">
      <c r="X1063"/>
      <c r="Y1063"/>
      <c r="AB1063"/>
      <c r="AF1063" s="16"/>
      <c r="BE1063"/>
      <c r="BF1063"/>
    </row>
    <row r="1064" spans="24:58" x14ac:dyDescent="0.3">
      <c r="X1064"/>
      <c r="Y1064"/>
      <c r="AB1064"/>
      <c r="AF1064" s="16"/>
      <c r="BE1064"/>
      <c r="BF1064"/>
    </row>
    <row r="1065" spans="24:58" x14ac:dyDescent="0.3">
      <c r="X1065"/>
      <c r="Y1065"/>
      <c r="AB1065"/>
      <c r="AF1065" s="16"/>
      <c r="BE1065"/>
      <c r="BF1065"/>
    </row>
    <row r="1066" spans="24:58" x14ac:dyDescent="0.3">
      <c r="X1066"/>
      <c r="Y1066"/>
      <c r="AB1066"/>
      <c r="AF1066" s="16"/>
      <c r="BE1066"/>
      <c r="BF1066"/>
    </row>
    <row r="1067" spans="24:58" x14ac:dyDescent="0.3">
      <c r="X1067"/>
      <c r="Y1067"/>
      <c r="AB1067"/>
      <c r="AF1067" s="16"/>
      <c r="BE1067"/>
      <c r="BF1067"/>
    </row>
    <row r="1068" spans="24:58" x14ac:dyDescent="0.3">
      <c r="X1068"/>
      <c r="Y1068"/>
      <c r="AB1068"/>
      <c r="AF1068" s="16"/>
      <c r="BE1068"/>
      <c r="BF1068"/>
    </row>
    <row r="1069" spans="24:58" x14ac:dyDescent="0.3">
      <c r="X1069"/>
      <c r="Y1069"/>
      <c r="AB1069"/>
      <c r="AF1069" s="16"/>
      <c r="BE1069"/>
      <c r="BF1069"/>
    </row>
    <row r="1070" spans="24:58" x14ac:dyDescent="0.3">
      <c r="X1070"/>
      <c r="Y1070"/>
      <c r="AB1070"/>
      <c r="AF1070" s="16"/>
      <c r="BE1070"/>
      <c r="BF1070"/>
    </row>
    <row r="1071" spans="24:58" x14ac:dyDescent="0.3">
      <c r="X1071"/>
      <c r="Y1071"/>
      <c r="AB1071"/>
      <c r="AF1071" s="16"/>
      <c r="BE1071"/>
      <c r="BF1071"/>
    </row>
    <row r="1072" spans="24:58" x14ac:dyDescent="0.3">
      <c r="X1072"/>
      <c r="Y1072"/>
      <c r="AB1072"/>
      <c r="AF1072" s="16"/>
      <c r="BE1072"/>
      <c r="BF1072"/>
    </row>
    <row r="1073" spans="24:58" x14ac:dyDescent="0.3">
      <c r="X1073"/>
      <c r="Y1073"/>
      <c r="AB1073"/>
      <c r="AF1073" s="16"/>
      <c r="BE1073"/>
      <c r="BF1073"/>
    </row>
    <row r="1074" spans="24:58" x14ac:dyDescent="0.3">
      <c r="X1074"/>
      <c r="Y1074"/>
      <c r="AB1074"/>
      <c r="AF1074" s="16"/>
      <c r="BE1074"/>
      <c r="BF1074"/>
    </row>
    <row r="1075" spans="24:58" x14ac:dyDescent="0.3">
      <c r="X1075"/>
      <c r="Y1075"/>
      <c r="AB1075"/>
      <c r="AF1075" s="16"/>
      <c r="BE1075"/>
      <c r="BF1075"/>
    </row>
    <row r="1076" spans="24:58" x14ac:dyDescent="0.3">
      <c r="X1076"/>
      <c r="Y1076"/>
      <c r="AB1076"/>
      <c r="AF1076" s="16"/>
      <c r="BE1076"/>
      <c r="BF1076"/>
    </row>
    <row r="1077" spans="24:58" x14ac:dyDescent="0.3">
      <c r="X1077"/>
      <c r="Y1077"/>
      <c r="AB1077"/>
      <c r="AF1077" s="16"/>
      <c r="BE1077"/>
      <c r="BF1077"/>
    </row>
    <row r="1078" spans="24:58" x14ac:dyDescent="0.3">
      <c r="X1078"/>
      <c r="Y1078"/>
      <c r="AB1078"/>
      <c r="AF1078" s="16"/>
      <c r="BE1078"/>
      <c r="BF1078"/>
    </row>
    <row r="1079" spans="24:58" x14ac:dyDescent="0.3">
      <c r="X1079"/>
      <c r="Y1079"/>
      <c r="AB1079"/>
      <c r="AF1079" s="16"/>
      <c r="BE1079"/>
      <c r="BF1079"/>
    </row>
    <row r="1080" spans="24:58" x14ac:dyDescent="0.3">
      <c r="X1080"/>
      <c r="Y1080"/>
      <c r="AB1080"/>
      <c r="AF1080" s="16"/>
      <c r="BE1080"/>
      <c r="BF1080"/>
    </row>
    <row r="1081" spans="24:58" x14ac:dyDescent="0.3">
      <c r="X1081"/>
      <c r="Y1081"/>
      <c r="AB1081"/>
      <c r="AF1081" s="16"/>
      <c r="BE1081"/>
      <c r="BF1081"/>
    </row>
    <row r="1082" spans="24:58" x14ac:dyDescent="0.3">
      <c r="X1082"/>
      <c r="Y1082"/>
      <c r="AB1082"/>
      <c r="AF1082" s="16"/>
      <c r="BE1082"/>
      <c r="BF1082"/>
    </row>
    <row r="1083" spans="24:58" x14ac:dyDescent="0.3">
      <c r="X1083"/>
      <c r="Y1083"/>
      <c r="AB1083"/>
      <c r="AF1083" s="16"/>
      <c r="BE1083"/>
      <c r="BF1083"/>
    </row>
    <row r="1084" spans="24:58" x14ac:dyDescent="0.3">
      <c r="X1084"/>
      <c r="Y1084"/>
      <c r="AB1084"/>
      <c r="AF1084" s="16"/>
      <c r="BE1084"/>
      <c r="BF1084"/>
    </row>
    <row r="1085" spans="24:58" x14ac:dyDescent="0.3">
      <c r="X1085"/>
      <c r="Y1085"/>
      <c r="AB1085"/>
      <c r="AF1085" s="16"/>
      <c r="BE1085"/>
      <c r="BF1085"/>
    </row>
    <row r="1086" spans="24:58" x14ac:dyDescent="0.3">
      <c r="X1086"/>
      <c r="Y1086"/>
      <c r="AB1086"/>
      <c r="AF1086" s="16"/>
      <c r="BE1086"/>
      <c r="BF1086"/>
    </row>
    <row r="1087" spans="24:58" x14ac:dyDescent="0.3">
      <c r="X1087"/>
      <c r="Y1087"/>
      <c r="AB1087"/>
      <c r="AF1087" s="16"/>
      <c r="BE1087"/>
      <c r="BF1087"/>
    </row>
    <row r="1088" spans="24:58" x14ac:dyDescent="0.3">
      <c r="X1088"/>
      <c r="Y1088"/>
      <c r="AB1088"/>
      <c r="AF1088" s="16"/>
      <c r="BE1088"/>
      <c r="BF1088"/>
    </row>
    <row r="1089" spans="24:58" x14ac:dyDescent="0.3">
      <c r="X1089"/>
      <c r="Y1089"/>
      <c r="AB1089"/>
      <c r="AF1089" s="16"/>
      <c r="BE1089"/>
      <c r="BF1089"/>
    </row>
    <row r="1090" spans="24:58" x14ac:dyDescent="0.3">
      <c r="X1090"/>
      <c r="Y1090"/>
      <c r="AB1090"/>
      <c r="AF1090" s="16"/>
      <c r="BE1090"/>
      <c r="BF1090"/>
    </row>
    <row r="1091" spans="24:58" x14ac:dyDescent="0.3">
      <c r="X1091"/>
      <c r="Y1091"/>
      <c r="AB1091"/>
      <c r="AF1091" s="16"/>
      <c r="BE1091"/>
      <c r="BF1091"/>
    </row>
    <row r="1092" spans="24:58" x14ac:dyDescent="0.3">
      <c r="X1092"/>
      <c r="Y1092"/>
      <c r="AB1092"/>
      <c r="AF1092" s="16"/>
      <c r="BE1092"/>
      <c r="BF1092"/>
    </row>
    <row r="1093" spans="24:58" x14ac:dyDescent="0.3">
      <c r="X1093"/>
      <c r="Y1093"/>
      <c r="AB1093"/>
      <c r="AF1093" s="16"/>
      <c r="BE1093"/>
      <c r="BF1093"/>
    </row>
    <row r="1094" spans="24:58" x14ac:dyDescent="0.3">
      <c r="X1094"/>
      <c r="Y1094"/>
      <c r="AB1094"/>
      <c r="AF1094" s="16"/>
      <c r="BE1094"/>
      <c r="BF1094"/>
    </row>
    <row r="1095" spans="24:58" x14ac:dyDescent="0.3">
      <c r="X1095"/>
      <c r="Y1095"/>
      <c r="AB1095"/>
      <c r="AF1095" s="16"/>
      <c r="BE1095"/>
      <c r="BF1095"/>
    </row>
    <row r="1096" spans="24:58" x14ac:dyDescent="0.3">
      <c r="X1096"/>
      <c r="Y1096"/>
      <c r="AB1096"/>
      <c r="AF1096" s="16"/>
      <c r="BE1096"/>
      <c r="BF1096"/>
    </row>
    <row r="1097" spans="24:58" x14ac:dyDescent="0.3">
      <c r="X1097"/>
      <c r="Y1097"/>
      <c r="AB1097"/>
      <c r="AF1097" s="16"/>
      <c r="BE1097"/>
      <c r="BF1097"/>
    </row>
    <row r="1098" spans="24:58" x14ac:dyDescent="0.3">
      <c r="X1098"/>
      <c r="Y1098"/>
      <c r="AB1098"/>
      <c r="AF1098" s="16"/>
      <c r="BE1098"/>
      <c r="BF1098"/>
    </row>
    <row r="1099" spans="24:58" x14ac:dyDescent="0.3">
      <c r="X1099"/>
      <c r="Y1099"/>
      <c r="AB1099"/>
      <c r="AF1099" s="16"/>
      <c r="BE1099"/>
      <c r="BF1099"/>
    </row>
    <row r="1100" spans="24:58" x14ac:dyDescent="0.3">
      <c r="X1100"/>
      <c r="Y1100"/>
      <c r="AB1100"/>
      <c r="AF1100" s="16"/>
      <c r="BE1100"/>
      <c r="BF1100"/>
    </row>
    <row r="1101" spans="24:58" x14ac:dyDescent="0.3">
      <c r="X1101"/>
      <c r="Y1101"/>
      <c r="AB1101"/>
      <c r="AF1101" s="16"/>
      <c r="BE1101"/>
      <c r="BF1101"/>
    </row>
    <row r="1102" spans="24:58" x14ac:dyDescent="0.3">
      <c r="X1102"/>
      <c r="Y1102"/>
      <c r="AB1102"/>
      <c r="AF1102" s="16"/>
      <c r="BE1102"/>
      <c r="BF1102"/>
    </row>
    <row r="1103" spans="24:58" x14ac:dyDescent="0.3">
      <c r="X1103"/>
      <c r="Y1103"/>
      <c r="AB1103"/>
      <c r="AF1103" s="16"/>
      <c r="BE1103"/>
      <c r="BF1103"/>
    </row>
    <row r="1104" spans="24:58" x14ac:dyDescent="0.3">
      <c r="X1104"/>
      <c r="Y1104"/>
      <c r="AB1104"/>
      <c r="AF1104" s="16"/>
      <c r="BE1104"/>
      <c r="BF1104"/>
    </row>
    <row r="1105" spans="24:58" x14ac:dyDescent="0.3">
      <c r="X1105"/>
      <c r="Y1105"/>
      <c r="AB1105"/>
      <c r="AF1105" s="16"/>
      <c r="BE1105"/>
      <c r="BF1105"/>
    </row>
    <row r="1106" spans="24:58" x14ac:dyDescent="0.3">
      <c r="X1106"/>
      <c r="Y1106"/>
      <c r="AB1106"/>
      <c r="AF1106" s="16"/>
      <c r="BE1106"/>
      <c r="BF1106"/>
    </row>
    <row r="1107" spans="24:58" x14ac:dyDescent="0.3">
      <c r="X1107"/>
      <c r="Y1107"/>
      <c r="AB1107"/>
      <c r="AF1107" s="16"/>
      <c r="BE1107"/>
      <c r="BF1107"/>
    </row>
    <row r="1108" spans="24:58" x14ac:dyDescent="0.3">
      <c r="X1108"/>
      <c r="Y1108"/>
      <c r="AB1108"/>
      <c r="AF1108" s="16"/>
      <c r="BE1108"/>
      <c r="BF1108"/>
    </row>
    <row r="1109" spans="24:58" x14ac:dyDescent="0.3">
      <c r="X1109"/>
      <c r="Y1109"/>
      <c r="AB1109"/>
      <c r="AF1109" s="16"/>
      <c r="BE1109"/>
      <c r="BF1109"/>
    </row>
    <row r="1110" spans="24:58" x14ac:dyDescent="0.3">
      <c r="X1110"/>
      <c r="Y1110"/>
      <c r="AB1110"/>
      <c r="AF1110" s="16"/>
      <c r="BE1110"/>
      <c r="BF1110"/>
    </row>
    <row r="1111" spans="24:58" x14ac:dyDescent="0.3">
      <c r="X1111"/>
      <c r="Y1111"/>
      <c r="AB1111"/>
      <c r="AF1111" s="16"/>
      <c r="BE1111"/>
      <c r="BF1111"/>
    </row>
    <row r="1112" spans="24:58" x14ac:dyDescent="0.3">
      <c r="X1112"/>
      <c r="Y1112"/>
      <c r="AB1112"/>
      <c r="AF1112" s="16"/>
      <c r="BE1112"/>
      <c r="BF1112"/>
    </row>
    <row r="1113" spans="24:58" x14ac:dyDescent="0.3">
      <c r="X1113"/>
      <c r="Y1113"/>
      <c r="AB1113"/>
      <c r="AF1113" s="16"/>
      <c r="BE1113"/>
      <c r="BF1113"/>
    </row>
    <row r="1114" spans="24:58" x14ac:dyDescent="0.3">
      <c r="X1114"/>
      <c r="Y1114"/>
      <c r="AB1114"/>
      <c r="AF1114" s="16"/>
      <c r="BE1114"/>
      <c r="BF1114"/>
    </row>
    <row r="1115" spans="24:58" x14ac:dyDescent="0.3">
      <c r="X1115"/>
      <c r="Y1115"/>
      <c r="AB1115"/>
      <c r="AF1115" s="16"/>
      <c r="BE1115"/>
      <c r="BF1115"/>
    </row>
    <row r="1116" spans="24:58" x14ac:dyDescent="0.3">
      <c r="X1116"/>
      <c r="Y1116"/>
      <c r="AB1116"/>
      <c r="AF1116" s="16"/>
      <c r="BE1116"/>
      <c r="BF1116"/>
    </row>
    <row r="1117" spans="24:58" x14ac:dyDescent="0.3">
      <c r="X1117"/>
      <c r="Y1117"/>
      <c r="AB1117"/>
      <c r="AF1117" s="16"/>
      <c r="BE1117"/>
      <c r="BF1117"/>
    </row>
    <row r="1118" spans="24:58" x14ac:dyDescent="0.3">
      <c r="X1118"/>
      <c r="Y1118"/>
      <c r="AB1118"/>
      <c r="AF1118" s="16"/>
      <c r="BE1118"/>
      <c r="BF1118"/>
    </row>
    <row r="1119" spans="24:58" x14ac:dyDescent="0.3">
      <c r="X1119"/>
      <c r="Y1119"/>
      <c r="AB1119"/>
      <c r="AF1119" s="16"/>
      <c r="BE1119"/>
      <c r="BF1119"/>
    </row>
    <row r="1120" spans="24:58" x14ac:dyDescent="0.3">
      <c r="X1120"/>
      <c r="Y1120"/>
      <c r="AB1120"/>
      <c r="AF1120" s="16"/>
      <c r="BE1120"/>
      <c r="BF1120"/>
    </row>
    <row r="1121" spans="24:58" x14ac:dyDescent="0.3">
      <c r="X1121"/>
      <c r="Y1121"/>
      <c r="AB1121"/>
      <c r="AF1121" s="16"/>
      <c r="BE1121"/>
      <c r="BF1121"/>
    </row>
    <row r="1122" spans="24:58" x14ac:dyDescent="0.3">
      <c r="X1122"/>
      <c r="Y1122"/>
      <c r="AB1122"/>
      <c r="AF1122" s="16"/>
      <c r="BE1122"/>
      <c r="BF1122"/>
    </row>
    <row r="1123" spans="24:58" x14ac:dyDescent="0.3">
      <c r="X1123"/>
      <c r="Y1123"/>
      <c r="AB1123"/>
      <c r="AF1123" s="16"/>
      <c r="BE1123"/>
      <c r="BF1123"/>
    </row>
    <row r="1124" spans="24:58" x14ac:dyDescent="0.3">
      <c r="X1124"/>
      <c r="Y1124"/>
      <c r="AB1124"/>
      <c r="AF1124" s="16"/>
      <c r="BE1124"/>
      <c r="BF1124"/>
    </row>
    <row r="1125" spans="24:58" x14ac:dyDescent="0.3">
      <c r="X1125"/>
      <c r="Y1125"/>
      <c r="AB1125"/>
      <c r="AF1125" s="16"/>
      <c r="BE1125"/>
      <c r="BF1125"/>
    </row>
    <row r="1126" spans="24:58" x14ac:dyDescent="0.3">
      <c r="X1126"/>
      <c r="Y1126"/>
      <c r="AB1126"/>
      <c r="AF1126" s="16"/>
      <c r="BE1126"/>
      <c r="BF1126"/>
    </row>
    <row r="1127" spans="24:58" x14ac:dyDescent="0.3">
      <c r="X1127"/>
      <c r="Y1127"/>
      <c r="AB1127"/>
      <c r="AF1127" s="16"/>
      <c r="BE1127"/>
      <c r="BF1127"/>
    </row>
    <row r="1128" spans="24:58" x14ac:dyDescent="0.3">
      <c r="X1128"/>
      <c r="Y1128"/>
      <c r="AB1128"/>
      <c r="AF1128" s="16"/>
      <c r="BE1128"/>
      <c r="BF1128"/>
    </row>
    <row r="1129" spans="24:58" x14ac:dyDescent="0.3">
      <c r="X1129"/>
      <c r="Y1129"/>
      <c r="AB1129"/>
      <c r="AF1129" s="16"/>
      <c r="BE1129"/>
      <c r="BF1129"/>
    </row>
    <row r="1130" spans="24:58" x14ac:dyDescent="0.3">
      <c r="X1130"/>
      <c r="Y1130"/>
      <c r="AB1130"/>
      <c r="AF1130" s="16"/>
      <c r="BE1130"/>
      <c r="BF1130"/>
    </row>
    <row r="1131" spans="24:58" x14ac:dyDescent="0.3">
      <c r="X1131"/>
      <c r="Y1131"/>
      <c r="AB1131"/>
      <c r="AF1131" s="16"/>
      <c r="BE1131"/>
      <c r="BF1131"/>
    </row>
    <row r="1132" spans="24:58" x14ac:dyDescent="0.3">
      <c r="X1132"/>
      <c r="Y1132"/>
      <c r="AB1132"/>
      <c r="AF1132" s="16"/>
      <c r="BE1132"/>
      <c r="BF1132"/>
    </row>
    <row r="1133" spans="24:58" x14ac:dyDescent="0.3">
      <c r="X1133"/>
      <c r="Y1133"/>
      <c r="AB1133"/>
      <c r="AF1133" s="16"/>
      <c r="BE1133"/>
      <c r="BF1133"/>
    </row>
    <row r="1134" spans="24:58" x14ac:dyDescent="0.3">
      <c r="X1134"/>
      <c r="Y1134"/>
      <c r="AB1134"/>
      <c r="AF1134" s="16"/>
      <c r="BE1134"/>
      <c r="BF1134"/>
    </row>
    <row r="1135" spans="24:58" x14ac:dyDescent="0.3">
      <c r="X1135"/>
      <c r="Y1135"/>
      <c r="AB1135"/>
      <c r="AF1135" s="16"/>
      <c r="BE1135"/>
      <c r="BF1135"/>
    </row>
    <row r="1136" spans="24:58" x14ac:dyDescent="0.3">
      <c r="X1136"/>
      <c r="Y1136"/>
      <c r="AB1136"/>
      <c r="AF1136" s="16"/>
      <c r="BE1136"/>
      <c r="BF1136"/>
    </row>
    <row r="1137" spans="24:58" x14ac:dyDescent="0.3">
      <c r="X1137"/>
      <c r="Y1137"/>
      <c r="AB1137"/>
      <c r="AF1137" s="16"/>
      <c r="BE1137"/>
      <c r="BF1137"/>
    </row>
    <row r="1138" spans="24:58" x14ac:dyDescent="0.3">
      <c r="X1138"/>
      <c r="Y1138"/>
      <c r="AB1138"/>
      <c r="AF1138" s="16"/>
      <c r="BE1138"/>
      <c r="BF1138"/>
    </row>
    <row r="1139" spans="24:58" x14ac:dyDescent="0.3">
      <c r="X1139"/>
      <c r="Y1139"/>
      <c r="AB1139"/>
      <c r="AF1139" s="16"/>
      <c r="BE1139"/>
      <c r="BF1139"/>
    </row>
    <row r="1140" spans="24:58" x14ac:dyDescent="0.3">
      <c r="X1140"/>
      <c r="Y1140"/>
      <c r="AB1140"/>
      <c r="AF1140" s="16"/>
      <c r="BE1140"/>
      <c r="BF1140"/>
    </row>
    <row r="1141" spans="24:58" x14ac:dyDescent="0.3">
      <c r="X1141"/>
      <c r="Y1141"/>
      <c r="AB1141"/>
      <c r="AF1141" s="16"/>
      <c r="BE1141"/>
      <c r="BF1141"/>
    </row>
    <row r="1142" spans="24:58" x14ac:dyDescent="0.3">
      <c r="X1142"/>
      <c r="Y1142"/>
      <c r="AB1142"/>
      <c r="AF1142" s="16"/>
      <c r="BE1142"/>
      <c r="BF1142"/>
    </row>
    <row r="1143" spans="24:58" x14ac:dyDescent="0.3">
      <c r="X1143"/>
      <c r="Y1143"/>
      <c r="AB1143"/>
      <c r="AF1143" s="16"/>
      <c r="BE1143"/>
      <c r="BF1143"/>
    </row>
    <row r="1144" spans="24:58" x14ac:dyDescent="0.3">
      <c r="X1144"/>
      <c r="Y1144"/>
      <c r="AB1144"/>
      <c r="AF1144" s="16"/>
      <c r="BE1144"/>
      <c r="BF1144"/>
    </row>
    <row r="1145" spans="24:58" x14ac:dyDescent="0.3">
      <c r="X1145"/>
      <c r="Y1145"/>
      <c r="AB1145"/>
      <c r="AF1145" s="16"/>
      <c r="BE1145"/>
      <c r="BF1145"/>
    </row>
    <row r="1146" spans="24:58" x14ac:dyDescent="0.3">
      <c r="X1146"/>
      <c r="Y1146"/>
      <c r="AB1146"/>
      <c r="AF1146" s="16"/>
      <c r="BE1146"/>
      <c r="BF1146"/>
    </row>
    <row r="1147" spans="24:58" x14ac:dyDescent="0.3">
      <c r="X1147"/>
      <c r="Y1147"/>
      <c r="AB1147"/>
      <c r="AF1147" s="16"/>
      <c r="BE1147"/>
      <c r="BF1147"/>
    </row>
    <row r="1148" spans="24:58" x14ac:dyDescent="0.3">
      <c r="X1148"/>
      <c r="Y1148"/>
      <c r="AB1148"/>
      <c r="AF1148" s="16"/>
      <c r="BE1148"/>
      <c r="BF1148"/>
    </row>
    <row r="1149" spans="24:58" x14ac:dyDescent="0.3">
      <c r="X1149"/>
      <c r="Y1149"/>
      <c r="AB1149"/>
      <c r="AF1149" s="16"/>
      <c r="BE1149"/>
      <c r="BF1149"/>
    </row>
    <row r="1150" spans="24:58" x14ac:dyDescent="0.3">
      <c r="X1150"/>
      <c r="Y1150"/>
      <c r="AB1150"/>
      <c r="AF1150" s="16"/>
      <c r="BE1150"/>
      <c r="BF1150"/>
    </row>
    <row r="1151" spans="24:58" x14ac:dyDescent="0.3">
      <c r="X1151"/>
      <c r="Y1151"/>
      <c r="AB1151"/>
      <c r="AF1151" s="16"/>
      <c r="BE1151"/>
      <c r="BF1151"/>
    </row>
    <row r="1152" spans="24:58" x14ac:dyDescent="0.3">
      <c r="X1152"/>
      <c r="Y1152"/>
      <c r="AB1152"/>
      <c r="AF1152" s="16"/>
      <c r="BE1152"/>
      <c r="BF1152"/>
    </row>
    <row r="1153" spans="24:58" x14ac:dyDescent="0.3">
      <c r="X1153"/>
      <c r="Y1153"/>
      <c r="AB1153"/>
      <c r="AF1153" s="16"/>
      <c r="BE1153"/>
      <c r="BF1153"/>
    </row>
    <row r="1154" spans="24:58" x14ac:dyDescent="0.3">
      <c r="X1154"/>
      <c r="Y1154"/>
      <c r="AB1154"/>
      <c r="AF1154" s="16"/>
      <c r="BE1154"/>
      <c r="BF1154"/>
    </row>
    <row r="1155" spans="24:58" x14ac:dyDescent="0.3">
      <c r="X1155"/>
      <c r="Y1155"/>
      <c r="AB1155"/>
      <c r="AF1155" s="16"/>
      <c r="BE1155"/>
      <c r="BF1155"/>
    </row>
    <row r="1156" spans="24:58" x14ac:dyDescent="0.3">
      <c r="X1156"/>
      <c r="Y1156"/>
      <c r="AB1156"/>
      <c r="AF1156" s="16"/>
      <c r="BE1156"/>
      <c r="BF1156"/>
    </row>
    <row r="1157" spans="24:58" x14ac:dyDescent="0.3">
      <c r="X1157"/>
      <c r="Y1157"/>
      <c r="AB1157"/>
      <c r="AF1157" s="16"/>
      <c r="BE1157"/>
      <c r="BF1157"/>
    </row>
    <row r="1158" spans="24:58" x14ac:dyDescent="0.3">
      <c r="X1158"/>
      <c r="Y1158"/>
      <c r="AB1158"/>
      <c r="AF1158" s="16"/>
      <c r="BE1158"/>
      <c r="BF1158"/>
    </row>
    <row r="1159" spans="24:58" x14ac:dyDescent="0.3">
      <c r="X1159"/>
      <c r="Y1159"/>
      <c r="AB1159"/>
      <c r="AF1159" s="16"/>
      <c r="BE1159"/>
      <c r="BF1159"/>
    </row>
    <row r="1160" spans="24:58" x14ac:dyDescent="0.3">
      <c r="X1160"/>
      <c r="Y1160"/>
      <c r="AB1160"/>
      <c r="AF1160" s="16"/>
      <c r="BE1160"/>
      <c r="BF1160"/>
    </row>
    <row r="1161" spans="24:58" x14ac:dyDescent="0.3">
      <c r="X1161"/>
      <c r="Y1161"/>
      <c r="AB1161"/>
      <c r="AF1161" s="16"/>
      <c r="BE1161"/>
      <c r="BF1161"/>
    </row>
    <row r="1162" spans="24:58" x14ac:dyDescent="0.3">
      <c r="X1162"/>
      <c r="Y1162"/>
      <c r="AB1162"/>
      <c r="AF1162" s="16"/>
      <c r="BE1162"/>
      <c r="BF1162"/>
    </row>
    <row r="1163" spans="24:58" x14ac:dyDescent="0.3">
      <c r="X1163"/>
      <c r="Y1163"/>
      <c r="AB1163"/>
      <c r="AF1163" s="16"/>
      <c r="BE1163"/>
      <c r="BF1163"/>
    </row>
    <row r="1164" spans="24:58" x14ac:dyDescent="0.3">
      <c r="X1164"/>
      <c r="Y1164"/>
      <c r="AB1164"/>
      <c r="AF1164" s="16"/>
      <c r="BE1164"/>
      <c r="BF1164"/>
    </row>
    <row r="1165" spans="24:58" x14ac:dyDescent="0.3">
      <c r="X1165"/>
      <c r="Y1165"/>
      <c r="AB1165"/>
      <c r="AF1165" s="16"/>
      <c r="BE1165"/>
      <c r="BF1165"/>
    </row>
    <row r="1166" spans="24:58" x14ac:dyDescent="0.3">
      <c r="X1166"/>
      <c r="Y1166"/>
      <c r="AB1166"/>
      <c r="AF1166" s="16"/>
      <c r="BE1166"/>
      <c r="BF1166"/>
    </row>
    <row r="1167" spans="24:58" x14ac:dyDescent="0.3">
      <c r="X1167"/>
      <c r="Y1167"/>
      <c r="AB1167"/>
      <c r="AF1167" s="16"/>
      <c r="BE1167"/>
      <c r="BF1167"/>
    </row>
    <row r="1168" spans="24:58" x14ac:dyDescent="0.3">
      <c r="X1168"/>
      <c r="Y1168"/>
      <c r="AB1168"/>
      <c r="AF1168" s="16"/>
      <c r="BE1168"/>
      <c r="BF1168"/>
    </row>
    <row r="1169" spans="24:58" x14ac:dyDescent="0.3">
      <c r="X1169"/>
      <c r="Y1169"/>
      <c r="AB1169"/>
      <c r="AF1169" s="16"/>
      <c r="BE1169"/>
      <c r="BF1169"/>
    </row>
    <row r="1170" spans="24:58" x14ac:dyDescent="0.3">
      <c r="X1170"/>
      <c r="Y1170"/>
      <c r="AB1170"/>
      <c r="AF1170" s="16"/>
      <c r="BE1170"/>
      <c r="BF1170"/>
    </row>
    <row r="1171" spans="24:58" x14ac:dyDescent="0.3">
      <c r="X1171"/>
      <c r="Y1171"/>
      <c r="AB1171"/>
      <c r="AF1171" s="16"/>
      <c r="BE1171"/>
      <c r="BF1171"/>
    </row>
    <row r="1172" spans="24:58" x14ac:dyDescent="0.3">
      <c r="X1172"/>
      <c r="Y1172"/>
      <c r="AB1172"/>
      <c r="AF1172" s="16"/>
      <c r="BE1172"/>
      <c r="BF1172"/>
    </row>
    <row r="1173" spans="24:58" x14ac:dyDescent="0.3">
      <c r="X1173"/>
      <c r="Y1173"/>
      <c r="AB1173"/>
      <c r="AF1173" s="16"/>
      <c r="BE1173"/>
      <c r="BF1173"/>
    </row>
    <row r="1174" spans="24:58" x14ac:dyDescent="0.3">
      <c r="X1174"/>
      <c r="Y1174"/>
      <c r="AB1174"/>
      <c r="AF1174" s="16"/>
      <c r="BE1174"/>
      <c r="BF1174"/>
    </row>
    <row r="1175" spans="24:58" x14ac:dyDescent="0.3">
      <c r="X1175"/>
      <c r="Y1175"/>
      <c r="AB1175"/>
      <c r="AF1175" s="16"/>
      <c r="BE1175"/>
      <c r="BF1175"/>
    </row>
    <row r="1176" spans="24:58" x14ac:dyDescent="0.3">
      <c r="X1176"/>
      <c r="Y1176"/>
      <c r="AB1176"/>
      <c r="AF1176" s="16"/>
      <c r="BE1176"/>
      <c r="BF1176"/>
    </row>
    <row r="1177" spans="24:58" x14ac:dyDescent="0.3">
      <c r="X1177"/>
      <c r="Y1177"/>
      <c r="AB1177"/>
      <c r="AF1177" s="16"/>
      <c r="BE1177"/>
      <c r="BF1177"/>
    </row>
    <row r="1178" spans="24:58" x14ac:dyDescent="0.3">
      <c r="X1178"/>
      <c r="Y1178"/>
      <c r="AB1178"/>
      <c r="AF1178" s="16"/>
      <c r="BE1178"/>
      <c r="BF1178"/>
    </row>
    <row r="1179" spans="24:58" x14ac:dyDescent="0.3">
      <c r="X1179"/>
      <c r="Y1179"/>
      <c r="AB1179"/>
      <c r="AF1179" s="16"/>
      <c r="BE1179"/>
      <c r="BF1179"/>
    </row>
    <row r="1180" spans="24:58" x14ac:dyDescent="0.3">
      <c r="X1180"/>
      <c r="Y1180"/>
      <c r="AB1180"/>
      <c r="AF1180" s="16"/>
      <c r="BE1180"/>
      <c r="BF1180"/>
    </row>
    <row r="1181" spans="24:58" x14ac:dyDescent="0.3">
      <c r="X1181"/>
      <c r="Y1181"/>
      <c r="AB1181"/>
      <c r="AF1181" s="16"/>
      <c r="BE1181"/>
      <c r="BF1181"/>
    </row>
    <row r="1182" spans="24:58" x14ac:dyDescent="0.3">
      <c r="X1182"/>
      <c r="Y1182"/>
      <c r="AB1182"/>
      <c r="AF1182" s="16"/>
      <c r="BE1182"/>
      <c r="BF1182"/>
    </row>
    <row r="1183" spans="24:58" x14ac:dyDescent="0.3">
      <c r="X1183"/>
      <c r="Y1183"/>
      <c r="AB1183"/>
      <c r="AF1183" s="16"/>
      <c r="BE1183"/>
      <c r="BF1183"/>
    </row>
    <row r="1184" spans="24:58" x14ac:dyDescent="0.3">
      <c r="X1184"/>
      <c r="Y1184"/>
      <c r="AB1184"/>
      <c r="AF1184" s="16"/>
      <c r="BE1184"/>
      <c r="BF1184"/>
    </row>
    <row r="1185" spans="24:58" x14ac:dyDescent="0.3">
      <c r="X1185"/>
      <c r="Y1185"/>
      <c r="AB1185"/>
      <c r="AF1185" s="16"/>
      <c r="BE1185"/>
      <c r="BF1185"/>
    </row>
    <row r="1186" spans="24:58" x14ac:dyDescent="0.3">
      <c r="X1186"/>
      <c r="Y1186"/>
      <c r="AB1186"/>
      <c r="AF1186" s="16"/>
      <c r="BE1186"/>
      <c r="BF1186"/>
    </row>
    <row r="1187" spans="24:58" x14ac:dyDescent="0.3">
      <c r="X1187"/>
      <c r="Y1187"/>
      <c r="AB1187"/>
      <c r="AF1187" s="16"/>
      <c r="BE1187"/>
      <c r="BF1187"/>
    </row>
    <row r="1188" spans="24:58" x14ac:dyDescent="0.3">
      <c r="X1188"/>
      <c r="Y1188"/>
      <c r="AB1188"/>
      <c r="AF1188" s="16"/>
      <c r="BE1188"/>
      <c r="BF1188"/>
    </row>
    <row r="1189" spans="24:58" x14ac:dyDescent="0.3">
      <c r="X1189"/>
      <c r="Y1189"/>
      <c r="AB1189"/>
      <c r="AF1189" s="16"/>
      <c r="BE1189"/>
      <c r="BF1189"/>
    </row>
    <row r="1190" spans="24:58" x14ac:dyDescent="0.3">
      <c r="X1190"/>
      <c r="Y1190"/>
      <c r="AB1190"/>
      <c r="AF1190" s="16"/>
      <c r="BE1190"/>
      <c r="BF1190"/>
    </row>
    <row r="1191" spans="24:58" x14ac:dyDescent="0.3">
      <c r="X1191"/>
      <c r="Y1191"/>
      <c r="AB1191"/>
      <c r="AF1191" s="16"/>
      <c r="BE1191"/>
      <c r="BF1191"/>
    </row>
    <row r="1192" spans="24:58" x14ac:dyDescent="0.3">
      <c r="X1192"/>
      <c r="Y1192"/>
      <c r="AB1192"/>
      <c r="AF1192" s="16"/>
      <c r="BE1192"/>
      <c r="BF1192"/>
    </row>
    <row r="1193" spans="24:58" x14ac:dyDescent="0.3">
      <c r="X1193"/>
      <c r="Y1193"/>
      <c r="AB1193"/>
      <c r="AF1193" s="16"/>
      <c r="BE1193"/>
      <c r="BF1193"/>
    </row>
    <row r="1194" spans="24:58" x14ac:dyDescent="0.3">
      <c r="X1194"/>
      <c r="Y1194"/>
      <c r="AB1194"/>
      <c r="AF1194" s="16"/>
      <c r="BE1194"/>
      <c r="BF1194"/>
    </row>
    <row r="1195" spans="24:58" x14ac:dyDescent="0.3">
      <c r="X1195"/>
      <c r="Y1195"/>
      <c r="AB1195"/>
      <c r="AF1195" s="16"/>
      <c r="BE1195"/>
      <c r="BF1195"/>
    </row>
    <row r="1196" spans="24:58" x14ac:dyDescent="0.3">
      <c r="X1196"/>
      <c r="Y1196"/>
      <c r="AB1196"/>
      <c r="AF1196" s="16"/>
      <c r="BE1196"/>
      <c r="BF1196"/>
    </row>
    <row r="1197" spans="24:58" x14ac:dyDescent="0.3">
      <c r="X1197"/>
      <c r="Y1197"/>
      <c r="AB1197"/>
      <c r="AF1197" s="16"/>
      <c r="BE1197"/>
      <c r="BF1197"/>
    </row>
    <row r="1198" spans="24:58" x14ac:dyDescent="0.3">
      <c r="X1198"/>
      <c r="Y1198"/>
      <c r="AB1198"/>
      <c r="AF1198" s="16"/>
      <c r="BE1198"/>
      <c r="BF1198"/>
    </row>
    <row r="1199" spans="24:58" x14ac:dyDescent="0.3">
      <c r="X1199"/>
      <c r="Y1199"/>
      <c r="AB1199"/>
      <c r="AF1199" s="16"/>
      <c r="BE1199"/>
      <c r="BF1199"/>
    </row>
    <row r="1200" spans="24:58" x14ac:dyDescent="0.3">
      <c r="X1200"/>
      <c r="Y1200"/>
      <c r="AB1200"/>
      <c r="AF1200" s="16"/>
      <c r="BE1200"/>
      <c r="BF1200"/>
    </row>
    <row r="1201" spans="24:58" x14ac:dyDescent="0.3">
      <c r="X1201"/>
      <c r="Y1201"/>
      <c r="AB1201"/>
      <c r="AF1201" s="16"/>
      <c r="BE1201"/>
      <c r="BF1201"/>
    </row>
    <row r="1202" spans="24:58" x14ac:dyDescent="0.3">
      <c r="X1202"/>
      <c r="Y1202"/>
      <c r="AB1202"/>
      <c r="AF1202" s="16"/>
      <c r="BE1202"/>
      <c r="BF1202"/>
    </row>
    <row r="1203" spans="24:58" x14ac:dyDescent="0.3">
      <c r="X1203"/>
      <c r="Y1203"/>
      <c r="AB1203"/>
      <c r="AF1203" s="16"/>
      <c r="BE1203"/>
      <c r="BF1203"/>
    </row>
    <row r="1204" spans="24:58" x14ac:dyDescent="0.3">
      <c r="X1204"/>
      <c r="Y1204"/>
      <c r="AB1204"/>
      <c r="AF1204" s="16"/>
      <c r="BE1204"/>
      <c r="BF1204"/>
    </row>
    <row r="1205" spans="24:58" x14ac:dyDescent="0.3">
      <c r="X1205"/>
      <c r="Y1205"/>
      <c r="AB1205"/>
      <c r="AF1205" s="16"/>
      <c r="BE1205"/>
      <c r="BF1205"/>
    </row>
    <row r="1206" spans="24:58" x14ac:dyDescent="0.3">
      <c r="X1206"/>
      <c r="Y1206"/>
      <c r="AB1206"/>
      <c r="AF1206" s="16"/>
      <c r="BE1206"/>
      <c r="BF1206"/>
    </row>
    <row r="1207" spans="24:58" x14ac:dyDescent="0.3">
      <c r="X1207"/>
      <c r="Y1207"/>
      <c r="AB1207"/>
      <c r="AF1207" s="16"/>
      <c r="BE1207"/>
      <c r="BF1207"/>
    </row>
    <row r="1208" spans="24:58" x14ac:dyDescent="0.3">
      <c r="X1208"/>
      <c r="Y1208"/>
      <c r="AB1208"/>
      <c r="AF1208" s="16"/>
      <c r="BE1208"/>
      <c r="BF1208"/>
    </row>
    <row r="1209" spans="24:58" x14ac:dyDescent="0.3">
      <c r="X1209"/>
      <c r="Y1209"/>
      <c r="AB1209"/>
      <c r="AF1209" s="16"/>
      <c r="BE1209"/>
      <c r="BF1209"/>
    </row>
    <row r="1210" spans="24:58" x14ac:dyDescent="0.3">
      <c r="X1210"/>
      <c r="Y1210"/>
      <c r="AB1210"/>
      <c r="AF1210" s="16"/>
      <c r="BE1210"/>
      <c r="BF1210"/>
    </row>
    <row r="1211" spans="24:58" x14ac:dyDescent="0.3">
      <c r="X1211"/>
      <c r="Y1211"/>
      <c r="AB1211"/>
      <c r="AF1211" s="16"/>
      <c r="BE1211"/>
      <c r="BF1211"/>
    </row>
    <row r="1212" spans="24:58" x14ac:dyDescent="0.3">
      <c r="X1212"/>
      <c r="Y1212"/>
      <c r="AB1212"/>
      <c r="AF1212" s="16"/>
      <c r="BE1212"/>
      <c r="BF1212"/>
    </row>
    <row r="1213" spans="24:58" x14ac:dyDescent="0.3">
      <c r="X1213"/>
      <c r="Y1213"/>
      <c r="AB1213"/>
      <c r="AF1213" s="16"/>
      <c r="BE1213"/>
      <c r="BF1213"/>
    </row>
    <row r="1214" spans="24:58" x14ac:dyDescent="0.3">
      <c r="X1214"/>
      <c r="Y1214"/>
      <c r="AB1214"/>
      <c r="AF1214" s="16"/>
      <c r="BE1214"/>
      <c r="BF1214"/>
    </row>
    <row r="1215" spans="24:58" x14ac:dyDescent="0.3">
      <c r="X1215"/>
      <c r="Y1215"/>
      <c r="AB1215"/>
      <c r="AF1215" s="16"/>
      <c r="BE1215"/>
      <c r="BF1215"/>
    </row>
    <row r="1216" spans="24:58" x14ac:dyDescent="0.3">
      <c r="X1216"/>
      <c r="Y1216"/>
      <c r="AB1216"/>
      <c r="AF1216" s="16"/>
      <c r="BE1216"/>
      <c r="BF1216"/>
    </row>
    <row r="1217" spans="24:58" x14ac:dyDescent="0.3">
      <c r="X1217"/>
      <c r="Y1217"/>
      <c r="AB1217"/>
      <c r="AF1217" s="16"/>
      <c r="BE1217"/>
      <c r="BF1217"/>
    </row>
    <row r="1218" spans="24:58" x14ac:dyDescent="0.3">
      <c r="X1218"/>
      <c r="Y1218"/>
      <c r="AB1218"/>
      <c r="AF1218" s="16"/>
      <c r="BE1218"/>
      <c r="BF1218"/>
    </row>
    <row r="1219" spans="24:58" x14ac:dyDescent="0.3">
      <c r="X1219"/>
      <c r="Y1219"/>
      <c r="AB1219"/>
      <c r="AF1219" s="16"/>
      <c r="BE1219"/>
      <c r="BF1219"/>
    </row>
    <row r="1220" spans="24:58" x14ac:dyDescent="0.3">
      <c r="X1220"/>
      <c r="Y1220"/>
      <c r="AB1220"/>
      <c r="AF1220" s="16"/>
      <c r="BE1220"/>
      <c r="BF1220"/>
    </row>
    <row r="1221" spans="24:58" x14ac:dyDescent="0.3">
      <c r="X1221"/>
      <c r="Y1221"/>
      <c r="AB1221"/>
      <c r="AF1221" s="16"/>
      <c r="BE1221"/>
      <c r="BF1221"/>
    </row>
    <row r="1222" spans="24:58" x14ac:dyDescent="0.3">
      <c r="X1222"/>
      <c r="Y1222"/>
      <c r="AB1222"/>
      <c r="AF1222" s="16"/>
      <c r="BE1222"/>
      <c r="BF1222"/>
    </row>
    <row r="1223" spans="24:58" x14ac:dyDescent="0.3">
      <c r="X1223"/>
      <c r="Y1223"/>
      <c r="AB1223"/>
      <c r="AF1223" s="16"/>
      <c r="BE1223"/>
      <c r="BF1223"/>
    </row>
    <row r="1224" spans="24:58" x14ac:dyDescent="0.3">
      <c r="X1224"/>
      <c r="Y1224"/>
      <c r="AB1224"/>
      <c r="AF1224" s="16"/>
      <c r="BE1224"/>
      <c r="BF1224"/>
    </row>
    <row r="1225" spans="24:58" x14ac:dyDescent="0.3">
      <c r="X1225"/>
      <c r="Y1225"/>
      <c r="AB1225"/>
      <c r="AF1225" s="16"/>
      <c r="BE1225"/>
      <c r="BF1225"/>
    </row>
    <row r="1226" spans="24:58" x14ac:dyDescent="0.3">
      <c r="X1226"/>
      <c r="Y1226"/>
      <c r="AB1226"/>
      <c r="AF1226" s="16"/>
      <c r="BE1226"/>
      <c r="BF1226"/>
    </row>
    <row r="1227" spans="24:58" x14ac:dyDescent="0.3">
      <c r="X1227"/>
      <c r="Y1227"/>
      <c r="AB1227"/>
      <c r="AF1227" s="16"/>
      <c r="BE1227"/>
      <c r="BF1227"/>
    </row>
    <row r="1228" spans="24:58" x14ac:dyDescent="0.3">
      <c r="X1228"/>
      <c r="Y1228"/>
      <c r="AB1228"/>
      <c r="AF1228" s="16"/>
      <c r="BE1228"/>
      <c r="BF1228"/>
    </row>
    <row r="1229" spans="24:58" x14ac:dyDescent="0.3">
      <c r="X1229"/>
      <c r="Y1229"/>
      <c r="AB1229"/>
      <c r="AF1229" s="16"/>
      <c r="BE1229"/>
      <c r="BF1229"/>
    </row>
    <row r="1230" spans="24:58" x14ac:dyDescent="0.3">
      <c r="X1230"/>
      <c r="Y1230"/>
      <c r="AB1230"/>
      <c r="AF1230" s="16"/>
      <c r="BE1230"/>
      <c r="BF1230"/>
    </row>
    <row r="1231" spans="24:58" x14ac:dyDescent="0.3">
      <c r="X1231"/>
      <c r="Y1231"/>
      <c r="AB1231"/>
      <c r="AF1231" s="16"/>
      <c r="BE1231"/>
      <c r="BF1231"/>
    </row>
    <row r="1232" spans="24:58" x14ac:dyDescent="0.3">
      <c r="X1232"/>
      <c r="Y1232"/>
      <c r="AB1232"/>
      <c r="AF1232" s="16"/>
      <c r="BE1232"/>
      <c r="BF1232"/>
    </row>
    <row r="1233" spans="24:58" x14ac:dyDescent="0.3">
      <c r="X1233"/>
      <c r="Y1233"/>
      <c r="AB1233"/>
      <c r="AF1233" s="16"/>
      <c r="BE1233"/>
      <c r="BF1233"/>
    </row>
    <row r="1234" spans="24:58" x14ac:dyDescent="0.3">
      <c r="X1234"/>
      <c r="Y1234"/>
      <c r="AB1234"/>
      <c r="AF1234" s="16"/>
      <c r="BE1234"/>
      <c r="BF1234"/>
    </row>
    <row r="1235" spans="24:58" x14ac:dyDescent="0.3">
      <c r="X1235"/>
      <c r="Y1235"/>
      <c r="AB1235"/>
      <c r="AF1235" s="16"/>
      <c r="BE1235"/>
      <c r="BF1235"/>
    </row>
    <row r="1236" spans="24:58" x14ac:dyDescent="0.3">
      <c r="X1236"/>
      <c r="Y1236"/>
      <c r="AB1236"/>
      <c r="AF1236" s="16"/>
      <c r="BE1236"/>
      <c r="BF1236"/>
    </row>
    <row r="1237" spans="24:58" x14ac:dyDescent="0.3">
      <c r="X1237"/>
      <c r="Y1237"/>
      <c r="AB1237"/>
      <c r="AF1237" s="16"/>
      <c r="BE1237"/>
      <c r="BF1237"/>
    </row>
    <row r="1238" spans="24:58" x14ac:dyDescent="0.3">
      <c r="X1238"/>
      <c r="Y1238"/>
      <c r="AB1238"/>
      <c r="AF1238" s="16"/>
      <c r="BE1238"/>
      <c r="BF1238"/>
    </row>
    <row r="1239" spans="24:58" x14ac:dyDescent="0.3">
      <c r="X1239"/>
      <c r="Y1239"/>
      <c r="AB1239"/>
      <c r="AF1239" s="16"/>
      <c r="BE1239"/>
      <c r="BF1239"/>
    </row>
    <row r="1240" spans="24:58" x14ac:dyDescent="0.3">
      <c r="X1240"/>
      <c r="Y1240"/>
      <c r="AB1240"/>
      <c r="AF1240" s="16"/>
      <c r="BE1240"/>
      <c r="BF1240"/>
    </row>
    <row r="1241" spans="24:58" x14ac:dyDescent="0.3">
      <c r="X1241"/>
      <c r="Y1241"/>
      <c r="AB1241"/>
      <c r="AF1241" s="16"/>
      <c r="BE1241"/>
      <c r="BF1241"/>
    </row>
    <row r="1242" spans="24:58" x14ac:dyDescent="0.3">
      <c r="X1242"/>
      <c r="Y1242"/>
      <c r="AB1242"/>
      <c r="AF1242" s="16"/>
      <c r="BE1242"/>
      <c r="BF1242"/>
    </row>
    <row r="1243" spans="24:58" x14ac:dyDescent="0.3">
      <c r="X1243"/>
      <c r="Y1243"/>
      <c r="AB1243"/>
      <c r="AF1243" s="16"/>
      <c r="BE1243"/>
      <c r="BF1243"/>
    </row>
    <row r="1244" spans="24:58" x14ac:dyDescent="0.3">
      <c r="X1244"/>
      <c r="Y1244"/>
      <c r="AB1244"/>
      <c r="AF1244" s="16"/>
      <c r="BE1244"/>
      <c r="BF1244"/>
    </row>
    <row r="1245" spans="24:58" x14ac:dyDescent="0.3">
      <c r="X1245"/>
      <c r="Y1245"/>
      <c r="AB1245"/>
      <c r="AF1245" s="16"/>
      <c r="BE1245"/>
      <c r="BF1245"/>
    </row>
    <row r="1246" spans="24:58" x14ac:dyDescent="0.3">
      <c r="X1246"/>
      <c r="Y1246"/>
      <c r="AB1246"/>
      <c r="AF1246" s="16"/>
      <c r="BE1246"/>
      <c r="BF1246"/>
    </row>
    <row r="1247" spans="24:58" x14ac:dyDescent="0.3">
      <c r="X1247"/>
      <c r="Y1247"/>
      <c r="AB1247"/>
      <c r="AF1247" s="16"/>
      <c r="BE1247"/>
      <c r="BF1247"/>
    </row>
    <row r="1248" spans="24:58" x14ac:dyDescent="0.3">
      <c r="X1248"/>
      <c r="Y1248"/>
      <c r="AB1248"/>
      <c r="AF1248" s="16"/>
      <c r="BE1248"/>
      <c r="BF1248"/>
    </row>
    <row r="1249" spans="24:58" x14ac:dyDescent="0.3">
      <c r="X1249"/>
      <c r="Y1249"/>
      <c r="AB1249"/>
      <c r="AF1249" s="16"/>
      <c r="BE1249"/>
      <c r="BF1249"/>
    </row>
    <row r="1250" spans="24:58" x14ac:dyDescent="0.3">
      <c r="X1250"/>
      <c r="Y1250"/>
      <c r="AB1250"/>
      <c r="AF1250" s="16"/>
      <c r="BE1250"/>
      <c r="BF1250"/>
    </row>
    <row r="1251" spans="24:58" x14ac:dyDescent="0.3">
      <c r="X1251"/>
      <c r="Y1251"/>
      <c r="AB1251"/>
      <c r="AF1251" s="16"/>
      <c r="BE1251"/>
      <c r="BF1251"/>
    </row>
    <row r="1252" spans="24:58" x14ac:dyDescent="0.3">
      <c r="X1252"/>
      <c r="Y1252"/>
      <c r="AB1252"/>
      <c r="AF1252" s="16"/>
      <c r="BE1252"/>
      <c r="BF1252"/>
    </row>
    <row r="1253" spans="24:58" x14ac:dyDescent="0.3">
      <c r="X1253"/>
      <c r="Y1253"/>
      <c r="AB1253"/>
      <c r="AF1253" s="16"/>
      <c r="BE1253"/>
      <c r="BF1253"/>
    </row>
    <row r="1254" spans="24:58" x14ac:dyDescent="0.3">
      <c r="X1254"/>
      <c r="Y1254"/>
      <c r="AB1254"/>
      <c r="AF1254" s="16"/>
      <c r="BE1254"/>
      <c r="BF1254"/>
    </row>
    <row r="1255" spans="24:58" x14ac:dyDescent="0.3">
      <c r="X1255"/>
      <c r="Y1255"/>
      <c r="AB1255"/>
      <c r="AF1255" s="16"/>
      <c r="BE1255"/>
      <c r="BF1255"/>
    </row>
    <row r="1256" spans="24:58" x14ac:dyDescent="0.3">
      <c r="X1256"/>
      <c r="Y1256"/>
      <c r="AB1256"/>
      <c r="AF1256" s="16"/>
      <c r="BE1256"/>
      <c r="BF1256"/>
    </row>
    <row r="1257" spans="24:58" x14ac:dyDescent="0.3">
      <c r="X1257"/>
      <c r="Y1257"/>
      <c r="AB1257"/>
      <c r="AF1257" s="16"/>
      <c r="BE1257"/>
      <c r="BF1257"/>
    </row>
    <row r="1258" spans="24:58" x14ac:dyDescent="0.3">
      <c r="X1258"/>
      <c r="Y1258"/>
      <c r="AB1258"/>
      <c r="AF1258" s="16"/>
      <c r="BE1258"/>
      <c r="BF1258"/>
    </row>
    <row r="1259" spans="24:58" x14ac:dyDescent="0.3">
      <c r="X1259"/>
      <c r="Y1259"/>
      <c r="AB1259"/>
      <c r="AF1259" s="16"/>
      <c r="BE1259"/>
      <c r="BF1259"/>
    </row>
    <row r="1260" spans="24:58" x14ac:dyDescent="0.3">
      <c r="X1260"/>
      <c r="Y1260"/>
      <c r="AB1260"/>
      <c r="AF1260" s="16"/>
      <c r="BE1260"/>
      <c r="BF1260"/>
    </row>
    <row r="1261" spans="24:58" x14ac:dyDescent="0.3">
      <c r="X1261"/>
      <c r="Y1261"/>
      <c r="AB1261"/>
      <c r="AF1261" s="16"/>
      <c r="BE1261"/>
      <c r="BF1261"/>
    </row>
    <row r="1262" spans="24:58" x14ac:dyDescent="0.3">
      <c r="X1262"/>
      <c r="Y1262"/>
      <c r="AB1262"/>
      <c r="AF1262" s="16"/>
      <c r="BE1262"/>
      <c r="BF1262"/>
    </row>
    <row r="1263" spans="24:58" x14ac:dyDescent="0.3">
      <c r="X1263"/>
      <c r="Y1263"/>
      <c r="AB1263"/>
      <c r="AF1263" s="16"/>
      <c r="BE1263"/>
      <c r="BF1263"/>
    </row>
    <row r="1264" spans="24:58" x14ac:dyDescent="0.3">
      <c r="X1264"/>
      <c r="Y1264"/>
      <c r="AB1264"/>
      <c r="AF1264" s="16"/>
      <c r="BE1264"/>
      <c r="BF1264"/>
    </row>
    <row r="1265" spans="24:58" x14ac:dyDescent="0.3">
      <c r="X1265"/>
      <c r="Y1265"/>
      <c r="AB1265"/>
      <c r="AF1265" s="16"/>
      <c r="BE1265"/>
      <c r="BF1265"/>
    </row>
    <row r="1266" spans="24:58" x14ac:dyDescent="0.3">
      <c r="X1266"/>
      <c r="Y1266"/>
      <c r="AB1266"/>
      <c r="AF1266" s="16"/>
      <c r="BE1266"/>
      <c r="BF1266"/>
    </row>
    <row r="1267" spans="24:58" x14ac:dyDescent="0.3">
      <c r="X1267"/>
      <c r="Y1267"/>
      <c r="AB1267"/>
      <c r="AF1267" s="16"/>
      <c r="BE1267"/>
      <c r="BF1267"/>
    </row>
    <row r="1268" spans="24:58" x14ac:dyDescent="0.3">
      <c r="X1268"/>
      <c r="Y1268"/>
      <c r="AB1268"/>
      <c r="AF1268" s="16"/>
      <c r="BE1268"/>
      <c r="BF1268"/>
    </row>
    <row r="1269" spans="24:58" x14ac:dyDescent="0.3">
      <c r="X1269"/>
      <c r="Y1269"/>
      <c r="AB1269"/>
      <c r="AF1269" s="16"/>
      <c r="BE1269"/>
      <c r="BF1269"/>
    </row>
    <row r="1270" spans="24:58" x14ac:dyDescent="0.3">
      <c r="X1270"/>
      <c r="Y1270"/>
      <c r="AB1270"/>
      <c r="AF1270" s="16"/>
      <c r="BE1270"/>
      <c r="BF1270"/>
    </row>
    <row r="1271" spans="24:58" x14ac:dyDescent="0.3">
      <c r="X1271"/>
      <c r="Y1271"/>
      <c r="AB1271"/>
      <c r="AF1271" s="16"/>
      <c r="BE1271"/>
      <c r="BF1271"/>
    </row>
    <row r="1272" spans="24:58" x14ac:dyDescent="0.3">
      <c r="X1272"/>
      <c r="Y1272"/>
      <c r="AB1272"/>
      <c r="AF1272" s="16"/>
      <c r="BE1272"/>
      <c r="BF1272"/>
    </row>
    <row r="1273" spans="24:58" x14ac:dyDescent="0.3">
      <c r="X1273"/>
      <c r="Y1273"/>
      <c r="AB1273"/>
      <c r="AF1273" s="16"/>
      <c r="BE1273"/>
      <c r="BF1273"/>
    </row>
    <row r="1274" spans="24:58" x14ac:dyDescent="0.3">
      <c r="X1274"/>
      <c r="Y1274"/>
      <c r="AB1274"/>
      <c r="AF1274" s="16"/>
      <c r="BE1274"/>
      <c r="BF1274"/>
    </row>
    <row r="1275" spans="24:58" x14ac:dyDescent="0.3">
      <c r="X1275"/>
      <c r="Y1275"/>
      <c r="AB1275"/>
      <c r="AF1275" s="16"/>
      <c r="BE1275"/>
      <c r="BF1275"/>
    </row>
    <row r="1276" spans="24:58" x14ac:dyDescent="0.3">
      <c r="X1276"/>
      <c r="Y1276"/>
      <c r="AB1276"/>
      <c r="AF1276" s="16"/>
      <c r="BE1276"/>
      <c r="BF1276"/>
    </row>
    <row r="1277" spans="24:58" x14ac:dyDescent="0.3">
      <c r="X1277"/>
      <c r="Y1277"/>
      <c r="AB1277"/>
      <c r="AF1277" s="16"/>
      <c r="BE1277"/>
      <c r="BF1277"/>
    </row>
    <row r="1278" spans="24:58" x14ac:dyDescent="0.3">
      <c r="X1278"/>
      <c r="Y1278"/>
      <c r="AB1278"/>
      <c r="AF1278" s="16"/>
      <c r="BE1278"/>
      <c r="BF1278"/>
    </row>
    <row r="1279" spans="24:58" x14ac:dyDescent="0.3">
      <c r="X1279"/>
      <c r="Y1279"/>
      <c r="AB1279"/>
      <c r="AF1279" s="16"/>
      <c r="BE1279"/>
      <c r="BF1279"/>
    </row>
    <row r="1280" spans="24:58" x14ac:dyDescent="0.3">
      <c r="X1280"/>
      <c r="Y1280"/>
      <c r="AB1280"/>
      <c r="AF1280" s="16"/>
      <c r="BE1280"/>
      <c r="BF1280"/>
    </row>
    <row r="1281" spans="24:58" x14ac:dyDescent="0.3">
      <c r="X1281"/>
      <c r="Y1281"/>
      <c r="AB1281"/>
      <c r="AF1281" s="16"/>
      <c r="BE1281"/>
      <c r="BF1281"/>
    </row>
    <row r="1282" spans="24:58" x14ac:dyDescent="0.3">
      <c r="X1282"/>
      <c r="Y1282"/>
      <c r="AB1282"/>
      <c r="AF1282" s="16"/>
      <c r="BE1282"/>
      <c r="BF1282"/>
    </row>
    <row r="1283" spans="24:58" x14ac:dyDescent="0.3">
      <c r="X1283"/>
      <c r="Y1283"/>
      <c r="AB1283"/>
      <c r="AF1283" s="16"/>
      <c r="BE1283"/>
      <c r="BF1283"/>
    </row>
    <row r="1284" spans="24:58" x14ac:dyDescent="0.3">
      <c r="X1284"/>
      <c r="Y1284"/>
      <c r="AB1284"/>
      <c r="AF1284" s="16"/>
      <c r="BE1284"/>
      <c r="BF1284"/>
    </row>
    <row r="1285" spans="24:58" x14ac:dyDescent="0.3">
      <c r="X1285"/>
      <c r="Y1285"/>
      <c r="AB1285"/>
      <c r="AF1285" s="16"/>
      <c r="BE1285"/>
      <c r="BF1285"/>
    </row>
    <row r="1286" spans="24:58" x14ac:dyDescent="0.3">
      <c r="X1286"/>
      <c r="Y1286"/>
      <c r="AB1286"/>
      <c r="AF1286" s="16"/>
      <c r="BE1286"/>
      <c r="BF1286"/>
    </row>
    <row r="1287" spans="24:58" x14ac:dyDescent="0.3">
      <c r="X1287"/>
      <c r="Y1287"/>
      <c r="AB1287"/>
      <c r="AF1287" s="16"/>
      <c r="BE1287"/>
      <c r="BF1287"/>
    </row>
    <row r="1288" spans="24:58" x14ac:dyDescent="0.3">
      <c r="X1288"/>
      <c r="Y1288"/>
      <c r="AB1288"/>
      <c r="AF1288" s="16"/>
      <c r="BE1288"/>
      <c r="BF1288"/>
    </row>
    <row r="1289" spans="24:58" x14ac:dyDescent="0.3">
      <c r="X1289"/>
      <c r="Y1289"/>
      <c r="AB1289"/>
      <c r="AF1289" s="16"/>
      <c r="BE1289"/>
      <c r="BF1289"/>
    </row>
    <row r="1290" spans="24:58" x14ac:dyDescent="0.3">
      <c r="X1290"/>
      <c r="Y1290"/>
      <c r="AB1290"/>
      <c r="AF1290" s="16"/>
      <c r="BE1290"/>
      <c r="BF1290"/>
    </row>
    <row r="1291" spans="24:58" x14ac:dyDescent="0.3">
      <c r="X1291"/>
      <c r="Y1291"/>
      <c r="AB1291"/>
      <c r="AF1291" s="16"/>
      <c r="BE1291"/>
      <c r="BF1291"/>
    </row>
    <row r="1292" spans="24:58" x14ac:dyDescent="0.3">
      <c r="X1292"/>
      <c r="Y1292"/>
      <c r="AB1292"/>
      <c r="AF1292" s="16"/>
      <c r="BE1292"/>
      <c r="BF1292"/>
    </row>
    <row r="1293" spans="24:58" x14ac:dyDescent="0.3">
      <c r="X1293"/>
      <c r="Y1293"/>
      <c r="AB1293"/>
      <c r="AF1293" s="16"/>
      <c r="BE1293"/>
      <c r="BF1293"/>
    </row>
    <row r="1294" spans="24:58" x14ac:dyDescent="0.3">
      <c r="X1294"/>
      <c r="Y1294"/>
      <c r="AB1294"/>
      <c r="AF1294" s="16"/>
      <c r="BE1294"/>
      <c r="BF1294"/>
    </row>
    <row r="1295" spans="24:58" x14ac:dyDescent="0.3">
      <c r="X1295"/>
      <c r="Y1295"/>
      <c r="AB1295"/>
      <c r="AF1295" s="16"/>
      <c r="BE1295"/>
      <c r="BF1295"/>
    </row>
    <row r="1296" spans="24:58" x14ac:dyDescent="0.3">
      <c r="X1296"/>
      <c r="Y1296"/>
      <c r="AB1296"/>
      <c r="AF1296" s="16"/>
      <c r="BE1296"/>
      <c r="BF1296"/>
    </row>
    <row r="1297" spans="24:58" x14ac:dyDescent="0.3">
      <c r="X1297"/>
      <c r="Y1297"/>
      <c r="AB1297"/>
      <c r="AF1297" s="16"/>
      <c r="BE1297"/>
      <c r="BF1297"/>
    </row>
    <row r="1298" spans="24:58" x14ac:dyDescent="0.3">
      <c r="X1298"/>
      <c r="Y1298"/>
      <c r="AB1298"/>
      <c r="AF1298" s="16"/>
      <c r="BE1298"/>
      <c r="BF1298"/>
    </row>
    <row r="1299" spans="24:58" x14ac:dyDescent="0.3">
      <c r="X1299"/>
      <c r="Y1299"/>
      <c r="AB1299"/>
      <c r="AF1299" s="16"/>
      <c r="BE1299"/>
      <c r="BF1299"/>
    </row>
    <row r="1300" spans="24:58" x14ac:dyDescent="0.3">
      <c r="X1300"/>
      <c r="Y1300"/>
      <c r="AB1300"/>
      <c r="AF1300" s="16"/>
      <c r="BE1300"/>
      <c r="BF1300"/>
    </row>
    <row r="1301" spans="24:58" x14ac:dyDescent="0.3">
      <c r="X1301"/>
      <c r="Y1301"/>
      <c r="AB1301"/>
      <c r="AF1301" s="16"/>
      <c r="BE1301"/>
      <c r="BF1301"/>
    </row>
    <row r="1302" spans="24:58" x14ac:dyDescent="0.3">
      <c r="X1302"/>
      <c r="Y1302"/>
      <c r="AB1302"/>
      <c r="AF1302" s="16"/>
      <c r="BE1302"/>
      <c r="BF1302"/>
    </row>
    <row r="1303" spans="24:58" x14ac:dyDescent="0.3">
      <c r="X1303"/>
      <c r="Y1303"/>
      <c r="AB1303"/>
      <c r="AF1303" s="16"/>
      <c r="BE1303"/>
      <c r="BF1303"/>
    </row>
    <row r="1304" spans="24:58" x14ac:dyDescent="0.3">
      <c r="X1304"/>
      <c r="Y1304"/>
      <c r="AB1304"/>
      <c r="AF1304" s="16"/>
      <c r="BE1304"/>
      <c r="BF1304"/>
    </row>
    <row r="1305" spans="24:58" x14ac:dyDescent="0.3">
      <c r="X1305"/>
      <c r="Y1305"/>
      <c r="AB1305"/>
      <c r="AF1305" s="16"/>
      <c r="BE1305"/>
      <c r="BF1305"/>
    </row>
    <row r="1306" spans="24:58" x14ac:dyDescent="0.3">
      <c r="X1306"/>
      <c r="Y1306"/>
      <c r="AB1306"/>
      <c r="AF1306" s="16"/>
      <c r="BE1306"/>
      <c r="BF1306"/>
    </row>
    <row r="1307" spans="24:58" x14ac:dyDescent="0.3">
      <c r="X1307"/>
      <c r="Y1307"/>
      <c r="AB1307"/>
      <c r="AF1307" s="16"/>
      <c r="BE1307"/>
      <c r="BF1307"/>
    </row>
    <row r="1308" spans="24:58" x14ac:dyDescent="0.3">
      <c r="X1308"/>
      <c r="Y1308"/>
      <c r="AB1308"/>
      <c r="AF1308" s="16"/>
      <c r="BE1308"/>
      <c r="BF1308"/>
    </row>
    <row r="1309" spans="24:58" x14ac:dyDescent="0.3">
      <c r="X1309"/>
      <c r="Y1309"/>
      <c r="AB1309"/>
      <c r="AF1309" s="16"/>
      <c r="BE1309"/>
      <c r="BF1309"/>
    </row>
    <row r="1310" spans="24:58" x14ac:dyDescent="0.3">
      <c r="X1310"/>
      <c r="Y1310"/>
      <c r="AB1310"/>
      <c r="AF1310" s="16"/>
      <c r="BE1310"/>
      <c r="BF1310"/>
    </row>
    <row r="1311" spans="24:58" x14ac:dyDescent="0.3">
      <c r="X1311"/>
      <c r="Y1311"/>
      <c r="AB1311"/>
      <c r="AF1311" s="16"/>
      <c r="BE1311"/>
      <c r="BF1311"/>
    </row>
    <row r="1312" spans="24:58" x14ac:dyDescent="0.3">
      <c r="X1312"/>
      <c r="Y1312"/>
      <c r="AB1312"/>
      <c r="AF1312" s="16"/>
      <c r="BE1312"/>
      <c r="BF1312"/>
    </row>
    <row r="1313" spans="24:58" x14ac:dyDescent="0.3">
      <c r="X1313"/>
      <c r="Y1313"/>
      <c r="AB1313"/>
      <c r="AF1313" s="16"/>
      <c r="BE1313"/>
      <c r="BF1313"/>
    </row>
    <row r="1314" spans="24:58" x14ac:dyDescent="0.3">
      <c r="X1314"/>
      <c r="Y1314"/>
      <c r="AB1314"/>
      <c r="AF1314" s="16"/>
      <c r="BE1314"/>
      <c r="BF1314"/>
    </row>
    <row r="1315" spans="24:58" x14ac:dyDescent="0.3">
      <c r="X1315"/>
      <c r="Y1315"/>
      <c r="AB1315"/>
      <c r="AF1315" s="16"/>
      <c r="BE1315"/>
      <c r="BF1315"/>
    </row>
    <row r="1316" spans="24:58" x14ac:dyDescent="0.3">
      <c r="X1316"/>
      <c r="Y1316"/>
      <c r="AB1316"/>
      <c r="AF1316" s="16"/>
      <c r="BE1316"/>
      <c r="BF1316"/>
    </row>
    <row r="1317" spans="24:58" x14ac:dyDescent="0.3">
      <c r="X1317"/>
      <c r="Y1317"/>
      <c r="AB1317"/>
      <c r="AF1317" s="16"/>
      <c r="BE1317"/>
      <c r="BF1317"/>
    </row>
    <row r="1318" spans="24:58" x14ac:dyDescent="0.3">
      <c r="X1318"/>
      <c r="Y1318"/>
      <c r="AB1318"/>
      <c r="AF1318" s="16"/>
      <c r="BE1318"/>
      <c r="BF1318"/>
    </row>
    <row r="1319" spans="24:58" x14ac:dyDescent="0.3">
      <c r="X1319"/>
      <c r="Y1319"/>
      <c r="AB1319"/>
      <c r="AF1319" s="16"/>
      <c r="BE1319"/>
      <c r="BF1319"/>
    </row>
    <row r="1320" spans="24:58" x14ac:dyDescent="0.3">
      <c r="X1320"/>
      <c r="Y1320"/>
      <c r="AB1320"/>
      <c r="AF1320" s="16"/>
      <c r="BE1320"/>
      <c r="BF1320"/>
    </row>
    <row r="1321" spans="24:58" x14ac:dyDescent="0.3">
      <c r="X1321"/>
      <c r="Y1321"/>
      <c r="AB1321"/>
      <c r="AF1321" s="16"/>
      <c r="BE1321"/>
      <c r="BF1321"/>
    </row>
    <row r="1322" spans="24:58" x14ac:dyDescent="0.3">
      <c r="X1322"/>
      <c r="Y1322"/>
      <c r="AB1322"/>
      <c r="AF1322" s="16"/>
      <c r="BE1322"/>
      <c r="BF1322"/>
    </row>
    <row r="1323" spans="24:58" x14ac:dyDescent="0.3">
      <c r="X1323"/>
      <c r="Y1323"/>
      <c r="AB1323"/>
      <c r="AF1323" s="16"/>
      <c r="BE1323"/>
      <c r="BF1323"/>
    </row>
    <row r="1324" spans="24:58" x14ac:dyDescent="0.3">
      <c r="X1324"/>
      <c r="Y1324"/>
      <c r="AB1324"/>
      <c r="AF1324" s="16"/>
      <c r="BE1324"/>
      <c r="BF1324"/>
    </row>
    <row r="1325" spans="24:58" x14ac:dyDescent="0.3">
      <c r="X1325"/>
      <c r="Y1325"/>
      <c r="AB1325"/>
      <c r="AF1325" s="16"/>
      <c r="BE1325"/>
      <c r="BF1325"/>
    </row>
    <row r="1326" spans="24:58" x14ac:dyDescent="0.3">
      <c r="X1326"/>
      <c r="Y1326"/>
      <c r="AB1326"/>
      <c r="AF1326" s="16"/>
      <c r="BE1326"/>
      <c r="BF1326"/>
    </row>
    <row r="1327" spans="24:58" x14ac:dyDescent="0.3">
      <c r="X1327"/>
      <c r="Y1327"/>
      <c r="AB1327"/>
      <c r="AF1327" s="16"/>
      <c r="BE1327"/>
      <c r="BF1327"/>
    </row>
    <row r="1328" spans="24:58" x14ac:dyDescent="0.3">
      <c r="X1328"/>
      <c r="Y1328"/>
      <c r="AB1328"/>
      <c r="AF1328" s="16"/>
      <c r="BE1328"/>
      <c r="BF1328"/>
    </row>
    <row r="1329" spans="24:58" x14ac:dyDescent="0.3">
      <c r="X1329"/>
      <c r="Y1329"/>
      <c r="AB1329"/>
      <c r="AF1329" s="16"/>
      <c r="BE1329"/>
      <c r="BF1329"/>
    </row>
    <row r="1330" spans="24:58" x14ac:dyDescent="0.3">
      <c r="X1330"/>
      <c r="Y1330"/>
      <c r="AB1330"/>
      <c r="AF1330" s="16"/>
      <c r="BE1330"/>
      <c r="BF1330"/>
    </row>
    <row r="1331" spans="24:58" x14ac:dyDescent="0.3">
      <c r="X1331"/>
      <c r="Y1331"/>
      <c r="AB1331"/>
      <c r="AF1331" s="16"/>
      <c r="BE1331"/>
      <c r="BF1331"/>
    </row>
    <row r="1332" spans="24:58" x14ac:dyDescent="0.3">
      <c r="X1332"/>
      <c r="Y1332"/>
      <c r="AB1332"/>
      <c r="AF1332" s="16"/>
      <c r="BE1332"/>
      <c r="BF1332"/>
    </row>
    <row r="1333" spans="24:58" x14ac:dyDescent="0.3">
      <c r="X1333"/>
      <c r="Y1333"/>
      <c r="AB1333"/>
      <c r="AF1333" s="16"/>
      <c r="BE1333"/>
      <c r="BF1333"/>
    </row>
    <row r="1334" spans="24:58" x14ac:dyDescent="0.3">
      <c r="X1334"/>
      <c r="Y1334"/>
      <c r="AB1334"/>
      <c r="AF1334" s="16"/>
      <c r="BE1334"/>
      <c r="BF1334"/>
    </row>
    <row r="1335" spans="24:58" x14ac:dyDescent="0.3">
      <c r="X1335"/>
      <c r="Y1335"/>
      <c r="AB1335"/>
      <c r="AF1335" s="16"/>
      <c r="BE1335"/>
      <c r="BF1335"/>
    </row>
    <row r="1336" spans="24:58" x14ac:dyDescent="0.3">
      <c r="X1336"/>
      <c r="Y1336"/>
      <c r="AB1336"/>
      <c r="AF1336" s="16"/>
      <c r="BE1336"/>
      <c r="BF1336"/>
    </row>
    <row r="1337" spans="24:58" x14ac:dyDescent="0.3">
      <c r="X1337"/>
      <c r="Y1337"/>
      <c r="AB1337"/>
      <c r="AF1337" s="16"/>
      <c r="BE1337"/>
      <c r="BF1337"/>
    </row>
    <row r="1338" spans="24:58" x14ac:dyDescent="0.3">
      <c r="X1338"/>
      <c r="Y1338"/>
      <c r="AB1338"/>
      <c r="AF1338" s="16"/>
      <c r="BE1338"/>
      <c r="BF1338"/>
    </row>
    <row r="1339" spans="24:58" x14ac:dyDescent="0.3">
      <c r="X1339"/>
      <c r="Y1339"/>
      <c r="AB1339"/>
      <c r="AF1339" s="16"/>
      <c r="BE1339"/>
      <c r="BF1339"/>
    </row>
    <row r="1340" spans="24:58" x14ac:dyDescent="0.3">
      <c r="X1340"/>
      <c r="Y1340"/>
      <c r="AB1340"/>
      <c r="AF1340" s="16"/>
      <c r="BE1340"/>
      <c r="BF1340"/>
    </row>
    <row r="1341" spans="24:58" x14ac:dyDescent="0.3">
      <c r="X1341"/>
      <c r="Y1341"/>
      <c r="AB1341"/>
      <c r="AF1341" s="16"/>
      <c r="BE1341"/>
      <c r="BF1341"/>
    </row>
    <row r="1342" spans="24:58" x14ac:dyDescent="0.3">
      <c r="X1342"/>
      <c r="Y1342"/>
      <c r="AB1342"/>
      <c r="AF1342" s="16"/>
      <c r="BE1342"/>
      <c r="BF1342"/>
    </row>
    <row r="1343" spans="24:58" x14ac:dyDescent="0.3">
      <c r="X1343"/>
      <c r="Y1343"/>
      <c r="AB1343"/>
      <c r="AF1343" s="16"/>
      <c r="BE1343"/>
      <c r="BF1343"/>
    </row>
    <row r="1344" spans="24:58" x14ac:dyDescent="0.3">
      <c r="X1344"/>
      <c r="Y1344"/>
      <c r="AB1344"/>
      <c r="AF1344" s="16"/>
      <c r="BE1344"/>
      <c r="BF1344"/>
    </row>
    <row r="1345" spans="24:58" x14ac:dyDescent="0.3">
      <c r="X1345"/>
      <c r="Y1345"/>
      <c r="AB1345"/>
      <c r="AF1345" s="16"/>
      <c r="BE1345"/>
      <c r="BF1345"/>
    </row>
    <row r="1346" spans="24:58" x14ac:dyDescent="0.3">
      <c r="X1346"/>
      <c r="Y1346"/>
      <c r="AB1346"/>
      <c r="AF1346" s="16"/>
      <c r="BE1346"/>
      <c r="BF1346"/>
    </row>
    <row r="1347" spans="24:58" x14ac:dyDescent="0.3">
      <c r="X1347"/>
      <c r="Y1347"/>
      <c r="AB1347"/>
      <c r="AF1347" s="16"/>
      <c r="BE1347"/>
      <c r="BF1347"/>
    </row>
    <row r="1348" spans="24:58" x14ac:dyDescent="0.3">
      <c r="X1348"/>
      <c r="Y1348"/>
      <c r="AB1348"/>
      <c r="AF1348" s="16"/>
      <c r="BE1348"/>
      <c r="BF1348"/>
    </row>
    <row r="1349" spans="24:58" x14ac:dyDescent="0.3">
      <c r="X1349"/>
      <c r="Y1349"/>
      <c r="AF1349" s="16"/>
      <c r="BE1349"/>
      <c r="BF1349"/>
    </row>
    <row r="1350" spans="24:58" x14ac:dyDescent="0.3">
      <c r="X1350"/>
      <c r="Y1350"/>
      <c r="AF1350" s="16"/>
      <c r="BE1350"/>
      <c r="BF1350"/>
    </row>
    <row r="1351" spans="24:58" x14ac:dyDescent="0.3">
      <c r="X1351"/>
      <c r="Y1351"/>
      <c r="AF1351" s="16"/>
      <c r="BE1351"/>
      <c r="BF1351"/>
    </row>
    <row r="1352" spans="24:58" x14ac:dyDescent="0.3">
      <c r="X1352"/>
      <c r="Y1352"/>
      <c r="AF1352" s="16"/>
      <c r="BE1352"/>
      <c r="BF1352"/>
    </row>
    <row r="1353" spans="24:58" x14ac:dyDescent="0.3">
      <c r="X1353"/>
      <c r="Y1353"/>
      <c r="AF1353" s="16"/>
      <c r="BE1353"/>
      <c r="BF1353"/>
    </row>
    <row r="1354" spans="24:58" x14ac:dyDescent="0.3">
      <c r="X1354"/>
      <c r="Y1354"/>
      <c r="AF1354" s="16"/>
      <c r="BE1354"/>
      <c r="BF1354"/>
    </row>
    <row r="1355" spans="24:58" x14ac:dyDescent="0.3">
      <c r="X1355"/>
    </row>
    <row r="1356" spans="24:58" x14ac:dyDescent="0.3">
      <c r="X1356"/>
    </row>
    <row r="1357" spans="24:58" x14ac:dyDescent="0.3">
      <c r="X1357"/>
    </row>
    <row r="1358" spans="24:58" x14ac:dyDescent="0.3">
      <c r="X1358"/>
    </row>
    <row r="1359" spans="24:58" x14ac:dyDescent="0.3">
      <c r="X1359"/>
    </row>
    <row r="1360" spans="24:58" x14ac:dyDescent="0.3">
      <c r="X1360"/>
    </row>
    <row r="1361" spans="24:24" x14ac:dyDescent="0.3">
      <c r="X1361"/>
    </row>
    <row r="1362" spans="24:24" x14ac:dyDescent="0.3">
      <c r="X1362"/>
    </row>
    <row r="1363" spans="24:24" x14ac:dyDescent="0.3">
      <c r="X1363"/>
    </row>
    <row r="1364" spans="24:24" x14ac:dyDescent="0.3">
      <c r="X1364"/>
    </row>
    <row r="1365" spans="24:24" x14ac:dyDescent="0.3">
      <c r="X1365"/>
    </row>
    <row r="1366" spans="24:24" x14ac:dyDescent="0.3">
      <c r="X1366"/>
    </row>
    <row r="1367" spans="24:24" x14ac:dyDescent="0.3">
      <c r="X1367"/>
    </row>
    <row r="1368" spans="24:24" x14ac:dyDescent="0.3">
      <c r="X1368"/>
    </row>
    <row r="1369" spans="24:24" x14ac:dyDescent="0.3">
      <c r="X1369"/>
    </row>
    <row r="1370" spans="24:24" x14ac:dyDescent="0.3">
      <c r="X1370"/>
    </row>
    <row r="1371" spans="24:24" x14ac:dyDescent="0.3">
      <c r="X1371"/>
    </row>
    <row r="1372" spans="24:24" x14ac:dyDescent="0.3">
      <c r="X1372"/>
    </row>
    <row r="1373" spans="24:24" x14ac:dyDescent="0.3">
      <c r="X1373"/>
    </row>
    <row r="1374" spans="24:24" x14ac:dyDescent="0.3">
      <c r="X1374"/>
    </row>
    <row r="1375" spans="24:24" x14ac:dyDescent="0.3">
      <c r="X1375"/>
    </row>
    <row r="1376" spans="24:24" x14ac:dyDescent="0.3">
      <c r="X1376"/>
    </row>
    <row r="1377" spans="24:24" x14ac:dyDescent="0.3">
      <c r="X1377"/>
    </row>
    <row r="1378" spans="24:24" x14ac:dyDescent="0.3">
      <c r="X1378"/>
    </row>
    <row r="1379" spans="24:24" x14ac:dyDescent="0.3">
      <c r="X1379"/>
    </row>
    <row r="1380" spans="24:24" x14ac:dyDescent="0.3">
      <c r="X1380"/>
    </row>
    <row r="1381" spans="24:24" x14ac:dyDescent="0.3">
      <c r="X1381"/>
    </row>
    <row r="1382" spans="24:24" x14ac:dyDescent="0.3">
      <c r="X1382"/>
    </row>
    <row r="1383" spans="24:24" x14ac:dyDescent="0.3">
      <c r="X1383"/>
    </row>
    <row r="1384" spans="24:24" x14ac:dyDescent="0.3">
      <c r="X1384"/>
    </row>
    <row r="1385" spans="24:24" x14ac:dyDescent="0.3">
      <c r="X1385"/>
    </row>
    <row r="1386" spans="24:24" x14ac:dyDescent="0.3">
      <c r="X1386"/>
    </row>
    <row r="1387" spans="24:24" x14ac:dyDescent="0.3">
      <c r="X1387"/>
    </row>
    <row r="1388" spans="24:24" x14ac:dyDescent="0.3">
      <c r="X1388"/>
    </row>
    <row r="1389" spans="24:24" x14ac:dyDescent="0.3">
      <c r="X1389"/>
    </row>
    <row r="1390" spans="24:24" x14ac:dyDescent="0.3">
      <c r="X1390"/>
    </row>
    <row r="1391" spans="24:24" x14ac:dyDescent="0.3">
      <c r="X1391"/>
    </row>
    <row r="1392" spans="24:24" x14ac:dyDescent="0.3">
      <c r="X1392"/>
    </row>
    <row r="1393" spans="24:24" x14ac:dyDescent="0.3">
      <c r="X1393"/>
    </row>
    <row r="1394" spans="24:24" x14ac:dyDescent="0.3">
      <c r="X1394"/>
    </row>
    <row r="1395" spans="24:24" x14ac:dyDescent="0.3">
      <c r="X1395"/>
    </row>
    <row r="1396" spans="24:24" x14ac:dyDescent="0.3">
      <c r="X1396"/>
    </row>
    <row r="1397" spans="24:24" x14ac:dyDescent="0.3">
      <c r="X1397"/>
    </row>
    <row r="1398" spans="24:24" x14ac:dyDescent="0.3">
      <c r="X1398"/>
    </row>
    <row r="1399" spans="24:24" x14ac:dyDescent="0.3">
      <c r="X1399"/>
    </row>
    <row r="1400" spans="24:24" x14ac:dyDescent="0.3">
      <c r="X1400"/>
    </row>
    <row r="1401" spans="24:24" x14ac:dyDescent="0.3">
      <c r="X1401"/>
    </row>
    <row r="1402" spans="24:24" x14ac:dyDescent="0.3">
      <c r="X1402"/>
    </row>
    <row r="1403" spans="24:24" x14ac:dyDescent="0.3">
      <c r="X1403"/>
    </row>
    <row r="1404" spans="24:24" x14ac:dyDescent="0.3">
      <c r="X1404"/>
    </row>
    <row r="1405" spans="24:24" x14ac:dyDescent="0.3">
      <c r="X1405"/>
    </row>
    <row r="1406" spans="24:24" x14ac:dyDescent="0.3">
      <c r="X1406"/>
    </row>
    <row r="1407" spans="24:24" x14ac:dyDescent="0.3">
      <c r="X1407"/>
    </row>
    <row r="1408" spans="24:24" x14ac:dyDescent="0.3">
      <c r="X1408"/>
    </row>
    <row r="1409" spans="24:24" x14ac:dyDescent="0.3">
      <c r="X1409"/>
    </row>
    <row r="1410" spans="24:24" x14ac:dyDescent="0.3">
      <c r="X1410"/>
    </row>
    <row r="1411" spans="24:24" x14ac:dyDescent="0.3">
      <c r="X1411"/>
    </row>
    <row r="1412" spans="24:24" x14ac:dyDescent="0.3">
      <c r="X1412"/>
    </row>
    <row r="1413" spans="24:24" x14ac:dyDescent="0.3">
      <c r="X1413"/>
    </row>
    <row r="1414" spans="24:24" x14ac:dyDescent="0.3">
      <c r="X1414"/>
    </row>
    <row r="1415" spans="24:24" x14ac:dyDescent="0.3">
      <c r="X1415"/>
    </row>
    <row r="1416" spans="24:24" x14ac:dyDescent="0.3">
      <c r="X1416"/>
    </row>
    <row r="1417" spans="24:24" x14ac:dyDescent="0.3">
      <c r="X1417"/>
    </row>
    <row r="1418" spans="24:24" x14ac:dyDescent="0.3">
      <c r="X1418"/>
    </row>
    <row r="1419" spans="24:24" x14ac:dyDescent="0.3">
      <c r="X1419"/>
    </row>
    <row r="1420" spans="24:24" x14ac:dyDescent="0.3">
      <c r="X1420"/>
    </row>
    <row r="1421" spans="24:24" x14ac:dyDescent="0.3">
      <c r="X1421"/>
    </row>
    <row r="1422" spans="24:24" x14ac:dyDescent="0.3">
      <c r="X1422"/>
    </row>
    <row r="1423" spans="24:24" x14ac:dyDescent="0.3">
      <c r="X1423"/>
    </row>
    <row r="1424" spans="24:24" x14ac:dyDescent="0.3">
      <c r="X1424"/>
    </row>
    <row r="1425" spans="24:24" x14ac:dyDescent="0.3">
      <c r="X1425"/>
    </row>
    <row r="1426" spans="24:24" x14ac:dyDescent="0.3">
      <c r="X1426"/>
    </row>
    <row r="1427" spans="24:24" x14ac:dyDescent="0.3">
      <c r="X1427"/>
    </row>
    <row r="1428" spans="24:24" x14ac:dyDescent="0.3">
      <c r="X1428"/>
    </row>
    <row r="1429" spans="24:24" x14ac:dyDescent="0.3">
      <c r="X1429"/>
    </row>
    <row r="1430" spans="24:24" x14ac:dyDescent="0.3">
      <c r="X1430"/>
    </row>
    <row r="1431" spans="24:24" x14ac:dyDescent="0.3">
      <c r="X1431"/>
    </row>
    <row r="1432" spans="24:24" x14ac:dyDescent="0.3">
      <c r="X1432"/>
    </row>
    <row r="1433" spans="24:24" x14ac:dyDescent="0.3">
      <c r="X1433"/>
    </row>
    <row r="1434" spans="24:24" x14ac:dyDescent="0.3">
      <c r="X1434"/>
    </row>
    <row r="1435" spans="24:24" x14ac:dyDescent="0.3">
      <c r="X1435"/>
    </row>
    <row r="1436" spans="24:24" x14ac:dyDescent="0.3">
      <c r="X1436"/>
    </row>
    <row r="1437" spans="24:24" x14ac:dyDescent="0.3">
      <c r="X1437"/>
    </row>
    <row r="1438" spans="24:24" x14ac:dyDescent="0.3">
      <c r="X1438"/>
    </row>
    <row r="1439" spans="24:24" x14ac:dyDescent="0.3">
      <c r="X1439"/>
    </row>
    <row r="1440" spans="24:24" x14ac:dyDescent="0.3">
      <c r="X1440"/>
    </row>
    <row r="1441" spans="24:24" x14ac:dyDescent="0.3">
      <c r="X1441"/>
    </row>
    <row r="1442" spans="24:24" x14ac:dyDescent="0.3">
      <c r="X1442"/>
    </row>
    <row r="1443" spans="24:24" x14ac:dyDescent="0.3">
      <c r="X1443"/>
    </row>
    <row r="1444" spans="24:24" x14ac:dyDescent="0.3">
      <c r="X1444"/>
    </row>
    <row r="1445" spans="24:24" x14ac:dyDescent="0.3">
      <c r="X1445"/>
    </row>
    <row r="1446" spans="24:24" x14ac:dyDescent="0.3">
      <c r="X1446"/>
    </row>
    <row r="1447" spans="24:24" x14ac:dyDescent="0.3">
      <c r="X1447"/>
    </row>
    <row r="1448" spans="24:24" x14ac:dyDescent="0.3">
      <c r="X1448"/>
    </row>
    <row r="1449" spans="24:24" x14ac:dyDescent="0.3">
      <c r="X1449"/>
    </row>
    <row r="1450" spans="24:24" x14ac:dyDescent="0.3">
      <c r="X1450"/>
    </row>
    <row r="1451" spans="24:24" x14ac:dyDescent="0.3">
      <c r="X1451"/>
    </row>
    <row r="1452" spans="24:24" x14ac:dyDescent="0.3">
      <c r="X1452"/>
    </row>
    <row r="1453" spans="24:24" x14ac:dyDescent="0.3">
      <c r="X1453"/>
    </row>
    <row r="1454" spans="24:24" x14ac:dyDescent="0.3">
      <c r="X1454"/>
    </row>
    <row r="1455" spans="24:24" x14ac:dyDescent="0.3">
      <c r="X1455"/>
    </row>
    <row r="1456" spans="24:24" x14ac:dyDescent="0.3">
      <c r="X1456"/>
    </row>
    <row r="1457" spans="24:24" x14ac:dyDescent="0.3">
      <c r="X1457"/>
    </row>
    <row r="1458" spans="24:24" x14ac:dyDescent="0.3">
      <c r="X1458"/>
    </row>
    <row r="1459" spans="24:24" x14ac:dyDescent="0.3">
      <c r="X1459"/>
    </row>
    <row r="1460" spans="24:24" x14ac:dyDescent="0.3">
      <c r="X1460"/>
    </row>
    <row r="1461" spans="24:24" x14ac:dyDescent="0.3">
      <c r="X1461"/>
    </row>
    <row r="1462" spans="24:24" x14ac:dyDescent="0.3">
      <c r="X1462"/>
    </row>
    <row r="1463" spans="24:24" x14ac:dyDescent="0.3">
      <c r="X1463"/>
    </row>
    <row r="1464" spans="24:24" x14ac:dyDescent="0.3">
      <c r="X1464"/>
    </row>
    <row r="1465" spans="24:24" x14ac:dyDescent="0.3">
      <c r="X1465"/>
    </row>
    <row r="1466" spans="24:24" x14ac:dyDescent="0.3">
      <c r="X1466"/>
    </row>
    <row r="1467" spans="24:24" x14ac:dyDescent="0.3">
      <c r="X1467"/>
    </row>
    <row r="1468" spans="24:24" x14ac:dyDescent="0.3">
      <c r="X1468"/>
    </row>
    <row r="1469" spans="24:24" x14ac:dyDescent="0.3">
      <c r="X1469"/>
    </row>
    <row r="1470" spans="24:24" x14ac:dyDescent="0.3">
      <c r="X1470"/>
    </row>
    <row r="1471" spans="24:24" x14ac:dyDescent="0.3">
      <c r="X1471"/>
    </row>
    <row r="1472" spans="24:24" x14ac:dyDescent="0.3">
      <c r="X1472"/>
    </row>
    <row r="1473" spans="24:24" x14ac:dyDescent="0.3">
      <c r="X1473"/>
    </row>
    <row r="1474" spans="24:24" x14ac:dyDescent="0.3">
      <c r="X1474"/>
    </row>
    <row r="1475" spans="24:24" x14ac:dyDescent="0.3">
      <c r="X1475"/>
    </row>
    <row r="1476" spans="24:24" x14ac:dyDescent="0.3">
      <c r="X1476"/>
    </row>
    <row r="1477" spans="24:24" x14ac:dyDescent="0.3">
      <c r="X1477"/>
    </row>
    <row r="1478" spans="24:24" x14ac:dyDescent="0.3">
      <c r="X1478"/>
    </row>
    <row r="1479" spans="24:24" x14ac:dyDescent="0.3">
      <c r="X1479"/>
    </row>
    <row r="1480" spans="24:24" x14ac:dyDescent="0.3">
      <c r="X1480"/>
    </row>
    <row r="1481" spans="24:24" x14ac:dyDescent="0.3">
      <c r="X1481"/>
    </row>
    <row r="1482" spans="24:24" x14ac:dyDescent="0.3">
      <c r="X1482"/>
    </row>
    <row r="1483" spans="24:24" x14ac:dyDescent="0.3">
      <c r="X1483"/>
    </row>
    <row r="1484" spans="24:24" x14ac:dyDescent="0.3">
      <c r="X1484"/>
    </row>
    <row r="1485" spans="24:24" x14ac:dyDescent="0.3">
      <c r="X1485"/>
    </row>
    <row r="1486" spans="24:24" x14ac:dyDescent="0.3">
      <c r="X1486"/>
    </row>
    <row r="1487" spans="24:24" x14ac:dyDescent="0.3">
      <c r="X1487"/>
    </row>
    <row r="1488" spans="24:24" x14ac:dyDescent="0.3">
      <c r="X1488"/>
    </row>
    <row r="1489" spans="24:24" x14ac:dyDescent="0.3">
      <c r="X1489"/>
    </row>
    <row r="1490" spans="24:24" x14ac:dyDescent="0.3">
      <c r="X1490"/>
    </row>
    <row r="1491" spans="24:24" x14ac:dyDescent="0.3">
      <c r="X1491"/>
    </row>
    <row r="1492" spans="24:24" x14ac:dyDescent="0.3">
      <c r="X1492"/>
    </row>
    <row r="1493" spans="24:24" x14ac:dyDescent="0.3">
      <c r="X1493"/>
    </row>
    <row r="1494" spans="24:24" x14ac:dyDescent="0.3">
      <c r="X1494"/>
    </row>
    <row r="1495" spans="24:24" x14ac:dyDescent="0.3">
      <c r="X1495"/>
    </row>
    <row r="1496" spans="24:24" x14ac:dyDescent="0.3">
      <c r="X1496"/>
    </row>
    <row r="1497" spans="24:24" x14ac:dyDescent="0.3">
      <c r="X1497"/>
    </row>
    <row r="1498" spans="24:24" x14ac:dyDescent="0.3">
      <c r="X1498"/>
    </row>
    <row r="1499" spans="24:24" x14ac:dyDescent="0.3">
      <c r="X1499"/>
    </row>
    <row r="1500" spans="24:24" x14ac:dyDescent="0.3">
      <c r="X1500"/>
    </row>
    <row r="1501" spans="24:24" x14ac:dyDescent="0.3">
      <c r="X1501"/>
    </row>
    <row r="1502" spans="24:24" x14ac:dyDescent="0.3">
      <c r="X1502"/>
    </row>
    <row r="1503" spans="24:24" x14ac:dyDescent="0.3">
      <c r="X1503"/>
    </row>
    <row r="1504" spans="24:24" x14ac:dyDescent="0.3">
      <c r="X1504"/>
    </row>
    <row r="1505" spans="24:24" x14ac:dyDescent="0.3">
      <c r="X1505"/>
    </row>
    <row r="1506" spans="24:24" x14ac:dyDescent="0.3">
      <c r="X1506"/>
    </row>
    <row r="1507" spans="24:24" x14ac:dyDescent="0.3">
      <c r="X1507"/>
    </row>
    <row r="1508" spans="24:24" x14ac:dyDescent="0.3">
      <c r="X1508"/>
    </row>
    <row r="1509" spans="24:24" x14ac:dyDescent="0.3">
      <c r="X1509"/>
    </row>
    <row r="1510" spans="24:24" x14ac:dyDescent="0.3">
      <c r="X1510"/>
    </row>
    <row r="1511" spans="24:24" x14ac:dyDescent="0.3">
      <c r="X1511"/>
    </row>
    <row r="1512" spans="24:24" x14ac:dyDescent="0.3">
      <c r="X1512"/>
    </row>
    <row r="1513" spans="24:24" x14ac:dyDescent="0.3">
      <c r="X1513"/>
    </row>
    <row r="1514" spans="24:24" x14ac:dyDescent="0.3">
      <c r="X1514"/>
    </row>
    <row r="1515" spans="24:24" x14ac:dyDescent="0.3">
      <c r="X1515"/>
    </row>
    <row r="1516" spans="24:24" x14ac:dyDescent="0.3">
      <c r="X1516"/>
    </row>
    <row r="1517" spans="24:24" x14ac:dyDescent="0.3">
      <c r="X1517"/>
    </row>
    <row r="1518" spans="24:24" x14ac:dyDescent="0.3">
      <c r="X1518"/>
    </row>
    <row r="1519" spans="24:24" x14ac:dyDescent="0.3">
      <c r="X1519"/>
    </row>
    <row r="1520" spans="24:24" x14ac:dyDescent="0.3">
      <c r="X1520"/>
    </row>
    <row r="1521" spans="24:24" x14ac:dyDescent="0.3">
      <c r="X1521"/>
    </row>
    <row r="1522" spans="24:24" x14ac:dyDescent="0.3">
      <c r="X1522"/>
    </row>
    <row r="1523" spans="24:24" x14ac:dyDescent="0.3">
      <c r="X1523"/>
    </row>
    <row r="1524" spans="24:24" x14ac:dyDescent="0.3">
      <c r="X1524"/>
    </row>
    <row r="1525" spans="24:24" x14ac:dyDescent="0.3">
      <c r="X1525"/>
    </row>
    <row r="1526" spans="24:24" x14ac:dyDescent="0.3">
      <c r="X1526"/>
    </row>
    <row r="1527" spans="24:24" x14ac:dyDescent="0.3">
      <c r="X1527"/>
    </row>
    <row r="1528" spans="24:24" x14ac:dyDescent="0.3">
      <c r="X1528"/>
    </row>
    <row r="1529" spans="24:24" x14ac:dyDescent="0.3">
      <c r="X1529"/>
    </row>
    <row r="1530" spans="24:24" x14ac:dyDescent="0.3">
      <c r="X1530"/>
    </row>
    <row r="1531" spans="24:24" x14ac:dyDescent="0.3">
      <c r="X1531"/>
    </row>
    <row r="1532" spans="24:24" x14ac:dyDescent="0.3">
      <c r="X1532"/>
    </row>
    <row r="1533" spans="24:24" x14ac:dyDescent="0.3">
      <c r="X1533"/>
    </row>
    <row r="1534" spans="24:24" x14ac:dyDescent="0.3">
      <c r="X1534"/>
    </row>
    <row r="1535" spans="24:24" x14ac:dyDescent="0.3">
      <c r="X1535"/>
    </row>
    <row r="1536" spans="24:24" x14ac:dyDescent="0.3">
      <c r="X1536"/>
    </row>
    <row r="1537" spans="24:24" x14ac:dyDescent="0.3">
      <c r="X1537"/>
    </row>
    <row r="1538" spans="24:24" x14ac:dyDescent="0.3">
      <c r="X1538"/>
    </row>
    <row r="1539" spans="24:24" x14ac:dyDescent="0.3">
      <c r="X1539"/>
    </row>
    <row r="1540" spans="24:24" x14ac:dyDescent="0.3">
      <c r="X1540"/>
    </row>
    <row r="1541" spans="24:24" x14ac:dyDescent="0.3">
      <c r="X1541"/>
    </row>
    <row r="1542" spans="24:24" x14ac:dyDescent="0.3">
      <c r="X1542"/>
    </row>
    <row r="1543" spans="24:24" x14ac:dyDescent="0.3">
      <c r="X1543"/>
    </row>
    <row r="1544" spans="24:24" x14ac:dyDescent="0.3">
      <c r="X1544"/>
    </row>
    <row r="1545" spans="24:24" x14ac:dyDescent="0.3">
      <c r="X1545"/>
    </row>
    <row r="1546" spans="24:24" x14ac:dyDescent="0.3">
      <c r="X1546"/>
    </row>
    <row r="1547" spans="24:24" x14ac:dyDescent="0.3">
      <c r="X1547"/>
    </row>
    <row r="1548" spans="24:24" x14ac:dyDescent="0.3">
      <c r="X1548"/>
    </row>
    <row r="1549" spans="24:24" x14ac:dyDescent="0.3">
      <c r="X1549"/>
    </row>
    <row r="1550" spans="24:24" x14ac:dyDescent="0.3">
      <c r="X1550"/>
    </row>
    <row r="1551" spans="24:24" x14ac:dyDescent="0.3">
      <c r="X1551"/>
    </row>
    <row r="1552" spans="24:24" x14ac:dyDescent="0.3">
      <c r="X1552"/>
    </row>
    <row r="1553" spans="24:24" x14ac:dyDescent="0.3">
      <c r="X1553"/>
    </row>
    <row r="1554" spans="24:24" x14ac:dyDescent="0.3">
      <c r="X1554"/>
    </row>
    <row r="1555" spans="24:24" x14ac:dyDescent="0.3">
      <c r="X1555"/>
    </row>
    <row r="1556" spans="24:24" x14ac:dyDescent="0.3">
      <c r="X1556"/>
    </row>
    <row r="1557" spans="24:24" x14ac:dyDescent="0.3">
      <c r="X1557"/>
    </row>
    <row r="1558" spans="24:24" x14ac:dyDescent="0.3">
      <c r="X1558"/>
    </row>
    <row r="1559" spans="24:24" x14ac:dyDescent="0.3">
      <c r="X1559"/>
    </row>
    <row r="1560" spans="24:24" x14ac:dyDescent="0.3">
      <c r="X1560"/>
    </row>
    <row r="1561" spans="24:24" x14ac:dyDescent="0.3">
      <c r="X1561"/>
    </row>
    <row r="1562" spans="24:24" x14ac:dyDescent="0.3">
      <c r="X1562"/>
    </row>
    <row r="1563" spans="24:24" x14ac:dyDescent="0.3">
      <c r="X1563"/>
    </row>
    <row r="1564" spans="24:24" x14ac:dyDescent="0.3">
      <c r="X1564"/>
    </row>
    <row r="1565" spans="24:24" x14ac:dyDescent="0.3">
      <c r="X1565"/>
    </row>
    <row r="1566" spans="24:24" x14ac:dyDescent="0.3">
      <c r="X1566"/>
    </row>
    <row r="1567" spans="24:24" x14ac:dyDescent="0.3">
      <c r="X1567"/>
    </row>
    <row r="1568" spans="24:24" x14ac:dyDescent="0.3">
      <c r="X1568"/>
    </row>
    <row r="1569" spans="24:24" x14ac:dyDescent="0.3">
      <c r="X1569"/>
    </row>
    <row r="1570" spans="24:24" x14ac:dyDescent="0.3">
      <c r="X1570"/>
    </row>
    <row r="1571" spans="24:24" x14ac:dyDescent="0.3">
      <c r="X1571"/>
    </row>
    <row r="1572" spans="24:24" x14ac:dyDescent="0.3">
      <c r="X1572"/>
    </row>
    <row r="1573" spans="24:24" x14ac:dyDescent="0.3">
      <c r="X1573"/>
    </row>
    <row r="1574" spans="24:24" x14ac:dyDescent="0.3">
      <c r="X1574"/>
    </row>
    <row r="1575" spans="24:24" x14ac:dyDescent="0.3">
      <c r="X1575"/>
    </row>
    <row r="1576" spans="24:24" x14ac:dyDescent="0.3">
      <c r="X1576"/>
    </row>
    <row r="1577" spans="24:24" x14ac:dyDescent="0.3">
      <c r="X1577"/>
    </row>
    <row r="1578" spans="24:24" x14ac:dyDescent="0.3">
      <c r="X1578"/>
    </row>
    <row r="1579" spans="24:24" x14ac:dyDescent="0.3">
      <c r="X1579"/>
    </row>
    <row r="1580" spans="24:24" x14ac:dyDescent="0.3">
      <c r="X1580"/>
    </row>
    <row r="1581" spans="24:24" x14ac:dyDescent="0.3">
      <c r="X1581"/>
    </row>
    <row r="1582" spans="24:24" x14ac:dyDescent="0.3">
      <c r="X1582"/>
    </row>
    <row r="1583" spans="24:24" x14ac:dyDescent="0.3">
      <c r="X1583"/>
    </row>
    <row r="1584" spans="24:24" x14ac:dyDescent="0.3">
      <c r="X1584"/>
    </row>
    <row r="1585" spans="24:24" x14ac:dyDescent="0.3">
      <c r="X1585"/>
    </row>
    <row r="1586" spans="24:24" x14ac:dyDescent="0.3">
      <c r="X1586"/>
    </row>
    <row r="1587" spans="24:24" x14ac:dyDescent="0.3">
      <c r="X1587"/>
    </row>
    <row r="1588" spans="24:24" x14ac:dyDescent="0.3">
      <c r="X1588"/>
    </row>
    <row r="1589" spans="24:24" x14ac:dyDescent="0.3">
      <c r="X1589"/>
    </row>
    <row r="1590" spans="24:24" x14ac:dyDescent="0.3">
      <c r="X1590"/>
    </row>
    <row r="1591" spans="24:24" x14ac:dyDescent="0.3">
      <c r="X1591"/>
    </row>
    <row r="1592" spans="24:24" x14ac:dyDescent="0.3">
      <c r="X1592"/>
    </row>
    <row r="1593" spans="24:24" x14ac:dyDescent="0.3">
      <c r="X1593"/>
    </row>
    <row r="1594" spans="24:24" x14ac:dyDescent="0.3">
      <c r="X1594"/>
    </row>
    <row r="1595" spans="24:24" x14ac:dyDescent="0.3">
      <c r="X1595"/>
    </row>
    <row r="1596" spans="24:24" x14ac:dyDescent="0.3">
      <c r="X1596"/>
    </row>
    <row r="1597" spans="24:24" x14ac:dyDescent="0.3">
      <c r="X1597"/>
    </row>
    <row r="1598" spans="24:24" x14ac:dyDescent="0.3">
      <c r="X1598"/>
    </row>
    <row r="1599" spans="24:24" x14ac:dyDescent="0.3">
      <c r="X1599"/>
    </row>
    <row r="1600" spans="24:24" x14ac:dyDescent="0.3">
      <c r="X1600"/>
    </row>
    <row r="1601" spans="24:24" x14ac:dyDescent="0.3">
      <c r="X1601"/>
    </row>
    <row r="1602" spans="24:24" x14ac:dyDescent="0.3">
      <c r="X1602"/>
    </row>
    <row r="1603" spans="24:24" x14ac:dyDescent="0.3">
      <c r="X1603"/>
    </row>
    <row r="1604" spans="24:24" x14ac:dyDescent="0.3">
      <c r="X1604"/>
    </row>
    <row r="1605" spans="24:24" x14ac:dyDescent="0.3">
      <c r="X1605"/>
    </row>
    <row r="1606" spans="24:24" x14ac:dyDescent="0.3">
      <c r="X1606"/>
    </row>
    <row r="1607" spans="24:24" x14ac:dyDescent="0.3">
      <c r="X1607"/>
    </row>
    <row r="1608" spans="24:24" x14ac:dyDescent="0.3">
      <c r="X1608"/>
    </row>
    <row r="1609" spans="24:24" x14ac:dyDescent="0.3">
      <c r="X1609"/>
    </row>
    <row r="1610" spans="24:24" x14ac:dyDescent="0.3">
      <c r="X1610"/>
    </row>
    <row r="1611" spans="24:24" x14ac:dyDescent="0.3">
      <c r="X1611"/>
    </row>
    <row r="1612" spans="24:24" x14ac:dyDescent="0.3">
      <c r="X1612"/>
    </row>
    <row r="1613" spans="24:24" x14ac:dyDescent="0.3">
      <c r="X1613"/>
    </row>
    <row r="1614" spans="24:24" x14ac:dyDescent="0.3">
      <c r="X1614"/>
    </row>
    <row r="1615" spans="24:24" x14ac:dyDescent="0.3">
      <c r="X1615"/>
    </row>
    <row r="1616" spans="24:24" x14ac:dyDescent="0.3">
      <c r="X1616"/>
    </row>
    <row r="1617" spans="24:24" x14ac:dyDescent="0.3">
      <c r="X1617"/>
    </row>
    <row r="1618" spans="24:24" x14ac:dyDescent="0.3">
      <c r="X1618"/>
    </row>
    <row r="1619" spans="24:24" x14ac:dyDescent="0.3">
      <c r="X1619"/>
    </row>
    <row r="1620" spans="24:24" x14ac:dyDescent="0.3">
      <c r="X1620"/>
    </row>
    <row r="1621" spans="24:24" x14ac:dyDescent="0.3">
      <c r="X1621"/>
    </row>
    <row r="1622" spans="24:24" x14ac:dyDescent="0.3">
      <c r="X1622"/>
    </row>
    <row r="1623" spans="24:24" x14ac:dyDescent="0.3">
      <c r="X1623"/>
    </row>
    <row r="1624" spans="24:24" x14ac:dyDescent="0.3">
      <c r="X1624"/>
    </row>
    <row r="1625" spans="24:24" x14ac:dyDescent="0.3">
      <c r="X1625"/>
    </row>
    <row r="1626" spans="24:24" x14ac:dyDescent="0.3">
      <c r="X1626"/>
    </row>
    <row r="1627" spans="24:24" x14ac:dyDescent="0.3">
      <c r="X1627"/>
    </row>
    <row r="1628" spans="24:24" x14ac:dyDescent="0.3">
      <c r="X1628"/>
    </row>
    <row r="1629" spans="24:24" x14ac:dyDescent="0.3">
      <c r="X1629"/>
    </row>
    <row r="1630" spans="24:24" x14ac:dyDescent="0.3">
      <c r="X1630"/>
    </row>
    <row r="1631" spans="24:24" x14ac:dyDescent="0.3">
      <c r="X1631"/>
    </row>
    <row r="1632" spans="24:24" x14ac:dyDescent="0.3">
      <c r="X1632"/>
    </row>
    <row r="1633" spans="24:24" x14ac:dyDescent="0.3">
      <c r="X1633"/>
    </row>
    <row r="1634" spans="24:24" x14ac:dyDescent="0.3">
      <c r="X1634"/>
    </row>
    <row r="1635" spans="24:24" x14ac:dyDescent="0.3">
      <c r="X1635"/>
    </row>
    <row r="1636" spans="24:24" x14ac:dyDescent="0.3">
      <c r="X1636"/>
    </row>
    <row r="1637" spans="24:24" x14ac:dyDescent="0.3">
      <c r="X1637"/>
    </row>
    <row r="1638" spans="24:24" x14ac:dyDescent="0.3">
      <c r="X1638"/>
    </row>
    <row r="1639" spans="24:24" x14ac:dyDescent="0.3">
      <c r="X1639"/>
    </row>
    <row r="1640" spans="24:24" x14ac:dyDescent="0.3">
      <c r="X1640"/>
    </row>
    <row r="1641" spans="24:24" x14ac:dyDescent="0.3">
      <c r="X1641"/>
    </row>
    <row r="1642" spans="24:24" x14ac:dyDescent="0.3">
      <c r="X1642"/>
    </row>
    <row r="1643" spans="24:24" x14ac:dyDescent="0.3">
      <c r="X1643"/>
    </row>
    <row r="1644" spans="24:24" x14ac:dyDescent="0.3">
      <c r="X1644"/>
    </row>
    <row r="1645" spans="24:24" x14ac:dyDescent="0.3">
      <c r="X1645"/>
    </row>
    <row r="1646" spans="24:24" x14ac:dyDescent="0.3">
      <c r="X1646"/>
    </row>
    <row r="1647" spans="24:24" x14ac:dyDescent="0.3">
      <c r="X1647"/>
    </row>
    <row r="1648" spans="24:24" x14ac:dyDescent="0.3">
      <c r="X1648"/>
    </row>
    <row r="1649" spans="24:24" x14ac:dyDescent="0.3">
      <c r="X1649"/>
    </row>
    <row r="1650" spans="24:24" x14ac:dyDescent="0.3">
      <c r="X1650"/>
    </row>
    <row r="1651" spans="24:24" x14ac:dyDescent="0.3">
      <c r="X1651"/>
    </row>
    <row r="1652" spans="24:24" x14ac:dyDescent="0.3">
      <c r="X1652"/>
    </row>
    <row r="1653" spans="24:24" x14ac:dyDescent="0.3">
      <c r="X1653"/>
    </row>
    <row r="1654" spans="24:24" x14ac:dyDescent="0.3">
      <c r="X1654"/>
    </row>
    <row r="1655" spans="24:24" x14ac:dyDescent="0.3">
      <c r="X1655"/>
    </row>
    <row r="1656" spans="24:24" x14ac:dyDescent="0.3">
      <c r="X1656"/>
    </row>
    <row r="1657" spans="24:24" x14ac:dyDescent="0.3">
      <c r="X1657"/>
    </row>
    <row r="1658" spans="24:24" x14ac:dyDescent="0.3">
      <c r="X1658"/>
    </row>
    <row r="1659" spans="24:24" x14ac:dyDescent="0.3">
      <c r="X1659"/>
    </row>
    <row r="1660" spans="24:24" x14ac:dyDescent="0.3">
      <c r="X1660"/>
    </row>
    <row r="1661" spans="24:24" x14ac:dyDescent="0.3">
      <c r="X1661"/>
    </row>
    <row r="1662" spans="24:24" x14ac:dyDescent="0.3">
      <c r="X1662"/>
    </row>
    <row r="1663" spans="24:24" x14ac:dyDescent="0.3">
      <c r="X1663"/>
    </row>
    <row r="1664" spans="24:24" x14ac:dyDescent="0.3">
      <c r="X1664"/>
    </row>
    <row r="1665" spans="24:24" x14ac:dyDescent="0.3">
      <c r="X1665"/>
    </row>
    <row r="1666" spans="24:24" x14ac:dyDescent="0.3">
      <c r="X1666"/>
    </row>
    <row r="1667" spans="24:24" x14ac:dyDescent="0.3">
      <c r="X1667"/>
    </row>
    <row r="1668" spans="24:24" x14ac:dyDescent="0.3">
      <c r="X1668"/>
    </row>
    <row r="1669" spans="24:24" x14ac:dyDescent="0.3">
      <c r="X1669"/>
    </row>
    <row r="1670" spans="24:24" x14ac:dyDescent="0.3">
      <c r="X1670"/>
    </row>
    <row r="1671" spans="24:24" x14ac:dyDescent="0.3">
      <c r="X1671"/>
    </row>
    <row r="1672" spans="24:24" x14ac:dyDescent="0.3">
      <c r="X1672"/>
    </row>
    <row r="1673" spans="24:24" x14ac:dyDescent="0.3">
      <c r="X1673"/>
    </row>
    <row r="1674" spans="24:24" x14ac:dyDescent="0.3">
      <c r="X1674"/>
    </row>
    <row r="1675" spans="24:24" x14ac:dyDescent="0.3">
      <c r="X1675"/>
    </row>
    <row r="1676" spans="24:24" x14ac:dyDescent="0.3">
      <c r="X1676"/>
    </row>
    <row r="1677" spans="24:24" x14ac:dyDescent="0.3">
      <c r="X1677"/>
    </row>
    <row r="1678" spans="24:24" x14ac:dyDescent="0.3">
      <c r="X1678"/>
    </row>
    <row r="1679" spans="24:24" x14ac:dyDescent="0.3">
      <c r="X1679"/>
    </row>
    <row r="1680" spans="24:24" x14ac:dyDescent="0.3">
      <c r="X1680"/>
    </row>
    <row r="1681" spans="24:24" x14ac:dyDescent="0.3">
      <c r="X1681"/>
    </row>
    <row r="1682" spans="24:24" x14ac:dyDescent="0.3">
      <c r="X1682"/>
    </row>
    <row r="1683" spans="24:24" x14ac:dyDescent="0.3">
      <c r="X1683"/>
    </row>
    <row r="1684" spans="24:24" x14ac:dyDescent="0.3">
      <c r="X1684"/>
    </row>
    <row r="1685" spans="24:24" x14ac:dyDescent="0.3">
      <c r="X1685"/>
    </row>
    <row r="1686" spans="24:24" x14ac:dyDescent="0.3">
      <c r="X1686"/>
    </row>
    <row r="1687" spans="24:24" x14ac:dyDescent="0.3">
      <c r="X1687"/>
    </row>
    <row r="1688" spans="24:24" x14ac:dyDescent="0.3">
      <c r="X1688"/>
    </row>
    <row r="1689" spans="24:24" x14ac:dyDescent="0.3">
      <c r="X1689"/>
    </row>
    <row r="1690" spans="24:24" x14ac:dyDescent="0.3">
      <c r="X1690"/>
    </row>
    <row r="1691" spans="24:24" x14ac:dyDescent="0.3">
      <c r="X1691"/>
    </row>
    <row r="1692" spans="24:24" x14ac:dyDescent="0.3">
      <c r="X1692"/>
    </row>
    <row r="1693" spans="24:24" x14ac:dyDescent="0.3">
      <c r="X1693"/>
    </row>
    <row r="1694" spans="24:24" x14ac:dyDescent="0.3">
      <c r="X1694"/>
    </row>
    <row r="1695" spans="24:24" x14ac:dyDescent="0.3">
      <c r="X1695"/>
    </row>
    <row r="1696" spans="24:24" x14ac:dyDescent="0.3">
      <c r="X1696"/>
    </row>
    <row r="1697" spans="24:24" x14ac:dyDescent="0.3">
      <c r="X1697"/>
    </row>
    <row r="1698" spans="24:24" x14ac:dyDescent="0.3">
      <c r="X1698"/>
    </row>
    <row r="1699" spans="24:24" x14ac:dyDescent="0.3">
      <c r="X1699"/>
    </row>
    <row r="1700" spans="24:24" x14ac:dyDescent="0.3">
      <c r="X1700"/>
    </row>
    <row r="1701" spans="24:24" x14ac:dyDescent="0.3">
      <c r="X1701"/>
    </row>
    <row r="1702" spans="24:24" x14ac:dyDescent="0.3">
      <c r="X1702"/>
    </row>
    <row r="1703" spans="24:24" x14ac:dyDescent="0.3">
      <c r="X1703"/>
    </row>
    <row r="1704" spans="24:24" x14ac:dyDescent="0.3">
      <c r="X1704"/>
    </row>
    <row r="1705" spans="24:24" x14ac:dyDescent="0.3">
      <c r="X1705"/>
    </row>
    <row r="1706" spans="24:24" x14ac:dyDescent="0.3">
      <c r="X1706"/>
    </row>
    <row r="1707" spans="24:24" x14ac:dyDescent="0.3">
      <c r="X1707"/>
    </row>
    <row r="1708" spans="24:24" x14ac:dyDescent="0.3">
      <c r="X1708"/>
    </row>
    <row r="1709" spans="24:24" x14ac:dyDescent="0.3">
      <c r="X1709"/>
    </row>
    <row r="1710" spans="24:24" x14ac:dyDescent="0.3">
      <c r="X1710"/>
    </row>
    <row r="1711" spans="24:24" x14ac:dyDescent="0.3">
      <c r="X1711"/>
    </row>
    <row r="1712" spans="24:24" x14ac:dyDescent="0.3">
      <c r="X1712"/>
    </row>
    <row r="1713" spans="24:24" x14ac:dyDescent="0.3">
      <c r="X1713"/>
    </row>
    <row r="1714" spans="24:24" x14ac:dyDescent="0.3">
      <c r="X1714"/>
    </row>
    <row r="1715" spans="24:24" x14ac:dyDescent="0.3">
      <c r="X1715"/>
    </row>
    <row r="1716" spans="24:24" x14ac:dyDescent="0.3">
      <c r="X1716"/>
    </row>
    <row r="1717" spans="24:24" x14ac:dyDescent="0.3">
      <c r="X1717"/>
    </row>
    <row r="1718" spans="24:24" x14ac:dyDescent="0.3">
      <c r="X1718"/>
    </row>
    <row r="1719" spans="24:24" x14ac:dyDescent="0.3">
      <c r="X1719"/>
    </row>
    <row r="1720" spans="24:24" x14ac:dyDescent="0.3">
      <c r="X1720"/>
    </row>
    <row r="1721" spans="24:24" x14ac:dyDescent="0.3">
      <c r="X1721"/>
    </row>
    <row r="1722" spans="24:24" x14ac:dyDescent="0.3">
      <c r="X1722"/>
    </row>
    <row r="1723" spans="24:24" x14ac:dyDescent="0.3">
      <c r="X1723"/>
    </row>
    <row r="1724" spans="24:24" x14ac:dyDescent="0.3">
      <c r="X1724"/>
    </row>
    <row r="1725" spans="24:24" x14ac:dyDescent="0.3">
      <c r="X1725"/>
    </row>
    <row r="1726" spans="24:24" x14ac:dyDescent="0.3">
      <c r="X1726"/>
    </row>
    <row r="1727" spans="24:24" x14ac:dyDescent="0.3">
      <c r="X1727"/>
    </row>
    <row r="1728" spans="24:24" x14ac:dyDescent="0.3">
      <c r="X1728"/>
    </row>
    <row r="1729" spans="24:24" x14ac:dyDescent="0.3">
      <c r="X1729"/>
    </row>
    <row r="1730" spans="24:24" x14ac:dyDescent="0.3">
      <c r="X1730"/>
    </row>
    <row r="1731" spans="24:24" x14ac:dyDescent="0.3">
      <c r="X1731"/>
    </row>
    <row r="1732" spans="24:24" x14ac:dyDescent="0.3">
      <c r="X1732"/>
    </row>
    <row r="1733" spans="24:24" x14ac:dyDescent="0.3">
      <c r="X1733"/>
    </row>
    <row r="1734" spans="24:24" x14ac:dyDescent="0.3">
      <c r="X1734"/>
    </row>
    <row r="1735" spans="24:24" x14ac:dyDescent="0.3">
      <c r="X1735"/>
    </row>
    <row r="1736" spans="24:24" x14ac:dyDescent="0.3">
      <c r="X1736"/>
    </row>
    <row r="1737" spans="24:24" x14ac:dyDescent="0.3">
      <c r="X1737"/>
    </row>
    <row r="1738" spans="24:24" x14ac:dyDescent="0.3">
      <c r="X1738"/>
    </row>
    <row r="1739" spans="24:24" x14ac:dyDescent="0.3">
      <c r="X1739"/>
    </row>
    <row r="1740" spans="24:24" x14ac:dyDescent="0.3">
      <c r="X1740"/>
    </row>
    <row r="1741" spans="24:24" x14ac:dyDescent="0.3">
      <c r="X1741"/>
    </row>
    <row r="1742" spans="24:24" x14ac:dyDescent="0.3">
      <c r="X1742"/>
    </row>
    <row r="1743" spans="24:24" x14ac:dyDescent="0.3">
      <c r="X1743"/>
    </row>
    <row r="1744" spans="24:24" x14ac:dyDescent="0.3">
      <c r="X1744"/>
    </row>
    <row r="1745" spans="24:24" x14ac:dyDescent="0.3">
      <c r="X1745"/>
    </row>
    <row r="1746" spans="24:24" x14ac:dyDescent="0.3">
      <c r="X1746"/>
    </row>
    <row r="1747" spans="24:24" x14ac:dyDescent="0.3">
      <c r="X1747"/>
    </row>
    <row r="1748" spans="24:24" x14ac:dyDescent="0.3">
      <c r="X1748"/>
    </row>
    <row r="1749" spans="24:24" x14ac:dyDescent="0.3">
      <c r="X1749"/>
    </row>
    <row r="1750" spans="24:24" x14ac:dyDescent="0.3">
      <c r="X1750"/>
    </row>
    <row r="1751" spans="24:24" x14ac:dyDescent="0.3">
      <c r="X1751"/>
    </row>
    <row r="1752" spans="24:24" x14ac:dyDescent="0.3">
      <c r="X1752"/>
    </row>
    <row r="1753" spans="24:24" x14ac:dyDescent="0.3">
      <c r="X1753"/>
    </row>
    <row r="1754" spans="24:24" x14ac:dyDescent="0.3">
      <c r="X1754"/>
    </row>
    <row r="1755" spans="24:24" x14ac:dyDescent="0.3">
      <c r="X1755"/>
    </row>
    <row r="1756" spans="24:24" x14ac:dyDescent="0.3">
      <c r="X1756"/>
    </row>
    <row r="1757" spans="24:24" x14ac:dyDescent="0.3">
      <c r="X1757"/>
    </row>
    <row r="1758" spans="24:24" x14ac:dyDescent="0.3">
      <c r="X1758"/>
    </row>
    <row r="1759" spans="24:24" x14ac:dyDescent="0.3">
      <c r="X1759"/>
    </row>
    <row r="1760" spans="24:24" x14ac:dyDescent="0.3">
      <c r="X1760"/>
    </row>
    <row r="1761" spans="24:24" x14ac:dyDescent="0.3">
      <c r="X1761"/>
    </row>
    <row r="1762" spans="24:24" x14ac:dyDescent="0.3">
      <c r="X1762"/>
    </row>
    <row r="1763" spans="24:24" x14ac:dyDescent="0.3">
      <c r="X1763"/>
    </row>
    <row r="1764" spans="24:24" x14ac:dyDescent="0.3">
      <c r="X1764"/>
    </row>
    <row r="1765" spans="24:24" x14ac:dyDescent="0.3">
      <c r="X1765"/>
    </row>
    <row r="1766" spans="24:24" x14ac:dyDescent="0.3">
      <c r="X1766"/>
    </row>
    <row r="1767" spans="24:24" x14ac:dyDescent="0.3">
      <c r="X1767"/>
    </row>
    <row r="1768" spans="24:24" x14ac:dyDescent="0.3">
      <c r="X1768"/>
    </row>
    <row r="1769" spans="24:24" x14ac:dyDescent="0.3">
      <c r="X1769"/>
    </row>
    <row r="1770" spans="24:24" x14ac:dyDescent="0.3">
      <c r="X1770"/>
    </row>
    <row r="1771" spans="24:24" x14ac:dyDescent="0.3">
      <c r="X1771"/>
    </row>
    <row r="1772" spans="24:24" x14ac:dyDescent="0.3">
      <c r="X1772"/>
    </row>
    <row r="1773" spans="24:24" x14ac:dyDescent="0.3">
      <c r="X1773"/>
    </row>
    <row r="1774" spans="24:24" x14ac:dyDescent="0.3">
      <c r="X1774"/>
    </row>
    <row r="1775" spans="24:24" x14ac:dyDescent="0.3">
      <c r="X1775"/>
    </row>
    <row r="1776" spans="24:24" x14ac:dyDescent="0.3">
      <c r="X1776"/>
    </row>
    <row r="1777" spans="24:24" x14ac:dyDescent="0.3">
      <c r="X1777"/>
    </row>
    <row r="1778" spans="24:24" x14ac:dyDescent="0.3">
      <c r="X1778"/>
    </row>
    <row r="1779" spans="24:24" x14ac:dyDescent="0.3">
      <c r="X1779"/>
    </row>
    <row r="1780" spans="24:24" x14ac:dyDescent="0.3">
      <c r="X1780"/>
    </row>
    <row r="1781" spans="24:24" x14ac:dyDescent="0.3">
      <c r="X1781"/>
    </row>
    <row r="1782" spans="24:24" x14ac:dyDescent="0.3">
      <c r="X1782"/>
    </row>
    <row r="1783" spans="24:24" x14ac:dyDescent="0.3">
      <c r="X1783"/>
    </row>
    <row r="1784" spans="24:24" x14ac:dyDescent="0.3">
      <c r="X1784"/>
    </row>
    <row r="1785" spans="24:24" x14ac:dyDescent="0.3">
      <c r="X1785"/>
    </row>
    <row r="1786" spans="24:24" x14ac:dyDescent="0.3">
      <c r="X1786"/>
    </row>
    <row r="1787" spans="24:24" x14ac:dyDescent="0.3">
      <c r="X1787"/>
    </row>
    <row r="1788" spans="24:24" x14ac:dyDescent="0.3">
      <c r="X1788"/>
    </row>
    <row r="1789" spans="24:24" x14ac:dyDescent="0.3">
      <c r="X1789"/>
    </row>
    <row r="1790" spans="24:24" x14ac:dyDescent="0.3">
      <c r="X1790"/>
    </row>
    <row r="1791" spans="24:24" x14ac:dyDescent="0.3">
      <c r="X1791"/>
    </row>
    <row r="1792" spans="24:24" x14ac:dyDescent="0.3">
      <c r="X1792"/>
    </row>
    <row r="1793" spans="24:24" x14ac:dyDescent="0.3">
      <c r="X1793"/>
    </row>
    <row r="1794" spans="24:24" x14ac:dyDescent="0.3">
      <c r="X1794"/>
    </row>
    <row r="1795" spans="24:24" x14ac:dyDescent="0.3">
      <c r="X1795"/>
    </row>
    <row r="1796" spans="24:24" x14ac:dyDescent="0.3">
      <c r="X1796"/>
    </row>
    <row r="1797" spans="24:24" x14ac:dyDescent="0.3">
      <c r="X1797"/>
    </row>
    <row r="1798" spans="24:24" x14ac:dyDescent="0.3">
      <c r="X1798"/>
    </row>
    <row r="1799" spans="24:24" x14ac:dyDescent="0.3">
      <c r="X1799"/>
    </row>
    <row r="1800" spans="24:24" x14ac:dyDescent="0.3">
      <c r="X1800"/>
    </row>
    <row r="1801" spans="24:24" x14ac:dyDescent="0.3">
      <c r="X1801"/>
    </row>
    <row r="1802" spans="24:24" x14ac:dyDescent="0.3">
      <c r="X1802"/>
    </row>
    <row r="1803" spans="24:24" x14ac:dyDescent="0.3">
      <c r="X1803"/>
    </row>
    <row r="1804" spans="24:24" x14ac:dyDescent="0.3">
      <c r="X1804"/>
    </row>
    <row r="1805" spans="24:24" x14ac:dyDescent="0.3">
      <c r="X1805"/>
    </row>
    <row r="1806" spans="24:24" x14ac:dyDescent="0.3">
      <c r="X1806"/>
    </row>
    <row r="1807" spans="24:24" x14ac:dyDescent="0.3">
      <c r="X1807"/>
    </row>
    <row r="1808" spans="24:24" x14ac:dyDescent="0.3">
      <c r="X1808"/>
    </row>
    <row r="1809" spans="24:24" x14ac:dyDescent="0.3">
      <c r="X1809"/>
    </row>
    <row r="1810" spans="24:24" x14ac:dyDescent="0.3">
      <c r="X1810"/>
    </row>
    <row r="1811" spans="24:24" x14ac:dyDescent="0.3">
      <c r="X1811"/>
    </row>
    <row r="1812" spans="24:24" x14ac:dyDescent="0.3">
      <c r="X1812"/>
    </row>
    <row r="1813" spans="24:24" x14ac:dyDescent="0.3">
      <c r="X1813"/>
    </row>
    <row r="1814" spans="24:24" x14ac:dyDescent="0.3">
      <c r="X1814"/>
    </row>
    <row r="1815" spans="24:24" x14ac:dyDescent="0.3">
      <c r="X1815"/>
    </row>
    <row r="1816" spans="24:24" x14ac:dyDescent="0.3">
      <c r="X1816"/>
    </row>
    <row r="1817" spans="24:24" x14ac:dyDescent="0.3">
      <c r="X1817"/>
    </row>
    <row r="1818" spans="24:24" x14ac:dyDescent="0.3">
      <c r="X1818"/>
    </row>
    <row r="1819" spans="24:24" x14ac:dyDescent="0.3">
      <c r="X1819"/>
    </row>
    <row r="1820" spans="24:24" x14ac:dyDescent="0.3">
      <c r="X1820"/>
    </row>
    <row r="1821" spans="24:24" x14ac:dyDescent="0.3">
      <c r="X1821"/>
    </row>
    <row r="1822" spans="24:24" x14ac:dyDescent="0.3">
      <c r="X1822"/>
    </row>
    <row r="1823" spans="24:24" x14ac:dyDescent="0.3">
      <c r="X1823"/>
    </row>
    <row r="1824" spans="24:24" x14ac:dyDescent="0.3">
      <c r="X1824"/>
    </row>
    <row r="1825" spans="24:24" x14ac:dyDescent="0.3">
      <c r="X1825"/>
    </row>
    <row r="1826" spans="24:24" x14ac:dyDescent="0.3">
      <c r="X1826"/>
    </row>
    <row r="1827" spans="24:24" x14ac:dyDescent="0.3">
      <c r="X1827"/>
    </row>
    <row r="1828" spans="24:24" x14ac:dyDescent="0.3">
      <c r="X1828"/>
    </row>
    <row r="1829" spans="24:24" x14ac:dyDescent="0.3">
      <c r="X1829"/>
    </row>
    <row r="1830" spans="24:24" x14ac:dyDescent="0.3">
      <c r="X1830"/>
    </row>
    <row r="1831" spans="24:24" x14ac:dyDescent="0.3">
      <c r="X1831"/>
    </row>
    <row r="1832" spans="24:24" x14ac:dyDescent="0.3">
      <c r="X1832"/>
    </row>
    <row r="1833" spans="24:24" x14ac:dyDescent="0.3">
      <c r="X1833"/>
    </row>
    <row r="1834" spans="24:24" x14ac:dyDescent="0.3">
      <c r="X1834"/>
    </row>
    <row r="1835" spans="24:24" x14ac:dyDescent="0.3">
      <c r="X1835"/>
    </row>
    <row r="1836" spans="24:24" x14ac:dyDescent="0.3">
      <c r="X1836"/>
    </row>
    <row r="1837" spans="24:24" x14ac:dyDescent="0.3">
      <c r="X1837"/>
    </row>
    <row r="1838" spans="24:24" x14ac:dyDescent="0.3">
      <c r="X1838"/>
    </row>
    <row r="1839" spans="24:24" x14ac:dyDescent="0.3">
      <c r="X1839"/>
    </row>
    <row r="1840" spans="24:24" x14ac:dyDescent="0.3">
      <c r="X1840"/>
    </row>
    <row r="1841" spans="24:24" x14ac:dyDescent="0.3">
      <c r="X1841"/>
    </row>
    <row r="1842" spans="24:24" x14ac:dyDescent="0.3">
      <c r="X1842"/>
    </row>
    <row r="1843" spans="24:24" x14ac:dyDescent="0.3">
      <c r="X1843"/>
    </row>
    <row r="1844" spans="24:24" x14ac:dyDescent="0.3">
      <c r="X1844"/>
    </row>
    <row r="1845" spans="24:24" x14ac:dyDescent="0.3">
      <c r="X1845"/>
    </row>
    <row r="1846" spans="24:24" x14ac:dyDescent="0.3">
      <c r="X1846"/>
    </row>
    <row r="1847" spans="24:24" x14ac:dyDescent="0.3">
      <c r="X1847"/>
    </row>
    <row r="1848" spans="24:24" x14ac:dyDescent="0.3">
      <c r="X1848"/>
    </row>
    <row r="1849" spans="24:24" x14ac:dyDescent="0.3">
      <c r="X1849"/>
    </row>
    <row r="1850" spans="24:24" x14ac:dyDescent="0.3">
      <c r="X1850"/>
    </row>
    <row r="1851" spans="24:24" x14ac:dyDescent="0.3">
      <c r="X1851"/>
    </row>
    <row r="1852" spans="24:24" x14ac:dyDescent="0.3">
      <c r="X1852"/>
    </row>
    <row r="1853" spans="24:24" x14ac:dyDescent="0.3">
      <c r="X1853"/>
    </row>
    <row r="1854" spans="24:24" x14ac:dyDescent="0.3">
      <c r="X1854"/>
    </row>
    <row r="1855" spans="24:24" x14ac:dyDescent="0.3">
      <c r="X1855"/>
    </row>
    <row r="1856" spans="24:24" x14ac:dyDescent="0.3">
      <c r="X1856"/>
    </row>
    <row r="1857" spans="24:24" x14ac:dyDescent="0.3">
      <c r="X1857"/>
    </row>
    <row r="1858" spans="24:24" x14ac:dyDescent="0.3">
      <c r="X1858"/>
    </row>
    <row r="1859" spans="24:24" x14ac:dyDescent="0.3">
      <c r="X1859"/>
    </row>
    <row r="1860" spans="24:24" x14ac:dyDescent="0.3">
      <c r="X1860"/>
    </row>
    <row r="1861" spans="24:24" x14ac:dyDescent="0.3">
      <c r="X1861"/>
    </row>
    <row r="1862" spans="24:24" x14ac:dyDescent="0.3">
      <c r="X1862"/>
    </row>
    <row r="1863" spans="24:24" x14ac:dyDescent="0.3">
      <c r="X1863"/>
    </row>
    <row r="1864" spans="24:24" x14ac:dyDescent="0.3">
      <c r="X1864"/>
    </row>
    <row r="1865" spans="24:24" x14ac:dyDescent="0.3">
      <c r="X1865"/>
    </row>
    <row r="1866" spans="24:24" x14ac:dyDescent="0.3">
      <c r="X1866"/>
    </row>
    <row r="1867" spans="24:24" x14ac:dyDescent="0.3">
      <c r="X1867"/>
    </row>
    <row r="1868" spans="24:24" x14ac:dyDescent="0.3">
      <c r="X1868"/>
    </row>
    <row r="1869" spans="24:24" x14ac:dyDescent="0.3">
      <c r="X1869"/>
    </row>
    <row r="1870" spans="24:24" x14ac:dyDescent="0.3">
      <c r="X1870"/>
    </row>
    <row r="1871" spans="24:24" x14ac:dyDescent="0.3">
      <c r="X1871"/>
    </row>
    <row r="1872" spans="24:24" x14ac:dyDescent="0.3">
      <c r="X1872"/>
    </row>
    <row r="1873" spans="24:24" x14ac:dyDescent="0.3">
      <c r="X1873"/>
    </row>
    <row r="1874" spans="24:24" x14ac:dyDescent="0.3">
      <c r="X1874"/>
    </row>
    <row r="1875" spans="24:24" x14ac:dyDescent="0.3">
      <c r="X1875"/>
    </row>
    <row r="1876" spans="24:24" x14ac:dyDescent="0.3">
      <c r="X1876"/>
    </row>
    <row r="1877" spans="24:24" x14ac:dyDescent="0.3">
      <c r="X1877"/>
    </row>
    <row r="1878" spans="24:24" x14ac:dyDescent="0.3">
      <c r="X1878"/>
    </row>
    <row r="1879" spans="24:24" x14ac:dyDescent="0.3">
      <c r="X1879"/>
    </row>
    <row r="1880" spans="24:24" x14ac:dyDescent="0.3">
      <c r="X1880"/>
    </row>
    <row r="1881" spans="24:24" x14ac:dyDescent="0.3">
      <c r="X1881"/>
    </row>
    <row r="1882" spans="24:24" x14ac:dyDescent="0.3">
      <c r="X1882"/>
    </row>
    <row r="1883" spans="24:24" x14ac:dyDescent="0.3">
      <c r="X1883"/>
    </row>
    <row r="1884" spans="24:24" x14ac:dyDescent="0.3">
      <c r="X1884"/>
    </row>
    <row r="1885" spans="24:24" x14ac:dyDescent="0.3">
      <c r="X1885"/>
    </row>
    <row r="1886" spans="24:24" x14ac:dyDescent="0.3">
      <c r="X1886"/>
    </row>
    <row r="1887" spans="24:24" x14ac:dyDescent="0.3">
      <c r="X1887"/>
    </row>
    <row r="1888" spans="24:24" x14ac:dyDescent="0.3">
      <c r="X1888"/>
    </row>
    <row r="1889" spans="24:24" x14ac:dyDescent="0.3">
      <c r="X1889"/>
    </row>
    <row r="1890" spans="24:24" x14ac:dyDescent="0.3">
      <c r="X1890"/>
    </row>
    <row r="1891" spans="24:24" x14ac:dyDescent="0.3">
      <c r="X1891"/>
    </row>
    <row r="1892" spans="24:24" x14ac:dyDescent="0.3">
      <c r="X1892"/>
    </row>
    <row r="1893" spans="24:24" x14ac:dyDescent="0.3">
      <c r="X1893"/>
    </row>
    <row r="1894" spans="24:24" x14ac:dyDescent="0.3">
      <c r="X1894"/>
    </row>
    <row r="1895" spans="24:24" x14ac:dyDescent="0.3">
      <c r="X1895"/>
    </row>
    <row r="1896" spans="24:24" x14ac:dyDescent="0.3">
      <c r="X1896"/>
    </row>
    <row r="1897" spans="24:24" x14ac:dyDescent="0.3">
      <c r="X1897"/>
    </row>
    <row r="1898" spans="24:24" x14ac:dyDescent="0.3">
      <c r="X1898"/>
    </row>
    <row r="1899" spans="24:24" x14ac:dyDescent="0.3">
      <c r="X1899"/>
    </row>
    <row r="1900" spans="24:24" x14ac:dyDescent="0.3">
      <c r="X1900"/>
    </row>
    <row r="1901" spans="24:24" x14ac:dyDescent="0.3">
      <c r="X1901"/>
    </row>
    <row r="1902" spans="24:24" x14ac:dyDescent="0.3">
      <c r="X1902"/>
    </row>
    <row r="1903" spans="24:24" x14ac:dyDescent="0.3">
      <c r="X1903"/>
    </row>
    <row r="1904" spans="24:24" x14ac:dyDescent="0.3">
      <c r="X1904"/>
    </row>
    <row r="1905" spans="24:24" x14ac:dyDescent="0.3">
      <c r="X1905"/>
    </row>
    <row r="1906" spans="24:24" x14ac:dyDescent="0.3">
      <c r="X1906"/>
    </row>
    <row r="1907" spans="24:24" x14ac:dyDescent="0.3">
      <c r="X1907"/>
    </row>
    <row r="1908" spans="24:24" x14ac:dyDescent="0.3">
      <c r="X1908"/>
    </row>
    <row r="1909" spans="24:24" x14ac:dyDescent="0.3">
      <c r="X1909"/>
    </row>
    <row r="1910" spans="24:24" x14ac:dyDescent="0.3">
      <c r="X1910"/>
    </row>
    <row r="1911" spans="24:24" x14ac:dyDescent="0.3">
      <c r="X1911"/>
    </row>
    <row r="1912" spans="24:24" x14ac:dyDescent="0.3">
      <c r="X1912"/>
    </row>
    <row r="1913" spans="24:24" x14ac:dyDescent="0.3">
      <c r="X1913"/>
    </row>
    <row r="1914" spans="24:24" x14ac:dyDescent="0.3">
      <c r="X1914"/>
    </row>
    <row r="1915" spans="24:24" x14ac:dyDescent="0.3">
      <c r="X1915"/>
    </row>
    <row r="1916" spans="24:24" x14ac:dyDescent="0.3">
      <c r="X1916"/>
    </row>
    <row r="1917" spans="24:24" x14ac:dyDescent="0.3">
      <c r="X1917"/>
    </row>
    <row r="1918" spans="24:24" x14ac:dyDescent="0.3">
      <c r="X1918"/>
    </row>
    <row r="1919" spans="24:24" x14ac:dyDescent="0.3">
      <c r="X1919"/>
    </row>
    <row r="1920" spans="24:24" x14ac:dyDescent="0.3">
      <c r="X1920"/>
    </row>
    <row r="1921" spans="24:24" x14ac:dyDescent="0.3">
      <c r="X1921"/>
    </row>
    <row r="1922" spans="24:24" x14ac:dyDescent="0.3">
      <c r="X1922"/>
    </row>
    <row r="1923" spans="24:24" x14ac:dyDescent="0.3">
      <c r="X1923"/>
    </row>
    <row r="1924" spans="24:24" x14ac:dyDescent="0.3">
      <c r="X1924"/>
    </row>
    <row r="1925" spans="24:24" x14ac:dyDescent="0.3">
      <c r="X1925"/>
    </row>
    <row r="1926" spans="24:24" x14ac:dyDescent="0.3">
      <c r="X1926"/>
    </row>
    <row r="1927" spans="24:24" x14ac:dyDescent="0.3">
      <c r="X1927"/>
    </row>
    <row r="1928" spans="24:24" x14ac:dyDescent="0.3">
      <c r="X1928"/>
    </row>
    <row r="1929" spans="24:24" x14ac:dyDescent="0.3">
      <c r="X1929"/>
    </row>
    <row r="1930" spans="24:24" x14ac:dyDescent="0.3">
      <c r="X1930"/>
    </row>
    <row r="1931" spans="24:24" x14ac:dyDescent="0.3">
      <c r="X1931"/>
    </row>
    <row r="1932" spans="24:24" x14ac:dyDescent="0.3">
      <c r="X1932"/>
    </row>
    <row r="1933" spans="24:24" x14ac:dyDescent="0.3">
      <c r="X1933"/>
    </row>
    <row r="1934" spans="24:24" x14ac:dyDescent="0.3">
      <c r="X1934"/>
    </row>
    <row r="1935" spans="24:24" x14ac:dyDescent="0.3">
      <c r="X1935"/>
    </row>
    <row r="1936" spans="24:24" x14ac:dyDescent="0.3">
      <c r="X1936"/>
    </row>
    <row r="1937" spans="24:24" x14ac:dyDescent="0.3">
      <c r="X1937"/>
    </row>
    <row r="1938" spans="24:24" x14ac:dyDescent="0.3">
      <c r="X1938"/>
    </row>
    <row r="1939" spans="24:24" x14ac:dyDescent="0.3">
      <c r="X1939"/>
    </row>
    <row r="1940" spans="24:24" x14ac:dyDescent="0.3">
      <c r="X1940"/>
    </row>
    <row r="1941" spans="24:24" x14ac:dyDescent="0.3">
      <c r="X1941"/>
    </row>
    <row r="1942" spans="24:24" x14ac:dyDescent="0.3">
      <c r="X1942"/>
    </row>
    <row r="1943" spans="24:24" x14ac:dyDescent="0.3">
      <c r="X1943"/>
    </row>
    <row r="1944" spans="24:24" x14ac:dyDescent="0.3">
      <c r="X1944"/>
    </row>
    <row r="1945" spans="24:24" x14ac:dyDescent="0.3">
      <c r="X1945"/>
    </row>
    <row r="1946" spans="24:24" x14ac:dyDescent="0.3">
      <c r="X1946"/>
    </row>
    <row r="1947" spans="24:24" x14ac:dyDescent="0.3">
      <c r="X1947"/>
    </row>
    <row r="1948" spans="24:24" x14ac:dyDescent="0.3">
      <c r="X1948"/>
    </row>
    <row r="1949" spans="24:24" x14ac:dyDescent="0.3">
      <c r="X1949"/>
    </row>
    <row r="1950" spans="24:24" x14ac:dyDescent="0.3">
      <c r="X1950"/>
    </row>
    <row r="1951" spans="24:24" x14ac:dyDescent="0.3">
      <c r="X1951"/>
    </row>
    <row r="1952" spans="24:24" x14ac:dyDescent="0.3">
      <c r="X1952"/>
    </row>
    <row r="1953" spans="24:24" x14ac:dyDescent="0.3">
      <c r="X1953"/>
    </row>
    <row r="1954" spans="24:24" x14ac:dyDescent="0.3">
      <c r="X1954"/>
    </row>
    <row r="1955" spans="24:24" x14ac:dyDescent="0.3">
      <c r="X1955"/>
    </row>
    <row r="1956" spans="24:24" x14ac:dyDescent="0.3">
      <c r="X1956"/>
    </row>
    <row r="1957" spans="24:24" x14ac:dyDescent="0.3">
      <c r="X1957"/>
    </row>
    <row r="1958" spans="24:24" x14ac:dyDescent="0.3">
      <c r="X1958"/>
    </row>
    <row r="1959" spans="24:24" x14ac:dyDescent="0.3">
      <c r="X1959"/>
    </row>
    <row r="1960" spans="24:24" x14ac:dyDescent="0.3">
      <c r="X1960"/>
    </row>
    <row r="1961" spans="24:24" x14ac:dyDescent="0.3">
      <c r="X1961"/>
    </row>
    <row r="1962" spans="24:24" x14ac:dyDescent="0.3">
      <c r="X1962"/>
    </row>
    <row r="1963" spans="24:24" x14ac:dyDescent="0.3">
      <c r="X1963"/>
    </row>
    <row r="1964" spans="24:24" x14ac:dyDescent="0.3">
      <c r="X1964"/>
    </row>
    <row r="1965" spans="24:24" x14ac:dyDescent="0.3">
      <c r="X1965"/>
    </row>
    <row r="1966" spans="24:24" x14ac:dyDescent="0.3">
      <c r="X1966"/>
    </row>
    <row r="1967" spans="24:24" x14ac:dyDescent="0.3">
      <c r="X1967"/>
    </row>
    <row r="1968" spans="24:24" x14ac:dyDescent="0.3">
      <c r="X1968"/>
    </row>
    <row r="1969" spans="24:24" x14ac:dyDescent="0.3">
      <c r="X1969"/>
    </row>
    <row r="1970" spans="24:24" x14ac:dyDescent="0.3">
      <c r="X1970"/>
    </row>
    <row r="1971" spans="24:24" x14ac:dyDescent="0.3">
      <c r="X1971"/>
    </row>
    <row r="1972" spans="24:24" x14ac:dyDescent="0.3">
      <c r="X1972"/>
    </row>
    <row r="1973" spans="24:24" x14ac:dyDescent="0.3">
      <c r="X1973"/>
    </row>
    <row r="1974" spans="24:24" x14ac:dyDescent="0.3">
      <c r="X1974"/>
    </row>
    <row r="1975" spans="24:24" x14ac:dyDescent="0.3">
      <c r="X1975"/>
    </row>
    <row r="1976" spans="24:24" x14ac:dyDescent="0.3">
      <c r="X1976"/>
    </row>
    <row r="1977" spans="24:24" x14ac:dyDescent="0.3">
      <c r="X1977"/>
    </row>
    <row r="1978" spans="24:24" x14ac:dyDescent="0.3">
      <c r="X1978"/>
    </row>
    <row r="1979" spans="24:24" x14ac:dyDescent="0.3">
      <c r="X1979"/>
    </row>
    <row r="1980" spans="24:24" x14ac:dyDescent="0.3">
      <c r="X1980"/>
    </row>
    <row r="1981" spans="24:24" x14ac:dyDescent="0.3">
      <c r="X1981"/>
    </row>
    <row r="1982" spans="24:24" x14ac:dyDescent="0.3">
      <c r="X1982"/>
    </row>
    <row r="1983" spans="24:24" x14ac:dyDescent="0.3">
      <c r="X1983"/>
    </row>
    <row r="1984" spans="24:24" x14ac:dyDescent="0.3">
      <c r="X1984"/>
    </row>
    <row r="1985" spans="24:24" x14ac:dyDescent="0.3">
      <c r="X1985"/>
    </row>
    <row r="1986" spans="24:24" x14ac:dyDescent="0.3">
      <c r="X1986"/>
    </row>
    <row r="1987" spans="24:24" x14ac:dyDescent="0.3">
      <c r="X1987"/>
    </row>
    <row r="1988" spans="24:24" x14ac:dyDescent="0.3">
      <c r="X1988"/>
    </row>
    <row r="1989" spans="24:24" x14ac:dyDescent="0.3">
      <c r="X1989"/>
    </row>
    <row r="1990" spans="24:24" x14ac:dyDescent="0.3">
      <c r="X1990"/>
    </row>
    <row r="1991" spans="24:24" x14ac:dyDescent="0.3">
      <c r="X1991"/>
    </row>
    <row r="1992" spans="24:24" x14ac:dyDescent="0.3">
      <c r="X1992"/>
    </row>
    <row r="1993" spans="24:24" x14ac:dyDescent="0.3">
      <c r="X1993"/>
    </row>
    <row r="1994" spans="24:24" x14ac:dyDescent="0.3">
      <c r="X1994"/>
    </row>
    <row r="1995" spans="24:24" x14ac:dyDescent="0.3">
      <c r="X1995"/>
    </row>
    <row r="1996" spans="24:24" x14ac:dyDescent="0.3">
      <c r="X1996"/>
    </row>
    <row r="1997" spans="24:24" x14ac:dyDescent="0.3">
      <c r="X1997"/>
    </row>
    <row r="1998" spans="24:24" x14ac:dyDescent="0.3">
      <c r="X1998"/>
    </row>
    <row r="1999" spans="24:24" x14ac:dyDescent="0.3">
      <c r="X1999"/>
    </row>
    <row r="2000" spans="24:24" x14ac:dyDescent="0.3">
      <c r="X2000"/>
    </row>
    <row r="2001" spans="24:24" x14ac:dyDescent="0.3">
      <c r="X2001"/>
    </row>
    <row r="2002" spans="24:24" x14ac:dyDescent="0.3">
      <c r="X2002"/>
    </row>
    <row r="2003" spans="24:24" x14ac:dyDescent="0.3">
      <c r="X2003"/>
    </row>
    <row r="2004" spans="24:24" x14ac:dyDescent="0.3">
      <c r="X2004"/>
    </row>
    <row r="2005" spans="24:24" x14ac:dyDescent="0.3">
      <c r="X2005"/>
    </row>
    <row r="2006" spans="24:24" x14ac:dyDescent="0.3">
      <c r="X2006"/>
    </row>
    <row r="2007" spans="24:24" x14ac:dyDescent="0.3">
      <c r="X2007"/>
    </row>
    <row r="2008" spans="24:24" x14ac:dyDescent="0.3">
      <c r="X2008"/>
    </row>
    <row r="2009" spans="24:24" x14ac:dyDescent="0.3">
      <c r="X2009"/>
    </row>
    <row r="2010" spans="24:24" x14ac:dyDescent="0.3">
      <c r="X2010"/>
    </row>
    <row r="2011" spans="24:24" x14ac:dyDescent="0.3">
      <c r="X2011"/>
    </row>
    <row r="2012" spans="24:24" x14ac:dyDescent="0.3">
      <c r="X2012"/>
    </row>
    <row r="2013" spans="24:24" x14ac:dyDescent="0.3">
      <c r="X2013"/>
    </row>
    <row r="2014" spans="24:24" x14ac:dyDescent="0.3">
      <c r="X2014"/>
    </row>
    <row r="2015" spans="24:24" x14ac:dyDescent="0.3">
      <c r="X2015"/>
    </row>
    <row r="2016" spans="24:24" x14ac:dyDescent="0.3">
      <c r="X2016"/>
    </row>
    <row r="2017" spans="24:24" x14ac:dyDescent="0.3">
      <c r="X2017"/>
    </row>
    <row r="2018" spans="24:24" x14ac:dyDescent="0.3">
      <c r="X2018"/>
    </row>
    <row r="2019" spans="24:24" x14ac:dyDescent="0.3">
      <c r="X2019"/>
    </row>
    <row r="2020" spans="24:24" x14ac:dyDescent="0.3">
      <c r="X2020"/>
    </row>
    <row r="2021" spans="24:24" x14ac:dyDescent="0.3">
      <c r="X2021"/>
    </row>
    <row r="2022" spans="24:24" x14ac:dyDescent="0.3">
      <c r="X2022"/>
    </row>
    <row r="2023" spans="24:24" x14ac:dyDescent="0.3">
      <c r="X2023"/>
    </row>
    <row r="2024" spans="24:24" x14ac:dyDescent="0.3">
      <c r="X2024"/>
    </row>
    <row r="2025" spans="24:24" x14ac:dyDescent="0.3">
      <c r="X2025"/>
    </row>
    <row r="2026" spans="24:24" x14ac:dyDescent="0.3">
      <c r="X2026"/>
    </row>
    <row r="2027" spans="24:24" x14ac:dyDescent="0.3">
      <c r="X2027"/>
    </row>
    <row r="2028" spans="24:24" x14ac:dyDescent="0.3">
      <c r="X2028"/>
    </row>
    <row r="2029" spans="24:24" x14ac:dyDescent="0.3">
      <c r="X2029"/>
    </row>
    <row r="2030" spans="24:24" x14ac:dyDescent="0.3">
      <c r="X2030"/>
    </row>
    <row r="2031" spans="24:24" x14ac:dyDescent="0.3">
      <c r="X2031"/>
    </row>
    <row r="2032" spans="24:24" x14ac:dyDescent="0.3">
      <c r="X2032"/>
    </row>
    <row r="2033" spans="24:24" x14ac:dyDescent="0.3">
      <c r="X2033"/>
    </row>
    <row r="2034" spans="24:24" x14ac:dyDescent="0.3">
      <c r="X2034"/>
    </row>
    <row r="2035" spans="24:24" x14ac:dyDescent="0.3">
      <c r="X2035"/>
    </row>
    <row r="2036" spans="24:24" x14ac:dyDescent="0.3">
      <c r="X2036"/>
    </row>
    <row r="2037" spans="24:24" x14ac:dyDescent="0.3">
      <c r="X2037"/>
    </row>
    <row r="2038" spans="24:24" x14ac:dyDescent="0.3">
      <c r="X2038"/>
    </row>
    <row r="2039" spans="24:24" x14ac:dyDescent="0.3">
      <c r="X2039"/>
    </row>
    <row r="2040" spans="24:24" x14ac:dyDescent="0.3">
      <c r="X2040"/>
    </row>
    <row r="2041" spans="24:24" x14ac:dyDescent="0.3">
      <c r="X2041"/>
    </row>
    <row r="2042" spans="24:24" x14ac:dyDescent="0.3">
      <c r="X2042"/>
    </row>
    <row r="2043" spans="24:24" x14ac:dyDescent="0.3">
      <c r="X2043"/>
    </row>
    <row r="2044" spans="24:24" x14ac:dyDescent="0.3">
      <c r="X2044"/>
    </row>
    <row r="2045" spans="24:24" x14ac:dyDescent="0.3">
      <c r="X2045"/>
    </row>
    <row r="2046" spans="24:24" x14ac:dyDescent="0.3">
      <c r="X2046"/>
    </row>
    <row r="2047" spans="24:24" x14ac:dyDescent="0.3">
      <c r="X2047"/>
    </row>
    <row r="2048" spans="24:24" x14ac:dyDescent="0.3">
      <c r="X2048"/>
    </row>
    <row r="2049" spans="24:24" x14ac:dyDescent="0.3">
      <c r="X2049"/>
    </row>
    <row r="2050" spans="24:24" x14ac:dyDescent="0.3">
      <c r="X2050"/>
    </row>
    <row r="2051" spans="24:24" x14ac:dyDescent="0.3">
      <c r="X2051"/>
    </row>
    <row r="2052" spans="24:24" x14ac:dyDescent="0.3">
      <c r="X2052"/>
    </row>
    <row r="2053" spans="24:24" x14ac:dyDescent="0.3">
      <c r="X2053"/>
    </row>
    <row r="2054" spans="24:24" x14ac:dyDescent="0.3">
      <c r="X2054"/>
    </row>
    <row r="2055" spans="24:24" x14ac:dyDescent="0.3">
      <c r="X2055"/>
    </row>
    <row r="2056" spans="24:24" x14ac:dyDescent="0.3">
      <c r="X2056"/>
    </row>
    <row r="2057" spans="24:24" x14ac:dyDescent="0.3">
      <c r="X2057"/>
    </row>
    <row r="2058" spans="24:24" x14ac:dyDescent="0.3">
      <c r="X2058"/>
    </row>
    <row r="2059" spans="24:24" x14ac:dyDescent="0.3">
      <c r="X2059"/>
    </row>
    <row r="2060" spans="24:24" x14ac:dyDescent="0.3">
      <c r="X2060"/>
    </row>
    <row r="2061" spans="24:24" x14ac:dyDescent="0.3">
      <c r="X2061"/>
    </row>
    <row r="2062" spans="24:24" x14ac:dyDescent="0.3">
      <c r="X2062"/>
    </row>
    <row r="2063" spans="24:24" x14ac:dyDescent="0.3">
      <c r="X2063"/>
    </row>
    <row r="2064" spans="24:24" x14ac:dyDescent="0.3">
      <c r="X2064"/>
    </row>
    <row r="2065" spans="24:24" x14ac:dyDescent="0.3">
      <c r="X2065"/>
    </row>
    <row r="2066" spans="24:24" x14ac:dyDescent="0.3">
      <c r="X2066"/>
    </row>
    <row r="2067" spans="24:24" x14ac:dyDescent="0.3">
      <c r="X2067"/>
    </row>
    <row r="2068" spans="24:24" x14ac:dyDescent="0.3">
      <c r="X2068"/>
    </row>
    <row r="2069" spans="24:24" x14ac:dyDescent="0.3">
      <c r="X2069"/>
    </row>
    <row r="2070" spans="24:24" x14ac:dyDescent="0.3">
      <c r="X2070"/>
    </row>
    <row r="2071" spans="24:24" x14ac:dyDescent="0.3">
      <c r="X2071"/>
    </row>
    <row r="2072" spans="24:24" x14ac:dyDescent="0.3">
      <c r="X2072"/>
    </row>
    <row r="2073" spans="24:24" x14ac:dyDescent="0.3">
      <c r="X2073"/>
    </row>
    <row r="2074" spans="24:24" x14ac:dyDescent="0.3">
      <c r="X2074"/>
    </row>
    <row r="2075" spans="24:24" x14ac:dyDescent="0.3">
      <c r="X2075"/>
    </row>
    <row r="2076" spans="24:24" x14ac:dyDescent="0.3">
      <c r="X2076"/>
    </row>
    <row r="2077" spans="24:24" x14ac:dyDescent="0.3">
      <c r="X2077"/>
    </row>
    <row r="2078" spans="24:24" x14ac:dyDescent="0.3">
      <c r="X2078"/>
    </row>
    <row r="2079" spans="24:24" x14ac:dyDescent="0.3">
      <c r="X2079"/>
    </row>
    <row r="2080" spans="24:24" x14ac:dyDescent="0.3">
      <c r="X2080"/>
    </row>
    <row r="2081" spans="24:24" x14ac:dyDescent="0.3">
      <c r="X2081"/>
    </row>
    <row r="2082" spans="24:24" x14ac:dyDescent="0.3">
      <c r="X2082"/>
    </row>
    <row r="2083" spans="24:24" x14ac:dyDescent="0.3">
      <c r="X2083"/>
    </row>
    <row r="2084" spans="24:24" x14ac:dyDescent="0.3">
      <c r="X2084"/>
    </row>
    <row r="2085" spans="24:24" x14ac:dyDescent="0.3">
      <c r="X2085"/>
    </row>
    <row r="2086" spans="24:24" x14ac:dyDescent="0.3">
      <c r="X2086"/>
    </row>
    <row r="2087" spans="24:24" x14ac:dyDescent="0.3">
      <c r="X2087"/>
    </row>
    <row r="2088" spans="24:24" x14ac:dyDescent="0.3">
      <c r="X2088"/>
    </row>
    <row r="2089" spans="24:24" x14ac:dyDescent="0.3">
      <c r="X2089"/>
    </row>
    <row r="2090" spans="24:24" x14ac:dyDescent="0.3">
      <c r="X2090"/>
    </row>
    <row r="2091" spans="24:24" x14ac:dyDescent="0.3">
      <c r="X2091"/>
    </row>
    <row r="2092" spans="24:24" x14ac:dyDescent="0.3">
      <c r="X2092"/>
    </row>
    <row r="2093" spans="24:24" x14ac:dyDescent="0.3">
      <c r="X2093"/>
    </row>
    <row r="2094" spans="24:24" x14ac:dyDescent="0.3">
      <c r="X2094"/>
    </row>
    <row r="2095" spans="24:24" x14ac:dyDescent="0.3">
      <c r="X2095"/>
    </row>
    <row r="2096" spans="24:24" x14ac:dyDescent="0.3">
      <c r="X2096"/>
    </row>
    <row r="2097" spans="24:24" x14ac:dyDescent="0.3">
      <c r="X2097"/>
    </row>
    <row r="2098" spans="24:24" x14ac:dyDescent="0.3">
      <c r="X2098"/>
    </row>
    <row r="2099" spans="24:24" x14ac:dyDescent="0.3">
      <c r="X2099"/>
    </row>
    <row r="2100" spans="24:24" x14ac:dyDescent="0.3">
      <c r="X2100"/>
    </row>
    <row r="2101" spans="24:24" x14ac:dyDescent="0.3">
      <c r="X2101"/>
    </row>
    <row r="2102" spans="24:24" x14ac:dyDescent="0.3">
      <c r="X2102"/>
    </row>
    <row r="2103" spans="24:24" x14ac:dyDescent="0.3">
      <c r="X2103"/>
    </row>
    <row r="2104" spans="24:24" x14ac:dyDescent="0.3">
      <c r="X2104"/>
    </row>
    <row r="2105" spans="24:24" x14ac:dyDescent="0.3">
      <c r="X2105"/>
    </row>
    <row r="2106" spans="24:24" x14ac:dyDescent="0.3">
      <c r="X2106"/>
    </row>
    <row r="2107" spans="24:24" x14ac:dyDescent="0.3">
      <c r="X2107"/>
    </row>
    <row r="2108" spans="24:24" x14ac:dyDescent="0.3">
      <c r="X2108"/>
    </row>
    <row r="2109" spans="24:24" x14ac:dyDescent="0.3">
      <c r="X2109"/>
    </row>
    <row r="2110" spans="24:24" x14ac:dyDescent="0.3">
      <c r="X2110"/>
    </row>
    <row r="2111" spans="24:24" x14ac:dyDescent="0.3">
      <c r="X2111"/>
    </row>
    <row r="2112" spans="24:24" x14ac:dyDescent="0.3">
      <c r="X2112"/>
    </row>
    <row r="2113" spans="24:24" x14ac:dyDescent="0.3">
      <c r="X2113"/>
    </row>
    <row r="2114" spans="24:24" x14ac:dyDescent="0.3">
      <c r="X2114"/>
    </row>
    <row r="2115" spans="24:24" x14ac:dyDescent="0.3">
      <c r="X2115"/>
    </row>
    <row r="2116" spans="24:24" x14ac:dyDescent="0.3">
      <c r="X2116"/>
    </row>
    <row r="2117" spans="24:24" x14ac:dyDescent="0.3">
      <c r="X2117"/>
    </row>
    <row r="2118" spans="24:24" x14ac:dyDescent="0.3">
      <c r="X2118"/>
    </row>
    <row r="2119" spans="24:24" x14ac:dyDescent="0.3">
      <c r="X2119"/>
    </row>
    <row r="2120" spans="24:24" x14ac:dyDescent="0.3">
      <c r="X2120"/>
    </row>
    <row r="2121" spans="24:24" x14ac:dyDescent="0.3">
      <c r="X2121"/>
    </row>
    <row r="2122" spans="24:24" x14ac:dyDescent="0.3">
      <c r="X2122"/>
    </row>
    <row r="2123" spans="24:24" x14ac:dyDescent="0.3">
      <c r="X2123"/>
    </row>
    <row r="2124" spans="24:24" x14ac:dyDescent="0.3">
      <c r="X2124"/>
    </row>
    <row r="2125" spans="24:24" x14ac:dyDescent="0.3">
      <c r="X2125"/>
    </row>
    <row r="2126" spans="24:24" x14ac:dyDescent="0.3">
      <c r="X2126"/>
    </row>
    <row r="2127" spans="24:24" x14ac:dyDescent="0.3">
      <c r="X2127"/>
    </row>
    <row r="2128" spans="24:24" x14ac:dyDescent="0.3">
      <c r="X2128"/>
    </row>
    <row r="2129" spans="24:24" x14ac:dyDescent="0.3">
      <c r="X2129"/>
    </row>
    <row r="2130" spans="24:24" x14ac:dyDescent="0.3">
      <c r="X2130"/>
    </row>
    <row r="2131" spans="24:24" x14ac:dyDescent="0.3">
      <c r="X2131"/>
    </row>
    <row r="2132" spans="24:24" x14ac:dyDescent="0.3">
      <c r="X2132"/>
    </row>
    <row r="2133" spans="24:24" x14ac:dyDescent="0.3">
      <c r="X2133"/>
    </row>
    <row r="2134" spans="24:24" x14ac:dyDescent="0.3">
      <c r="X2134"/>
    </row>
    <row r="2135" spans="24:24" x14ac:dyDescent="0.3">
      <c r="X2135"/>
    </row>
    <row r="2136" spans="24:24" x14ac:dyDescent="0.3">
      <c r="X2136"/>
    </row>
    <row r="2137" spans="24:24" x14ac:dyDescent="0.3">
      <c r="X2137"/>
    </row>
    <row r="2138" spans="24:24" x14ac:dyDescent="0.3">
      <c r="X2138"/>
    </row>
    <row r="2139" spans="24:24" x14ac:dyDescent="0.3">
      <c r="X2139"/>
    </row>
    <row r="2140" spans="24:24" x14ac:dyDescent="0.3">
      <c r="X2140"/>
    </row>
    <row r="2141" spans="24:24" x14ac:dyDescent="0.3">
      <c r="X2141"/>
    </row>
    <row r="2142" spans="24:24" x14ac:dyDescent="0.3">
      <c r="X2142"/>
    </row>
    <row r="2143" spans="24:24" x14ac:dyDescent="0.3">
      <c r="X2143"/>
    </row>
    <row r="2144" spans="24:24" x14ac:dyDescent="0.3">
      <c r="X2144"/>
    </row>
    <row r="2145" spans="24:24" x14ac:dyDescent="0.3">
      <c r="X2145"/>
    </row>
    <row r="2146" spans="24:24" x14ac:dyDescent="0.3">
      <c r="X2146"/>
    </row>
    <row r="2147" spans="24:24" x14ac:dyDescent="0.3">
      <c r="X2147"/>
    </row>
    <row r="2148" spans="24:24" x14ac:dyDescent="0.3">
      <c r="X2148"/>
    </row>
    <row r="2149" spans="24:24" x14ac:dyDescent="0.3">
      <c r="X2149"/>
    </row>
    <row r="2150" spans="24:24" x14ac:dyDescent="0.3">
      <c r="X2150"/>
    </row>
    <row r="2151" spans="24:24" x14ac:dyDescent="0.3">
      <c r="X2151"/>
    </row>
    <row r="2152" spans="24:24" x14ac:dyDescent="0.3">
      <c r="X2152"/>
    </row>
    <row r="2153" spans="24:24" x14ac:dyDescent="0.3">
      <c r="X2153"/>
    </row>
    <row r="2154" spans="24:24" x14ac:dyDescent="0.3">
      <c r="X2154"/>
    </row>
    <row r="2155" spans="24:24" x14ac:dyDescent="0.3">
      <c r="X2155"/>
    </row>
    <row r="2156" spans="24:24" x14ac:dyDescent="0.3">
      <c r="X2156"/>
    </row>
    <row r="2157" spans="24:24" x14ac:dyDescent="0.3">
      <c r="X2157"/>
    </row>
    <row r="2158" spans="24:24" x14ac:dyDescent="0.3">
      <c r="X2158"/>
    </row>
    <row r="2159" spans="24:24" x14ac:dyDescent="0.3">
      <c r="X2159"/>
    </row>
    <row r="2160" spans="24:24" x14ac:dyDescent="0.3">
      <c r="X2160"/>
    </row>
    <row r="2161" spans="24:24" x14ac:dyDescent="0.3">
      <c r="X2161"/>
    </row>
    <row r="2162" spans="24:24" x14ac:dyDescent="0.3">
      <c r="X2162"/>
    </row>
    <row r="2163" spans="24:24" x14ac:dyDescent="0.3">
      <c r="X2163"/>
    </row>
    <row r="2164" spans="24:24" x14ac:dyDescent="0.3">
      <c r="X2164"/>
    </row>
    <row r="2165" spans="24:24" x14ac:dyDescent="0.3">
      <c r="X2165"/>
    </row>
    <row r="2166" spans="24:24" x14ac:dyDescent="0.3">
      <c r="X2166"/>
    </row>
    <row r="2167" spans="24:24" x14ac:dyDescent="0.3">
      <c r="X2167"/>
    </row>
    <row r="2168" spans="24:24" x14ac:dyDescent="0.3">
      <c r="X2168"/>
    </row>
    <row r="2169" spans="24:24" x14ac:dyDescent="0.3">
      <c r="X2169"/>
    </row>
    <row r="2170" spans="24:24" x14ac:dyDescent="0.3">
      <c r="X2170"/>
    </row>
    <row r="2171" spans="24:24" x14ac:dyDescent="0.3">
      <c r="X2171"/>
    </row>
    <row r="2172" spans="24:24" x14ac:dyDescent="0.3">
      <c r="X2172"/>
    </row>
    <row r="2173" spans="24:24" x14ac:dyDescent="0.3">
      <c r="X2173"/>
    </row>
    <row r="2174" spans="24:24" x14ac:dyDescent="0.3">
      <c r="X2174"/>
    </row>
    <row r="2175" spans="24:24" x14ac:dyDescent="0.3">
      <c r="X2175"/>
    </row>
    <row r="2176" spans="24:24" x14ac:dyDescent="0.3">
      <c r="X2176"/>
    </row>
    <row r="2177" spans="24:24" x14ac:dyDescent="0.3">
      <c r="X2177"/>
    </row>
    <row r="2178" spans="24:24" x14ac:dyDescent="0.3">
      <c r="X2178"/>
    </row>
    <row r="2179" spans="24:24" x14ac:dyDescent="0.3">
      <c r="X2179"/>
    </row>
    <row r="2180" spans="24:24" x14ac:dyDescent="0.3">
      <c r="X2180"/>
    </row>
    <row r="2181" spans="24:24" x14ac:dyDescent="0.3">
      <c r="X2181"/>
    </row>
    <row r="2182" spans="24:24" x14ac:dyDescent="0.3">
      <c r="X2182"/>
    </row>
    <row r="2183" spans="24:24" x14ac:dyDescent="0.3">
      <c r="X2183"/>
    </row>
    <row r="2184" spans="24:24" x14ac:dyDescent="0.3">
      <c r="X2184"/>
    </row>
    <row r="2185" spans="24:24" x14ac:dyDescent="0.3">
      <c r="X2185"/>
    </row>
    <row r="2186" spans="24:24" x14ac:dyDescent="0.3">
      <c r="X2186"/>
    </row>
    <row r="2187" spans="24:24" x14ac:dyDescent="0.3">
      <c r="X2187"/>
    </row>
    <row r="2188" spans="24:24" x14ac:dyDescent="0.3">
      <c r="X2188"/>
    </row>
    <row r="2189" spans="24:24" x14ac:dyDescent="0.3">
      <c r="X2189"/>
    </row>
    <row r="2190" spans="24:24" x14ac:dyDescent="0.3">
      <c r="X2190"/>
    </row>
    <row r="2191" spans="24:24" x14ac:dyDescent="0.3">
      <c r="X2191"/>
    </row>
    <row r="2192" spans="24:24" x14ac:dyDescent="0.3">
      <c r="X2192"/>
    </row>
    <row r="2193" spans="24:24" x14ac:dyDescent="0.3">
      <c r="X2193"/>
    </row>
    <row r="2194" spans="24:24" x14ac:dyDescent="0.3">
      <c r="X2194"/>
    </row>
    <row r="2195" spans="24:24" x14ac:dyDescent="0.3">
      <c r="X2195"/>
    </row>
    <row r="2196" spans="24:24" x14ac:dyDescent="0.3">
      <c r="X2196"/>
    </row>
    <row r="2197" spans="24:24" x14ac:dyDescent="0.3">
      <c r="X2197"/>
    </row>
    <row r="2198" spans="24:24" x14ac:dyDescent="0.3">
      <c r="X2198"/>
    </row>
    <row r="2199" spans="24:24" x14ac:dyDescent="0.3">
      <c r="X2199"/>
    </row>
    <row r="2200" spans="24:24" x14ac:dyDescent="0.3">
      <c r="X2200"/>
    </row>
    <row r="2201" spans="24:24" x14ac:dyDescent="0.3">
      <c r="X2201"/>
    </row>
    <row r="2202" spans="24:24" x14ac:dyDescent="0.3">
      <c r="X2202"/>
    </row>
    <row r="2203" spans="24:24" x14ac:dyDescent="0.3">
      <c r="X2203"/>
    </row>
    <row r="2204" spans="24:24" x14ac:dyDescent="0.3">
      <c r="X2204"/>
    </row>
    <row r="2205" spans="24:24" x14ac:dyDescent="0.3">
      <c r="X2205"/>
    </row>
    <row r="2206" spans="24:24" x14ac:dyDescent="0.3">
      <c r="X2206"/>
    </row>
    <row r="2207" spans="24:24" x14ac:dyDescent="0.3">
      <c r="X2207"/>
    </row>
    <row r="2208" spans="24:24" x14ac:dyDescent="0.3">
      <c r="X2208"/>
    </row>
    <row r="2209" spans="24:24" x14ac:dyDescent="0.3">
      <c r="X2209"/>
    </row>
    <row r="2210" spans="24:24" x14ac:dyDescent="0.3">
      <c r="X2210"/>
    </row>
    <row r="2211" spans="24:24" x14ac:dyDescent="0.3">
      <c r="X2211"/>
    </row>
    <row r="2212" spans="24:24" x14ac:dyDescent="0.3">
      <c r="X2212"/>
    </row>
    <row r="2213" spans="24:24" x14ac:dyDescent="0.3">
      <c r="X2213"/>
    </row>
    <row r="2214" spans="24:24" x14ac:dyDescent="0.3">
      <c r="X2214"/>
    </row>
    <row r="2215" spans="24:24" x14ac:dyDescent="0.3">
      <c r="X2215"/>
    </row>
    <row r="2216" spans="24:24" x14ac:dyDescent="0.3">
      <c r="X2216"/>
    </row>
    <row r="2217" spans="24:24" x14ac:dyDescent="0.3">
      <c r="X2217"/>
    </row>
    <row r="2218" spans="24:24" x14ac:dyDescent="0.3">
      <c r="X2218"/>
    </row>
    <row r="2219" spans="24:24" x14ac:dyDescent="0.3">
      <c r="X2219"/>
    </row>
    <row r="2220" spans="24:24" x14ac:dyDescent="0.3">
      <c r="X2220"/>
    </row>
    <row r="2221" spans="24:24" x14ac:dyDescent="0.3">
      <c r="X2221"/>
    </row>
    <row r="2222" spans="24:24" x14ac:dyDescent="0.3">
      <c r="X2222"/>
    </row>
    <row r="2223" spans="24:24" x14ac:dyDescent="0.3">
      <c r="X2223"/>
    </row>
    <row r="2224" spans="24:24" x14ac:dyDescent="0.3">
      <c r="X2224"/>
    </row>
    <row r="2225" spans="24:24" x14ac:dyDescent="0.3">
      <c r="X2225"/>
    </row>
    <row r="2226" spans="24:24" x14ac:dyDescent="0.3">
      <c r="X2226"/>
    </row>
    <row r="2227" spans="24:24" x14ac:dyDescent="0.3">
      <c r="X2227"/>
    </row>
    <row r="2228" spans="24:24" x14ac:dyDescent="0.3">
      <c r="X2228"/>
    </row>
    <row r="2229" spans="24:24" x14ac:dyDescent="0.3">
      <c r="X2229"/>
    </row>
    <row r="2230" spans="24:24" x14ac:dyDescent="0.3">
      <c r="X2230"/>
    </row>
    <row r="2231" spans="24:24" x14ac:dyDescent="0.3">
      <c r="X2231"/>
    </row>
    <row r="2232" spans="24:24" x14ac:dyDescent="0.3">
      <c r="X2232"/>
    </row>
    <row r="2233" spans="24:24" x14ac:dyDescent="0.3">
      <c r="X2233"/>
    </row>
    <row r="2234" spans="24:24" x14ac:dyDescent="0.3">
      <c r="X2234"/>
    </row>
    <row r="2235" spans="24:24" x14ac:dyDescent="0.3">
      <c r="X2235"/>
    </row>
    <row r="2236" spans="24:24" x14ac:dyDescent="0.3">
      <c r="X2236"/>
    </row>
    <row r="2237" spans="24:24" x14ac:dyDescent="0.3">
      <c r="X2237"/>
    </row>
    <row r="2238" spans="24:24" x14ac:dyDescent="0.3">
      <c r="X2238"/>
    </row>
    <row r="2239" spans="24:24" x14ac:dyDescent="0.3">
      <c r="X2239"/>
    </row>
    <row r="2240" spans="24:24" x14ac:dyDescent="0.3">
      <c r="X2240"/>
    </row>
    <row r="2241" spans="24:24" x14ac:dyDescent="0.3">
      <c r="X2241"/>
    </row>
    <row r="2242" spans="24:24" x14ac:dyDescent="0.3">
      <c r="X2242"/>
    </row>
    <row r="2243" spans="24:24" x14ac:dyDescent="0.3">
      <c r="X2243"/>
    </row>
    <row r="2244" spans="24:24" x14ac:dyDescent="0.3">
      <c r="X2244"/>
    </row>
    <row r="2245" spans="24:24" x14ac:dyDescent="0.3">
      <c r="X2245"/>
    </row>
    <row r="2246" spans="24:24" x14ac:dyDescent="0.3">
      <c r="X2246"/>
    </row>
    <row r="2247" spans="24:24" x14ac:dyDescent="0.3">
      <c r="X2247"/>
    </row>
    <row r="2248" spans="24:24" x14ac:dyDescent="0.3">
      <c r="X2248"/>
    </row>
    <row r="2249" spans="24:24" x14ac:dyDescent="0.3">
      <c r="X2249"/>
    </row>
    <row r="2250" spans="24:24" x14ac:dyDescent="0.3">
      <c r="X2250"/>
    </row>
    <row r="2251" spans="24:24" x14ac:dyDescent="0.3">
      <c r="X2251"/>
    </row>
    <row r="2252" spans="24:24" x14ac:dyDescent="0.3">
      <c r="X2252"/>
    </row>
    <row r="2253" spans="24:24" x14ac:dyDescent="0.3">
      <c r="X2253"/>
    </row>
    <row r="2254" spans="24:24" x14ac:dyDescent="0.3">
      <c r="X2254"/>
    </row>
    <row r="2255" spans="24:24" x14ac:dyDescent="0.3">
      <c r="X2255"/>
    </row>
    <row r="2256" spans="24:24" x14ac:dyDescent="0.3">
      <c r="X2256"/>
    </row>
    <row r="2257" spans="24:24" x14ac:dyDescent="0.3">
      <c r="X2257"/>
    </row>
    <row r="2258" spans="24:24" x14ac:dyDescent="0.3">
      <c r="X2258"/>
    </row>
    <row r="2259" spans="24:24" x14ac:dyDescent="0.3">
      <c r="X2259"/>
    </row>
    <row r="2260" spans="24:24" x14ac:dyDescent="0.3">
      <c r="X2260"/>
    </row>
    <row r="2261" spans="24:24" x14ac:dyDescent="0.3">
      <c r="X2261"/>
    </row>
    <row r="2262" spans="24:24" x14ac:dyDescent="0.3">
      <c r="X2262"/>
    </row>
    <row r="2263" spans="24:24" x14ac:dyDescent="0.3">
      <c r="X2263"/>
    </row>
    <row r="2264" spans="24:24" x14ac:dyDescent="0.3">
      <c r="X2264"/>
    </row>
    <row r="2265" spans="24:24" x14ac:dyDescent="0.3">
      <c r="X2265"/>
    </row>
    <row r="2266" spans="24:24" x14ac:dyDescent="0.3">
      <c r="X2266"/>
    </row>
    <row r="2267" spans="24:24" x14ac:dyDescent="0.3">
      <c r="X2267"/>
    </row>
    <row r="2268" spans="24:24" x14ac:dyDescent="0.3">
      <c r="X2268"/>
    </row>
    <row r="2269" spans="24:24" x14ac:dyDescent="0.3">
      <c r="X2269"/>
    </row>
    <row r="2270" spans="24:24" x14ac:dyDescent="0.3">
      <c r="X2270"/>
    </row>
    <row r="2271" spans="24:24" x14ac:dyDescent="0.3">
      <c r="X2271"/>
    </row>
    <row r="2272" spans="24:24" x14ac:dyDescent="0.3">
      <c r="X2272"/>
    </row>
    <row r="2273" spans="24:24" x14ac:dyDescent="0.3">
      <c r="X2273"/>
    </row>
    <row r="2274" spans="24:24" x14ac:dyDescent="0.3">
      <c r="X2274"/>
    </row>
    <row r="2275" spans="24:24" x14ac:dyDescent="0.3">
      <c r="X2275"/>
    </row>
    <row r="2276" spans="24:24" x14ac:dyDescent="0.3">
      <c r="X2276"/>
    </row>
    <row r="2277" spans="24:24" x14ac:dyDescent="0.3">
      <c r="X2277"/>
    </row>
    <row r="2278" spans="24:24" x14ac:dyDescent="0.3">
      <c r="X2278"/>
    </row>
    <row r="2279" spans="24:24" x14ac:dyDescent="0.3">
      <c r="X2279"/>
    </row>
    <row r="2280" spans="24:24" x14ac:dyDescent="0.3">
      <c r="X2280"/>
    </row>
    <row r="2281" spans="24:24" x14ac:dyDescent="0.3">
      <c r="X2281"/>
    </row>
    <row r="2282" spans="24:24" x14ac:dyDescent="0.3">
      <c r="X2282"/>
    </row>
    <row r="2283" spans="24:24" x14ac:dyDescent="0.3">
      <c r="X2283"/>
    </row>
    <row r="2284" spans="24:24" x14ac:dyDescent="0.3">
      <c r="X2284"/>
    </row>
    <row r="2285" spans="24:24" x14ac:dyDescent="0.3">
      <c r="X2285"/>
    </row>
    <row r="2286" spans="24:24" x14ac:dyDescent="0.3">
      <c r="X2286"/>
    </row>
    <row r="2287" spans="24:24" x14ac:dyDescent="0.3">
      <c r="X2287"/>
    </row>
    <row r="2288" spans="24:24" x14ac:dyDescent="0.3">
      <c r="X2288"/>
    </row>
    <row r="2289" spans="24:24" x14ac:dyDescent="0.3">
      <c r="X2289"/>
    </row>
    <row r="2290" spans="24:24" x14ac:dyDescent="0.3">
      <c r="X2290"/>
    </row>
    <row r="2291" spans="24:24" x14ac:dyDescent="0.3">
      <c r="X2291"/>
    </row>
    <row r="2292" spans="24:24" x14ac:dyDescent="0.3">
      <c r="X2292"/>
    </row>
    <row r="2293" spans="24:24" x14ac:dyDescent="0.3">
      <c r="X2293"/>
    </row>
    <row r="2294" spans="24:24" x14ac:dyDescent="0.3">
      <c r="X2294"/>
    </row>
    <row r="2295" spans="24:24" x14ac:dyDescent="0.3">
      <c r="X2295"/>
    </row>
    <row r="2296" spans="24:24" x14ac:dyDescent="0.3">
      <c r="X2296"/>
    </row>
    <row r="2297" spans="24:24" x14ac:dyDescent="0.3">
      <c r="X2297"/>
    </row>
    <row r="2298" spans="24:24" x14ac:dyDescent="0.3">
      <c r="X2298"/>
    </row>
    <row r="2299" spans="24:24" x14ac:dyDescent="0.3">
      <c r="X2299"/>
    </row>
    <row r="2300" spans="24:24" x14ac:dyDescent="0.3">
      <c r="X2300"/>
    </row>
    <row r="2301" spans="24:24" x14ac:dyDescent="0.3">
      <c r="X2301"/>
    </row>
    <row r="2302" spans="24:24" x14ac:dyDescent="0.3">
      <c r="X2302"/>
    </row>
    <row r="2303" spans="24:24" x14ac:dyDescent="0.3">
      <c r="X2303"/>
    </row>
    <row r="2304" spans="24:24" x14ac:dyDescent="0.3">
      <c r="X2304"/>
    </row>
    <row r="2305" spans="24:24" x14ac:dyDescent="0.3">
      <c r="X2305"/>
    </row>
    <row r="2306" spans="24:24" x14ac:dyDescent="0.3">
      <c r="X2306"/>
    </row>
    <row r="2307" spans="24:24" x14ac:dyDescent="0.3">
      <c r="X2307"/>
    </row>
    <row r="2308" spans="24:24" x14ac:dyDescent="0.3">
      <c r="X2308"/>
    </row>
    <row r="2309" spans="24:24" x14ac:dyDescent="0.3">
      <c r="X2309"/>
    </row>
    <row r="2310" spans="24:24" x14ac:dyDescent="0.3">
      <c r="X2310"/>
    </row>
    <row r="2311" spans="24:24" x14ac:dyDescent="0.3">
      <c r="X2311"/>
    </row>
    <row r="2312" spans="24:24" x14ac:dyDescent="0.3">
      <c r="X2312"/>
    </row>
    <row r="2313" spans="24:24" x14ac:dyDescent="0.3">
      <c r="X2313"/>
    </row>
    <row r="2314" spans="24:24" x14ac:dyDescent="0.3">
      <c r="X2314"/>
    </row>
    <row r="2315" spans="24:24" x14ac:dyDescent="0.3">
      <c r="X2315"/>
    </row>
    <row r="2316" spans="24:24" x14ac:dyDescent="0.3">
      <c r="X2316"/>
    </row>
    <row r="2317" spans="24:24" x14ac:dyDescent="0.3">
      <c r="X2317"/>
    </row>
    <row r="2318" spans="24:24" x14ac:dyDescent="0.3">
      <c r="X2318"/>
    </row>
    <row r="2319" spans="24:24" x14ac:dyDescent="0.3">
      <c r="X2319"/>
    </row>
    <row r="2320" spans="24:24" x14ac:dyDescent="0.3">
      <c r="X2320"/>
    </row>
    <row r="2321" spans="24:24" x14ac:dyDescent="0.3">
      <c r="X2321"/>
    </row>
    <row r="2322" spans="24:24" x14ac:dyDescent="0.3">
      <c r="X2322"/>
    </row>
    <row r="2323" spans="24:24" x14ac:dyDescent="0.3">
      <c r="X2323"/>
    </row>
    <row r="2324" spans="24:24" x14ac:dyDescent="0.3">
      <c r="X2324"/>
    </row>
    <row r="2325" spans="24:24" x14ac:dyDescent="0.3">
      <c r="X2325"/>
    </row>
    <row r="2326" spans="24:24" x14ac:dyDescent="0.3">
      <c r="X2326"/>
    </row>
    <row r="2327" spans="24:24" x14ac:dyDescent="0.3">
      <c r="X2327"/>
    </row>
    <row r="2328" spans="24:24" x14ac:dyDescent="0.3">
      <c r="X2328"/>
    </row>
    <row r="2329" spans="24:24" x14ac:dyDescent="0.3">
      <c r="X2329"/>
    </row>
    <row r="2330" spans="24:24" x14ac:dyDescent="0.3">
      <c r="X2330"/>
    </row>
    <row r="2331" spans="24:24" x14ac:dyDescent="0.3">
      <c r="X2331"/>
    </row>
    <row r="2332" spans="24:24" x14ac:dyDescent="0.3">
      <c r="X2332"/>
    </row>
    <row r="2333" spans="24:24" x14ac:dyDescent="0.3">
      <c r="X2333"/>
    </row>
    <row r="2334" spans="24:24" x14ac:dyDescent="0.3">
      <c r="X2334"/>
    </row>
    <row r="2335" spans="24:24" x14ac:dyDescent="0.3">
      <c r="X2335"/>
    </row>
    <row r="2336" spans="24:24" x14ac:dyDescent="0.3">
      <c r="X2336"/>
    </row>
    <row r="2337" spans="24:24" x14ac:dyDescent="0.3">
      <c r="X2337"/>
    </row>
    <row r="2338" spans="24:24" x14ac:dyDescent="0.3">
      <c r="X2338"/>
    </row>
    <row r="2339" spans="24:24" x14ac:dyDescent="0.3">
      <c r="X2339"/>
    </row>
    <row r="2340" spans="24:24" x14ac:dyDescent="0.3">
      <c r="X2340"/>
    </row>
    <row r="2341" spans="24:24" x14ac:dyDescent="0.3">
      <c r="X2341"/>
    </row>
    <row r="2342" spans="24:24" x14ac:dyDescent="0.3">
      <c r="X2342"/>
    </row>
    <row r="2343" spans="24:24" x14ac:dyDescent="0.3">
      <c r="X2343"/>
    </row>
    <row r="2344" spans="24:24" x14ac:dyDescent="0.3">
      <c r="X2344"/>
    </row>
    <row r="2345" spans="24:24" x14ac:dyDescent="0.3">
      <c r="X2345"/>
    </row>
    <row r="2346" spans="24:24" x14ac:dyDescent="0.3">
      <c r="X2346"/>
    </row>
    <row r="2347" spans="24:24" x14ac:dyDescent="0.3">
      <c r="X2347"/>
    </row>
    <row r="2348" spans="24:24" x14ac:dyDescent="0.3">
      <c r="X2348"/>
    </row>
    <row r="2349" spans="24:24" x14ac:dyDescent="0.3">
      <c r="X2349"/>
    </row>
    <row r="2350" spans="24:24" x14ac:dyDescent="0.3">
      <c r="X2350"/>
    </row>
    <row r="2351" spans="24:24" x14ac:dyDescent="0.3">
      <c r="X2351"/>
    </row>
    <row r="2352" spans="24:24" x14ac:dyDescent="0.3">
      <c r="X2352"/>
    </row>
    <row r="2353" spans="24:24" x14ac:dyDescent="0.3">
      <c r="X2353"/>
    </row>
    <row r="2354" spans="24:24" x14ac:dyDescent="0.3">
      <c r="X2354"/>
    </row>
    <row r="2355" spans="24:24" x14ac:dyDescent="0.3">
      <c r="X2355"/>
    </row>
    <row r="2356" spans="24:24" x14ac:dyDescent="0.3">
      <c r="X2356"/>
    </row>
    <row r="2357" spans="24:24" x14ac:dyDescent="0.3">
      <c r="X2357"/>
    </row>
    <row r="2358" spans="24:24" x14ac:dyDescent="0.3">
      <c r="X2358"/>
    </row>
    <row r="2359" spans="24:24" x14ac:dyDescent="0.3">
      <c r="X2359"/>
    </row>
    <row r="2360" spans="24:24" x14ac:dyDescent="0.3">
      <c r="X2360"/>
    </row>
    <row r="2361" spans="24:24" x14ac:dyDescent="0.3">
      <c r="X2361"/>
    </row>
    <row r="2362" spans="24:24" x14ac:dyDescent="0.3">
      <c r="X2362"/>
    </row>
    <row r="2363" spans="24:24" x14ac:dyDescent="0.3">
      <c r="X2363"/>
    </row>
    <row r="2364" spans="24:24" x14ac:dyDescent="0.3">
      <c r="X2364"/>
    </row>
    <row r="2365" spans="24:24" x14ac:dyDescent="0.3">
      <c r="X2365"/>
    </row>
    <row r="2366" spans="24:24" x14ac:dyDescent="0.3">
      <c r="X2366"/>
    </row>
    <row r="2367" spans="24:24" x14ac:dyDescent="0.3">
      <c r="X2367"/>
    </row>
    <row r="2368" spans="24:24" x14ac:dyDescent="0.3">
      <c r="X2368"/>
    </row>
    <row r="2369" spans="24:24" x14ac:dyDescent="0.3">
      <c r="X2369"/>
    </row>
    <row r="2370" spans="24:24" x14ac:dyDescent="0.3">
      <c r="X2370"/>
    </row>
    <row r="2371" spans="24:24" x14ac:dyDescent="0.3">
      <c r="X2371"/>
    </row>
    <row r="2372" spans="24:24" x14ac:dyDescent="0.3">
      <c r="X2372"/>
    </row>
    <row r="2373" spans="24:24" x14ac:dyDescent="0.3">
      <c r="X2373"/>
    </row>
    <row r="2374" spans="24:24" x14ac:dyDescent="0.3">
      <c r="X2374"/>
    </row>
    <row r="2375" spans="24:24" x14ac:dyDescent="0.3">
      <c r="X2375"/>
    </row>
    <row r="2376" spans="24:24" x14ac:dyDescent="0.3">
      <c r="X2376"/>
    </row>
    <row r="2377" spans="24:24" x14ac:dyDescent="0.3">
      <c r="X2377"/>
    </row>
    <row r="2378" spans="24:24" x14ac:dyDescent="0.3">
      <c r="X2378"/>
    </row>
    <row r="2379" spans="24:24" x14ac:dyDescent="0.3">
      <c r="X2379"/>
    </row>
    <row r="2380" spans="24:24" x14ac:dyDescent="0.3">
      <c r="X2380"/>
    </row>
    <row r="2381" spans="24:24" x14ac:dyDescent="0.3">
      <c r="X2381"/>
    </row>
    <row r="2382" spans="24:24" x14ac:dyDescent="0.3">
      <c r="X2382"/>
    </row>
    <row r="2383" spans="24:24" x14ac:dyDescent="0.3">
      <c r="X2383"/>
    </row>
    <row r="2384" spans="24:24" x14ac:dyDescent="0.3">
      <c r="X2384"/>
    </row>
    <row r="2385" spans="24:24" x14ac:dyDescent="0.3">
      <c r="X2385"/>
    </row>
    <row r="2386" spans="24:24" x14ac:dyDescent="0.3">
      <c r="X2386"/>
    </row>
    <row r="2387" spans="24:24" x14ac:dyDescent="0.3">
      <c r="X2387"/>
    </row>
    <row r="2388" spans="24:24" x14ac:dyDescent="0.3">
      <c r="X2388"/>
    </row>
    <row r="2389" spans="24:24" x14ac:dyDescent="0.3">
      <c r="X2389"/>
    </row>
    <row r="2390" spans="24:24" x14ac:dyDescent="0.3">
      <c r="X2390"/>
    </row>
    <row r="2391" spans="24:24" x14ac:dyDescent="0.3">
      <c r="X2391"/>
    </row>
    <row r="2392" spans="24:24" x14ac:dyDescent="0.3">
      <c r="X2392"/>
    </row>
    <row r="2393" spans="24:24" x14ac:dyDescent="0.3">
      <c r="X2393"/>
    </row>
    <row r="2394" spans="24:24" x14ac:dyDescent="0.3">
      <c r="X2394"/>
    </row>
    <row r="2395" spans="24:24" x14ac:dyDescent="0.3">
      <c r="X2395"/>
    </row>
    <row r="2396" spans="24:24" x14ac:dyDescent="0.3">
      <c r="X2396"/>
    </row>
    <row r="2397" spans="24:24" x14ac:dyDescent="0.3">
      <c r="X2397"/>
    </row>
    <row r="2398" spans="24:24" x14ac:dyDescent="0.3">
      <c r="X2398"/>
    </row>
    <row r="2399" spans="24:24" x14ac:dyDescent="0.3">
      <c r="X2399"/>
    </row>
    <row r="2400" spans="24:24" x14ac:dyDescent="0.3">
      <c r="X2400"/>
    </row>
    <row r="2401" spans="24:24" x14ac:dyDescent="0.3">
      <c r="X2401"/>
    </row>
    <row r="2402" spans="24:24" x14ac:dyDescent="0.3">
      <c r="X2402"/>
    </row>
    <row r="2403" spans="24:24" x14ac:dyDescent="0.3">
      <c r="X2403"/>
    </row>
    <row r="2404" spans="24:24" x14ac:dyDescent="0.3">
      <c r="X2404"/>
    </row>
    <row r="2405" spans="24:24" x14ac:dyDescent="0.3">
      <c r="X2405"/>
    </row>
    <row r="2406" spans="24:24" x14ac:dyDescent="0.3">
      <c r="X2406"/>
    </row>
    <row r="2407" spans="24:24" x14ac:dyDescent="0.3">
      <c r="X2407"/>
    </row>
    <row r="2408" spans="24:24" x14ac:dyDescent="0.3">
      <c r="X2408"/>
    </row>
    <row r="2409" spans="24:24" x14ac:dyDescent="0.3">
      <c r="X2409"/>
    </row>
    <row r="2410" spans="24:24" x14ac:dyDescent="0.3">
      <c r="X2410"/>
    </row>
    <row r="2411" spans="24:24" x14ac:dyDescent="0.3">
      <c r="X2411"/>
    </row>
    <row r="2412" spans="24:24" x14ac:dyDescent="0.3">
      <c r="X2412"/>
    </row>
    <row r="2413" spans="24:24" x14ac:dyDescent="0.3">
      <c r="X2413"/>
    </row>
    <row r="2414" spans="24:24" x14ac:dyDescent="0.3">
      <c r="X2414"/>
    </row>
    <row r="2415" spans="24:24" x14ac:dyDescent="0.3">
      <c r="X2415"/>
    </row>
    <row r="2416" spans="24:24" x14ac:dyDescent="0.3">
      <c r="X2416"/>
    </row>
    <row r="2417" spans="24:24" x14ac:dyDescent="0.3">
      <c r="X2417"/>
    </row>
    <row r="2418" spans="24:24" x14ac:dyDescent="0.3">
      <c r="X2418"/>
    </row>
    <row r="2419" spans="24:24" x14ac:dyDescent="0.3">
      <c r="X2419"/>
    </row>
    <row r="2420" spans="24:24" x14ac:dyDescent="0.3">
      <c r="X2420"/>
    </row>
    <row r="2421" spans="24:24" x14ac:dyDescent="0.3">
      <c r="X2421"/>
    </row>
    <row r="2422" spans="24:24" x14ac:dyDescent="0.3">
      <c r="X2422"/>
    </row>
    <row r="2423" spans="24:24" x14ac:dyDescent="0.3">
      <c r="X2423"/>
    </row>
    <row r="2424" spans="24:24" x14ac:dyDescent="0.3">
      <c r="X2424"/>
    </row>
    <row r="2425" spans="24:24" x14ac:dyDescent="0.3">
      <c r="X2425"/>
    </row>
    <row r="2426" spans="24:24" x14ac:dyDescent="0.3">
      <c r="X2426"/>
    </row>
    <row r="2427" spans="24:24" x14ac:dyDescent="0.3">
      <c r="X2427"/>
    </row>
    <row r="2428" spans="24:24" x14ac:dyDescent="0.3">
      <c r="X2428"/>
    </row>
    <row r="2429" spans="24:24" x14ac:dyDescent="0.3">
      <c r="X2429"/>
    </row>
    <row r="2430" spans="24:24" x14ac:dyDescent="0.3">
      <c r="X2430"/>
    </row>
    <row r="2431" spans="24:24" x14ac:dyDescent="0.3">
      <c r="X2431"/>
    </row>
    <row r="2432" spans="24:24" x14ac:dyDescent="0.3">
      <c r="X2432"/>
    </row>
    <row r="2433" spans="24:24" x14ac:dyDescent="0.3">
      <c r="X2433"/>
    </row>
    <row r="2434" spans="24:24" x14ac:dyDescent="0.3">
      <c r="X2434"/>
    </row>
    <row r="2435" spans="24:24" x14ac:dyDescent="0.3">
      <c r="X2435"/>
    </row>
    <row r="2436" spans="24:24" x14ac:dyDescent="0.3">
      <c r="X2436"/>
    </row>
    <row r="2437" spans="24:24" x14ac:dyDescent="0.3">
      <c r="X2437"/>
    </row>
    <row r="2438" spans="24:24" x14ac:dyDescent="0.3">
      <c r="X2438"/>
    </row>
    <row r="2439" spans="24:24" x14ac:dyDescent="0.3">
      <c r="X2439"/>
    </row>
    <row r="2440" spans="24:24" x14ac:dyDescent="0.3">
      <c r="X2440"/>
    </row>
    <row r="2441" spans="24:24" x14ac:dyDescent="0.3">
      <c r="X2441"/>
    </row>
    <row r="2442" spans="24:24" x14ac:dyDescent="0.3">
      <c r="X2442"/>
    </row>
    <row r="2443" spans="24:24" x14ac:dyDescent="0.3">
      <c r="X2443"/>
    </row>
    <row r="2444" spans="24:24" x14ac:dyDescent="0.3">
      <c r="X2444"/>
    </row>
    <row r="2445" spans="24:24" x14ac:dyDescent="0.3">
      <c r="X2445"/>
    </row>
    <row r="2446" spans="24:24" x14ac:dyDescent="0.3">
      <c r="X2446"/>
    </row>
    <row r="2447" spans="24:24" x14ac:dyDescent="0.3">
      <c r="X2447"/>
    </row>
    <row r="2448" spans="24:24" x14ac:dyDescent="0.3">
      <c r="X2448"/>
    </row>
    <row r="2449" spans="24:24" x14ac:dyDescent="0.3">
      <c r="X2449"/>
    </row>
    <row r="2450" spans="24:24" x14ac:dyDescent="0.3">
      <c r="X2450"/>
    </row>
    <row r="2451" spans="24:24" x14ac:dyDescent="0.3">
      <c r="X2451"/>
    </row>
    <row r="2452" spans="24:24" x14ac:dyDescent="0.3">
      <c r="X2452"/>
    </row>
    <row r="2453" spans="24:24" x14ac:dyDescent="0.3">
      <c r="X2453"/>
    </row>
    <row r="2454" spans="24:24" x14ac:dyDescent="0.3">
      <c r="X2454"/>
    </row>
    <row r="2455" spans="24:24" x14ac:dyDescent="0.3">
      <c r="X2455"/>
    </row>
    <row r="2456" spans="24:24" x14ac:dyDescent="0.3">
      <c r="X2456"/>
    </row>
    <row r="2457" spans="24:24" x14ac:dyDescent="0.3">
      <c r="X2457"/>
    </row>
    <row r="2458" spans="24:24" x14ac:dyDescent="0.3">
      <c r="X2458"/>
    </row>
    <row r="2459" spans="24:24" x14ac:dyDescent="0.3">
      <c r="X2459"/>
    </row>
    <row r="2460" spans="24:24" x14ac:dyDescent="0.3">
      <c r="X2460"/>
    </row>
    <row r="2461" spans="24:24" x14ac:dyDescent="0.3">
      <c r="X2461"/>
    </row>
    <row r="2462" spans="24:24" x14ac:dyDescent="0.3">
      <c r="X2462"/>
    </row>
    <row r="2463" spans="24:24" x14ac:dyDescent="0.3">
      <c r="X2463"/>
    </row>
    <row r="2464" spans="24:24" x14ac:dyDescent="0.3">
      <c r="X2464"/>
    </row>
    <row r="2465" spans="24:24" x14ac:dyDescent="0.3">
      <c r="X2465"/>
    </row>
    <row r="2466" spans="24:24" x14ac:dyDescent="0.3">
      <c r="X2466"/>
    </row>
    <row r="2467" spans="24:24" x14ac:dyDescent="0.3">
      <c r="X2467"/>
    </row>
    <row r="2468" spans="24:24" x14ac:dyDescent="0.3">
      <c r="X2468"/>
    </row>
    <row r="2469" spans="24:24" x14ac:dyDescent="0.3">
      <c r="X2469"/>
    </row>
    <row r="2470" spans="24:24" x14ac:dyDescent="0.3">
      <c r="X2470"/>
    </row>
    <row r="2471" spans="24:24" x14ac:dyDescent="0.3">
      <c r="X2471"/>
    </row>
    <row r="2472" spans="24:24" x14ac:dyDescent="0.3">
      <c r="X2472"/>
    </row>
    <row r="2473" spans="24:24" x14ac:dyDescent="0.3">
      <c r="X2473"/>
    </row>
    <row r="2474" spans="24:24" x14ac:dyDescent="0.3">
      <c r="X2474"/>
    </row>
    <row r="2475" spans="24:24" x14ac:dyDescent="0.3">
      <c r="X2475"/>
    </row>
    <row r="2476" spans="24:24" x14ac:dyDescent="0.3">
      <c r="X2476"/>
    </row>
    <row r="2477" spans="24:24" x14ac:dyDescent="0.3">
      <c r="X2477"/>
    </row>
    <row r="2478" spans="24:24" x14ac:dyDescent="0.3">
      <c r="X2478"/>
    </row>
    <row r="2479" spans="24:24" x14ac:dyDescent="0.3">
      <c r="X2479"/>
    </row>
    <row r="2480" spans="24:24" x14ac:dyDescent="0.3">
      <c r="X2480"/>
    </row>
    <row r="2481" spans="24:24" x14ac:dyDescent="0.3">
      <c r="X2481"/>
    </row>
    <row r="2482" spans="24:24" x14ac:dyDescent="0.3">
      <c r="X2482"/>
    </row>
    <row r="2483" spans="24:24" x14ac:dyDescent="0.3">
      <c r="X2483"/>
    </row>
    <row r="2484" spans="24:24" x14ac:dyDescent="0.3">
      <c r="X2484"/>
    </row>
    <row r="2485" spans="24:24" x14ac:dyDescent="0.3">
      <c r="X2485"/>
    </row>
    <row r="2486" spans="24:24" x14ac:dyDescent="0.3">
      <c r="X2486"/>
    </row>
    <row r="2487" spans="24:24" x14ac:dyDescent="0.3">
      <c r="X2487"/>
    </row>
    <row r="2488" spans="24:24" x14ac:dyDescent="0.3">
      <c r="X2488"/>
    </row>
    <row r="2489" spans="24:24" x14ac:dyDescent="0.3">
      <c r="X2489"/>
    </row>
    <row r="2490" spans="24:24" x14ac:dyDescent="0.3">
      <c r="X2490"/>
    </row>
    <row r="2491" spans="24:24" x14ac:dyDescent="0.3">
      <c r="X2491"/>
    </row>
    <row r="2492" spans="24:24" x14ac:dyDescent="0.3">
      <c r="X2492"/>
    </row>
    <row r="2493" spans="24:24" x14ac:dyDescent="0.3">
      <c r="X2493"/>
    </row>
    <row r="2494" spans="24:24" x14ac:dyDescent="0.3">
      <c r="X2494"/>
    </row>
    <row r="2495" spans="24:24" x14ac:dyDescent="0.3">
      <c r="X2495"/>
    </row>
    <row r="2496" spans="24:24" x14ac:dyDescent="0.3">
      <c r="X2496"/>
    </row>
    <row r="2497" spans="24:24" x14ac:dyDescent="0.3">
      <c r="X2497"/>
    </row>
    <row r="2498" spans="24:24" x14ac:dyDescent="0.3">
      <c r="X2498"/>
    </row>
    <row r="2499" spans="24:24" x14ac:dyDescent="0.3">
      <c r="X2499"/>
    </row>
    <row r="2500" spans="24:24" x14ac:dyDescent="0.3">
      <c r="X2500"/>
    </row>
    <row r="2501" spans="24:24" x14ac:dyDescent="0.3">
      <c r="X2501"/>
    </row>
    <row r="2502" spans="24:24" x14ac:dyDescent="0.3">
      <c r="X2502"/>
    </row>
    <row r="2503" spans="24:24" x14ac:dyDescent="0.3">
      <c r="X2503"/>
    </row>
    <row r="2504" spans="24:24" x14ac:dyDescent="0.3">
      <c r="X2504"/>
    </row>
    <row r="2505" spans="24:24" x14ac:dyDescent="0.3">
      <c r="X2505"/>
    </row>
    <row r="2506" spans="24:24" x14ac:dyDescent="0.3">
      <c r="X2506"/>
    </row>
    <row r="2507" spans="24:24" x14ac:dyDescent="0.3">
      <c r="X2507"/>
    </row>
    <row r="2508" spans="24:24" x14ac:dyDescent="0.3">
      <c r="X2508"/>
    </row>
    <row r="2509" spans="24:24" x14ac:dyDescent="0.3">
      <c r="X2509"/>
    </row>
    <row r="2510" spans="24:24" x14ac:dyDescent="0.3">
      <c r="X2510"/>
    </row>
    <row r="2511" spans="24:24" x14ac:dyDescent="0.3">
      <c r="X2511"/>
    </row>
    <row r="2512" spans="24:24" x14ac:dyDescent="0.3">
      <c r="X2512"/>
    </row>
    <row r="2513" spans="24:24" x14ac:dyDescent="0.3">
      <c r="X2513"/>
    </row>
    <row r="2514" spans="24:24" x14ac:dyDescent="0.3">
      <c r="X2514"/>
    </row>
    <row r="2515" spans="24:24" x14ac:dyDescent="0.3">
      <c r="X2515"/>
    </row>
    <row r="2516" spans="24:24" x14ac:dyDescent="0.3">
      <c r="X2516"/>
    </row>
    <row r="2517" spans="24:24" x14ac:dyDescent="0.3">
      <c r="X2517"/>
    </row>
    <row r="2518" spans="24:24" x14ac:dyDescent="0.3">
      <c r="X2518"/>
    </row>
    <row r="2519" spans="24:24" x14ac:dyDescent="0.3">
      <c r="X2519"/>
    </row>
    <row r="2520" spans="24:24" x14ac:dyDescent="0.3">
      <c r="X2520"/>
    </row>
    <row r="2521" spans="24:24" x14ac:dyDescent="0.3">
      <c r="X2521"/>
    </row>
    <row r="2522" spans="24:24" x14ac:dyDescent="0.3">
      <c r="X2522"/>
    </row>
    <row r="2523" spans="24:24" x14ac:dyDescent="0.3">
      <c r="X2523"/>
    </row>
    <row r="2524" spans="24:24" x14ac:dyDescent="0.3">
      <c r="X2524"/>
    </row>
    <row r="2525" spans="24:24" x14ac:dyDescent="0.3">
      <c r="X2525"/>
    </row>
    <row r="2526" spans="24:24" x14ac:dyDescent="0.3">
      <c r="X2526"/>
    </row>
    <row r="2527" spans="24:24" x14ac:dyDescent="0.3">
      <c r="X2527"/>
    </row>
    <row r="2528" spans="24:24" x14ac:dyDescent="0.3">
      <c r="X2528"/>
    </row>
    <row r="2529" spans="24:24" x14ac:dyDescent="0.3">
      <c r="X2529"/>
    </row>
    <row r="2530" spans="24:24" x14ac:dyDescent="0.3">
      <c r="X2530"/>
    </row>
    <row r="2531" spans="24:24" x14ac:dyDescent="0.3">
      <c r="X2531"/>
    </row>
    <row r="2532" spans="24:24" x14ac:dyDescent="0.3">
      <c r="X2532"/>
    </row>
    <row r="2533" spans="24:24" x14ac:dyDescent="0.3">
      <c r="X2533"/>
    </row>
    <row r="2534" spans="24:24" x14ac:dyDescent="0.3">
      <c r="X2534"/>
    </row>
    <row r="2535" spans="24:24" x14ac:dyDescent="0.3">
      <c r="X2535"/>
    </row>
    <row r="2536" spans="24:24" x14ac:dyDescent="0.3">
      <c r="X2536"/>
    </row>
    <row r="2537" spans="24:24" x14ac:dyDescent="0.3">
      <c r="X2537"/>
    </row>
    <row r="2538" spans="24:24" x14ac:dyDescent="0.3">
      <c r="X2538"/>
    </row>
    <row r="2539" spans="24:24" x14ac:dyDescent="0.3">
      <c r="X2539"/>
    </row>
    <row r="2540" spans="24:24" x14ac:dyDescent="0.3">
      <c r="X2540"/>
    </row>
    <row r="2541" spans="24:24" x14ac:dyDescent="0.3">
      <c r="X2541"/>
    </row>
    <row r="2542" spans="24:24" x14ac:dyDescent="0.3">
      <c r="X2542"/>
    </row>
    <row r="2543" spans="24:24" x14ac:dyDescent="0.3">
      <c r="X2543"/>
    </row>
    <row r="2544" spans="24:24" x14ac:dyDescent="0.3">
      <c r="X2544"/>
    </row>
    <row r="2545" spans="24:24" x14ac:dyDescent="0.3">
      <c r="X2545"/>
    </row>
    <row r="2546" spans="24:24" x14ac:dyDescent="0.3">
      <c r="X2546"/>
    </row>
    <row r="2547" spans="24:24" x14ac:dyDescent="0.3">
      <c r="X2547"/>
    </row>
    <row r="2548" spans="24:24" x14ac:dyDescent="0.3">
      <c r="X2548"/>
    </row>
    <row r="2549" spans="24:24" x14ac:dyDescent="0.3">
      <c r="X2549"/>
    </row>
    <row r="2550" spans="24:24" x14ac:dyDescent="0.3">
      <c r="X2550"/>
    </row>
    <row r="2551" spans="24:24" x14ac:dyDescent="0.3">
      <c r="X2551"/>
    </row>
    <row r="2552" spans="24:24" x14ac:dyDescent="0.3">
      <c r="X2552"/>
    </row>
    <row r="2553" spans="24:24" x14ac:dyDescent="0.3">
      <c r="X2553"/>
    </row>
    <row r="2554" spans="24:24" x14ac:dyDescent="0.3">
      <c r="X2554"/>
    </row>
    <row r="2555" spans="24:24" x14ac:dyDescent="0.3">
      <c r="X2555"/>
    </row>
    <row r="2556" spans="24:24" x14ac:dyDescent="0.3">
      <c r="X2556"/>
    </row>
    <row r="2557" spans="24:24" x14ac:dyDescent="0.3">
      <c r="X2557"/>
    </row>
    <row r="2558" spans="24:24" x14ac:dyDescent="0.3">
      <c r="X2558"/>
    </row>
    <row r="2559" spans="24:24" x14ac:dyDescent="0.3">
      <c r="X2559"/>
    </row>
    <row r="2560" spans="24:24" x14ac:dyDescent="0.3">
      <c r="X2560"/>
    </row>
    <row r="2561" spans="24:24" x14ac:dyDescent="0.3">
      <c r="X2561"/>
    </row>
    <row r="2562" spans="24:24" x14ac:dyDescent="0.3">
      <c r="X2562"/>
    </row>
    <row r="2563" spans="24:24" x14ac:dyDescent="0.3">
      <c r="X2563"/>
    </row>
    <row r="2564" spans="24:24" x14ac:dyDescent="0.3">
      <c r="X2564"/>
    </row>
    <row r="2565" spans="24:24" x14ac:dyDescent="0.3">
      <c r="X2565"/>
    </row>
    <row r="2566" spans="24:24" x14ac:dyDescent="0.3">
      <c r="X2566"/>
    </row>
    <row r="2567" spans="24:24" x14ac:dyDescent="0.3">
      <c r="X2567"/>
    </row>
    <row r="2568" spans="24:24" x14ac:dyDescent="0.3">
      <c r="X2568"/>
    </row>
    <row r="2569" spans="24:24" x14ac:dyDescent="0.3">
      <c r="X2569"/>
    </row>
    <row r="2570" spans="24:24" x14ac:dyDescent="0.3">
      <c r="X2570"/>
    </row>
    <row r="2571" spans="24:24" x14ac:dyDescent="0.3">
      <c r="X2571"/>
    </row>
    <row r="2572" spans="24:24" x14ac:dyDescent="0.3">
      <c r="X2572"/>
    </row>
    <row r="2573" spans="24:24" x14ac:dyDescent="0.3">
      <c r="X2573"/>
    </row>
    <row r="2574" spans="24:24" x14ac:dyDescent="0.3">
      <c r="X2574"/>
    </row>
    <row r="2575" spans="24:24" x14ac:dyDescent="0.3">
      <c r="X2575"/>
    </row>
    <row r="2576" spans="24:24" x14ac:dyDescent="0.3">
      <c r="X2576"/>
    </row>
    <row r="2577" spans="24:24" x14ac:dyDescent="0.3">
      <c r="X2577"/>
    </row>
    <row r="2578" spans="24:24" x14ac:dyDescent="0.3">
      <c r="X2578"/>
    </row>
    <row r="2579" spans="24:24" x14ac:dyDescent="0.3">
      <c r="X2579"/>
    </row>
    <row r="2580" spans="24:24" x14ac:dyDescent="0.3">
      <c r="X2580"/>
    </row>
    <row r="2581" spans="24:24" x14ac:dyDescent="0.3">
      <c r="X2581"/>
    </row>
    <row r="2582" spans="24:24" x14ac:dyDescent="0.3">
      <c r="X2582"/>
    </row>
    <row r="2583" spans="24:24" x14ac:dyDescent="0.3">
      <c r="X2583"/>
    </row>
    <row r="2584" spans="24:24" x14ac:dyDescent="0.3">
      <c r="X2584"/>
    </row>
    <row r="2585" spans="24:24" x14ac:dyDescent="0.3">
      <c r="X2585"/>
    </row>
    <row r="2586" spans="24:24" x14ac:dyDescent="0.3">
      <c r="X2586"/>
    </row>
    <row r="2587" spans="24:24" x14ac:dyDescent="0.3">
      <c r="X2587"/>
    </row>
    <row r="2588" spans="24:24" x14ac:dyDescent="0.3">
      <c r="X2588"/>
    </row>
    <row r="2589" spans="24:24" x14ac:dyDescent="0.3">
      <c r="X2589"/>
    </row>
    <row r="2590" spans="24:24" x14ac:dyDescent="0.3">
      <c r="X2590"/>
    </row>
    <row r="2591" spans="24:24" x14ac:dyDescent="0.3">
      <c r="X2591"/>
    </row>
    <row r="2592" spans="24:24" x14ac:dyDescent="0.3">
      <c r="X2592"/>
    </row>
    <row r="2593" spans="24:24" x14ac:dyDescent="0.3">
      <c r="X2593"/>
    </row>
    <row r="2594" spans="24:24" x14ac:dyDescent="0.3">
      <c r="X2594"/>
    </row>
    <row r="2595" spans="24:24" x14ac:dyDescent="0.3">
      <c r="X2595"/>
    </row>
    <row r="2596" spans="24:24" x14ac:dyDescent="0.3">
      <c r="X2596"/>
    </row>
    <row r="2597" spans="24:24" x14ac:dyDescent="0.3">
      <c r="X2597"/>
    </row>
    <row r="2598" spans="24:24" x14ac:dyDescent="0.3">
      <c r="X2598"/>
    </row>
    <row r="2599" spans="24:24" x14ac:dyDescent="0.3">
      <c r="X2599"/>
    </row>
    <row r="2600" spans="24:24" x14ac:dyDescent="0.3">
      <c r="X2600"/>
    </row>
    <row r="2601" spans="24:24" x14ac:dyDescent="0.3">
      <c r="X2601"/>
    </row>
    <row r="2602" spans="24:24" x14ac:dyDescent="0.3">
      <c r="X2602"/>
    </row>
    <row r="2603" spans="24:24" x14ac:dyDescent="0.3">
      <c r="X2603"/>
    </row>
    <row r="2604" spans="24:24" x14ac:dyDescent="0.3">
      <c r="X2604"/>
    </row>
    <row r="2605" spans="24:24" x14ac:dyDescent="0.3">
      <c r="X2605"/>
    </row>
    <row r="2606" spans="24:24" x14ac:dyDescent="0.3">
      <c r="X2606"/>
    </row>
    <row r="2607" spans="24:24" x14ac:dyDescent="0.3">
      <c r="X2607"/>
    </row>
    <row r="2608" spans="24:24" x14ac:dyDescent="0.3">
      <c r="X2608"/>
    </row>
    <row r="2609" spans="24:24" x14ac:dyDescent="0.3">
      <c r="X2609"/>
    </row>
    <row r="2610" spans="24:24" x14ac:dyDescent="0.3">
      <c r="X2610"/>
    </row>
    <row r="2611" spans="24:24" x14ac:dyDescent="0.3">
      <c r="X2611"/>
    </row>
    <row r="2612" spans="24:24" x14ac:dyDescent="0.3">
      <c r="X2612"/>
    </row>
    <row r="2613" spans="24:24" x14ac:dyDescent="0.3">
      <c r="X2613"/>
    </row>
    <row r="2614" spans="24:24" x14ac:dyDescent="0.3">
      <c r="X2614"/>
    </row>
    <row r="2615" spans="24:24" x14ac:dyDescent="0.3">
      <c r="X2615"/>
    </row>
    <row r="2616" spans="24:24" x14ac:dyDescent="0.3">
      <c r="X2616"/>
    </row>
    <row r="2617" spans="24:24" x14ac:dyDescent="0.3">
      <c r="X2617"/>
    </row>
    <row r="2618" spans="24:24" x14ac:dyDescent="0.3">
      <c r="X2618"/>
    </row>
    <row r="2619" spans="24:24" x14ac:dyDescent="0.3">
      <c r="X2619"/>
    </row>
    <row r="2620" spans="24:24" x14ac:dyDescent="0.3">
      <c r="X2620"/>
    </row>
    <row r="2621" spans="24:24" x14ac:dyDescent="0.3">
      <c r="X2621"/>
    </row>
    <row r="2622" spans="24:24" x14ac:dyDescent="0.3">
      <c r="X2622"/>
    </row>
    <row r="2623" spans="24:24" x14ac:dyDescent="0.3">
      <c r="X2623"/>
    </row>
    <row r="2624" spans="24:24" x14ac:dyDescent="0.3">
      <c r="X2624"/>
    </row>
    <row r="2625" spans="24:24" x14ac:dyDescent="0.3">
      <c r="X2625"/>
    </row>
    <row r="2626" spans="24:24" x14ac:dyDescent="0.3">
      <c r="X2626"/>
    </row>
    <row r="2627" spans="24:24" x14ac:dyDescent="0.3">
      <c r="X2627"/>
    </row>
    <row r="2628" spans="24:24" x14ac:dyDescent="0.3">
      <c r="X2628"/>
    </row>
    <row r="2629" spans="24:24" x14ac:dyDescent="0.3">
      <c r="X2629"/>
    </row>
    <row r="2630" spans="24:24" x14ac:dyDescent="0.3">
      <c r="X2630"/>
    </row>
    <row r="2631" spans="24:24" x14ac:dyDescent="0.3">
      <c r="X2631"/>
    </row>
    <row r="2632" spans="24:24" x14ac:dyDescent="0.3">
      <c r="X2632"/>
    </row>
    <row r="2633" spans="24:24" x14ac:dyDescent="0.3">
      <c r="X2633"/>
    </row>
    <row r="2634" spans="24:24" x14ac:dyDescent="0.3">
      <c r="X2634"/>
    </row>
    <row r="2635" spans="24:24" x14ac:dyDescent="0.3">
      <c r="X2635"/>
    </row>
    <row r="2636" spans="24:24" x14ac:dyDescent="0.3">
      <c r="X2636"/>
    </row>
    <row r="2637" spans="24:24" x14ac:dyDescent="0.3">
      <c r="X2637"/>
    </row>
    <row r="2638" spans="24:24" x14ac:dyDescent="0.3">
      <c r="X2638"/>
    </row>
    <row r="2639" spans="24:24" x14ac:dyDescent="0.3">
      <c r="X2639"/>
    </row>
    <row r="2640" spans="24:24" x14ac:dyDescent="0.3">
      <c r="X2640"/>
    </row>
    <row r="2641" spans="24:24" x14ac:dyDescent="0.3">
      <c r="X2641"/>
    </row>
    <row r="2642" spans="24:24" x14ac:dyDescent="0.3">
      <c r="X2642"/>
    </row>
    <row r="2643" spans="24:24" x14ac:dyDescent="0.3">
      <c r="X2643"/>
    </row>
    <row r="2644" spans="24:24" x14ac:dyDescent="0.3">
      <c r="X2644"/>
    </row>
    <row r="2645" spans="24:24" x14ac:dyDescent="0.3">
      <c r="X2645"/>
    </row>
    <row r="2646" spans="24:24" x14ac:dyDescent="0.3">
      <c r="X2646"/>
    </row>
    <row r="2647" spans="24:24" x14ac:dyDescent="0.3">
      <c r="X2647"/>
    </row>
    <row r="2648" spans="24:24" x14ac:dyDescent="0.3">
      <c r="X2648"/>
    </row>
    <row r="2649" spans="24:24" x14ac:dyDescent="0.3">
      <c r="X2649"/>
    </row>
    <row r="2650" spans="24:24" x14ac:dyDescent="0.3">
      <c r="X2650"/>
    </row>
    <row r="2651" spans="24:24" x14ac:dyDescent="0.3">
      <c r="X2651"/>
    </row>
    <row r="2652" spans="24:24" x14ac:dyDescent="0.3">
      <c r="X2652"/>
    </row>
    <row r="2653" spans="24:24" x14ac:dyDescent="0.3">
      <c r="X2653"/>
    </row>
    <row r="2654" spans="24:24" x14ac:dyDescent="0.3">
      <c r="X2654"/>
    </row>
    <row r="2655" spans="24:24" x14ac:dyDescent="0.3">
      <c r="X2655"/>
    </row>
    <row r="2656" spans="24:24" x14ac:dyDescent="0.3">
      <c r="X2656"/>
    </row>
    <row r="2657" spans="24:24" x14ac:dyDescent="0.3">
      <c r="X2657"/>
    </row>
    <row r="2658" spans="24:24" x14ac:dyDescent="0.3">
      <c r="X2658"/>
    </row>
    <row r="2659" spans="24:24" x14ac:dyDescent="0.3">
      <c r="X2659"/>
    </row>
    <row r="2660" spans="24:24" x14ac:dyDescent="0.3">
      <c r="X2660"/>
    </row>
    <row r="2661" spans="24:24" x14ac:dyDescent="0.3">
      <c r="X2661"/>
    </row>
    <row r="2662" spans="24:24" x14ac:dyDescent="0.3">
      <c r="X2662"/>
    </row>
    <row r="2663" spans="24:24" x14ac:dyDescent="0.3">
      <c r="X2663"/>
    </row>
    <row r="2664" spans="24:24" x14ac:dyDescent="0.3">
      <c r="X2664"/>
    </row>
    <row r="2665" spans="24:24" x14ac:dyDescent="0.3">
      <c r="X2665"/>
    </row>
    <row r="2666" spans="24:24" x14ac:dyDescent="0.3">
      <c r="X2666"/>
    </row>
    <row r="2667" spans="24:24" x14ac:dyDescent="0.3">
      <c r="X2667"/>
    </row>
    <row r="2668" spans="24:24" x14ac:dyDescent="0.3">
      <c r="X2668"/>
    </row>
    <row r="2669" spans="24:24" x14ac:dyDescent="0.3">
      <c r="X2669"/>
    </row>
    <row r="2670" spans="24:24" x14ac:dyDescent="0.3">
      <c r="X2670"/>
    </row>
    <row r="2671" spans="24:24" x14ac:dyDescent="0.3">
      <c r="X2671"/>
    </row>
    <row r="2672" spans="24:24" x14ac:dyDescent="0.3">
      <c r="X2672"/>
    </row>
    <row r="2673" spans="24:24" x14ac:dyDescent="0.3">
      <c r="X2673"/>
    </row>
    <row r="2674" spans="24:24" x14ac:dyDescent="0.3">
      <c r="X2674"/>
    </row>
    <row r="2675" spans="24:24" x14ac:dyDescent="0.3">
      <c r="X2675"/>
    </row>
    <row r="2676" spans="24:24" x14ac:dyDescent="0.3">
      <c r="X2676"/>
    </row>
    <row r="2677" spans="24:24" x14ac:dyDescent="0.3">
      <c r="X2677"/>
    </row>
    <row r="2678" spans="24:24" x14ac:dyDescent="0.3">
      <c r="X2678"/>
    </row>
    <row r="2679" spans="24:24" x14ac:dyDescent="0.3">
      <c r="X2679"/>
    </row>
    <row r="2680" spans="24:24" x14ac:dyDescent="0.3">
      <c r="X2680"/>
    </row>
    <row r="2681" spans="24:24" x14ac:dyDescent="0.3">
      <c r="X2681"/>
    </row>
    <row r="2682" spans="24:24" x14ac:dyDescent="0.3">
      <c r="X2682"/>
    </row>
    <row r="2683" spans="24:24" x14ac:dyDescent="0.3">
      <c r="X2683"/>
    </row>
    <row r="2684" spans="24:24" x14ac:dyDescent="0.3">
      <c r="X2684"/>
    </row>
    <row r="2685" spans="24:24" x14ac:dyDescent="0.3">
      <c r="X2685"/>
    </row>
    <row r="2686" spans="24:24" x14ac:dyDescent="0.3">
      <c r="X2686"/>
    </row>
    <row r="2687" spans="24:24" x14ac:dyDescent="0.3">
      <c r="X2687"/>
    </row>
    <row r="2688" spans="24:24" x14ac:dyDescent="0.3">
      <c r="X2688"/>
    </row>
    <row r="2689" spans="24:24" x14ac:dyDescent="0.3">
      <c r="X2689"/>
    </row>
    <row r="2690" spans="24:24" x14ac:dyDescent="0.3">
      <c r="X2690"/>
    </row>
    <row r="2691" spans="24:24" x14ac:dyDescent="0.3">
      <c r="X2691"/>
    </row>
    <row r="2692" spans="24:24" x14ac:dyDescent="0.3">
      <c r="X2692"/>
    </row>
    <row r="2693" spans="24:24" x14ac:dyDescent="0.3">
      <c r="X2693"/>
    </row>
    <row r="2694" spans="24:24" x14ac:dyDescent="0.3">
      <c r="X2694"/>
    </row>
    <row r="2695" spans="24:24" x14ac:dyDescent="0.3">
      <c r="X2695"/>
    </row>
    <row r="2696" spans="24:24" x14ac:dyDescent="0.3">
      <c r="X2696"/>
    </row>
    <row r="2697" spans="24:24" x14ac:dyDescent="0.3">
      <c r="X2697"/>
    </row>
    <row r="2698" spans="24:24" x14ac:dyDescent="0.3">
      <c r="X2698"/>
    </row>
    <row r="2699" spans="24:24" x14ac:dyDescent="0.3">
      <c r="X2699"/>
    </row>
    <row r="2700" spans="24:24" x14ac:dyDescent="0.3">
      <c r="X2700"/>
    </row>
    <row r="2701" spans="24:24" x14ac:dyDescent="0.3">
      <c r="X2701"/>
    </row>
    <row r="2702" spans="24:24" x14ac:dyDescent="0.3">
      <c r="X2702"/>
    </row>
    <row r="2703" spans="24:24" x14ac:dyDescent="0.3">
      <c r="X2703"/>
    </row>
    <row r="2704" spans="24:24" x14ac:dyDescent="0.3">
      <c r="X2704"/>
    </row>
    <row r="2705" spans="24:24" x14ac:dyDescent="0.3">
      <c r="X270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A14B9-A431-4889-A59B-A18E29AAA37D}">
  <dimension ref="A1:C15"/>
  <sheetViews>
    <sheetView workbookViewId="0">
      <pane xSplit="2" ySplit="1" topLeftCell="C2" activePane="bottomRight" state="frozen"/>
      <selection pane="topRight" activeCell="C1" sqref="C1"/>
      <selection pane="bottomLeft" activeCell="A2" sqref="A2"/>
      <selection pane="bottomRight" activeCell="C21" sqref="C21"/>
    </sheetView>
  </sheetViews>
  <sheetFormatPr defaultRowHeight="15.6" x14ac:dyDescent="0.3"/>
  <cols>
    <col min="1" max="1" width="2.8984375" bestFit="1" customWidth="1"/>
    <col min="2" max="2" width="25.8984375" bestFit="1" customWidth="1"/>
    <col min="3" max="3" width="52.8984375" bestFit="1" customWidth="1"/>
    <col min="6" max="6" width="28.69921875" bestFit="1" customWidth="1"/>
  </cols>
  <sheetData>
    <row r="1" spans="1:3" s="5" customFormat="1" x14ac:dyDescent="0.3">
      <c r="A1" s="5" t="s">
        <v>13411</v>
      </c>
      <c r="B1" s="5" t="s">
        <v>13381</v>
      </c>
      <c r="C1" s="5" t="s">
        <v>13382</v>
      </c>
    </row>
    <row r="2" spans="1:3" x14ac:dyDescent="0.3">
      <c r="A2">
        <v>1</v>
      </c>
      <c r="B2" t="s">
        <v>13386</v>
      </c>
      <c r="C2" t="s">
        <v>13383</v>
      </c>
    </row>
    <row r="3" spans="1:3" x14ac:dyDescent="0.3">
      <c r="A3">
        <v>2</v>
      </c>
      <c r="B3" t="s">
        <v>13387</v>
      </c>
      <c r="C3" t="s">
        <v>13401</v>
      </c>
    </row>
    <row r="4" spans="1:3" x14ac:dyDescent="0.3">
      <c r="A4">
        <v>3</v>
      </c>
      <c r="B4" t="s">
        <v>13388</v>
      </c>
      <c r="C4" t="s">
        <v>13400</v>
      </c>
    </row>
    <row r="5" spans="1:3" x14ac:dyDescent="0.3">
      <c r="A5">
        <v>4</v>
      </c>
      <c r="B5" t="s">
        <v>13389</v>
      </c>
      <c r="C5" t="s">
        <v>13402</v>
      </c>
    </row>
    <row r="6" spans="1:3" x14ac:dyDescent="0.3">
      <c r="A6">
        <v>5</v>
      </c>
      <c r="B6" t="s">
        <v>13390</v>
      </c>
      <c r="C6" t="s">
        <v>13403</v>
      </c>
    </row>
    <row r="7" spans="1:3" x14ac:dyDescent="0.3">
      <c r="A7">
        <v>6</v>
      </c>
      <c r="B7" t="s">
        <v>13391</v>
      </c>
      <c r="C7" t="s">
        <v>13404</v>
      </c>
    </row>
    <row r="8" spans="1:3" x14ac:dyDescent="0.3">
      <c r="A8">
        <v>7</v>
      </c>
      <c r="B8" t="s">
        <v>13392</v>
      </c>
      <c r="C8" t="s">
        <v>13405</v>
      </c>
    </row>
    <row r="9" spans="1:3" x14ac:dyDescent="0.3">
      <c r="A9">
        <v>8</v>
      </c>
      <c r="B9" t="s">
        <v>13393</v>
      </c>
      <c r="C9" t="s">
        <v>13384</v>
      </c>
    </row>
    <row r="10" spans="1:3" x14ac:dyDescent="0.3">
      <c r="A10">
        <v>9</v>
      </c>
      <c r="B10" t="s">
        <v>13394</v>
      </c>
      <c r="C10" t="s">
        <v>13406</v>
      </c>
    </row>
    <row r="11" spans="1:3" x14ac:dyDescent="0.3">
      <c r="A11">
        <v>10</v>
      </c>
      <c r="B11" t="s">
        <v>13395</v>
      </c>
      <c r="C11" t="s">
        <v>13407</v>
      </c>
    </row>
    <row r="12" spans="1:3" x14ac:dyDescent="0.3">
      <c r="A12">
        <v>11</v>
      </c>
      <c r="B12" t="s">
        <v>13396</v>
      </c>
      <c r="C12" t="s">
        <v>13408</v>
      </c>
    </row>
    <row r="13" spans="1:3" x14ac:dyDescent="0.3">
      <c r="A13">
        <v>12</v>
      </c>
      <c r="B13" t="s">
        <v>13397</v>
      </c>
      <c r="C13" t="s">
        <v>13409</v>
      </c>
    </row>
    <row r="14" spans="1:3" x14ac:dyDescent="0.3">
      <c r="A14">
        <v>13</v>
      </c>
      <c r="B14" t="s">
        <v>13398</v>
      </c>
      <c r="C14" t="s">
        <v>13385</v>
      </c>
    </row>
    <row r="15" spans="1:3" x14ac:dyDescent="0.3">
      <c r="A15">
        <v>14</v>
      </c>
      <c r="B15" t="s">
        <v>13399</v>
      </c>
      <c r="C15" t="s">
        <v>13410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1F364-3B95-4C20-86D9-215A10788BFB}">
  <dimension ref="A1:Y1470"/>
  <sheetViews>
    <sheetView showGridLines="0" zoomScaleNormal="100" workbookViewId="0">
      <pane xSplit="1" ySplit="1" topLeftCell="B98" activePane="bottomRight" state="frozen"/>
      <selection pane="topRight" activeCell="D1" sqref="D1"/>
      <selection pane="bottomLeft" activeCell="A2" sqref="A2"/>
      <selection pane="bottomRight" activeCell="D109" sqref="D109"/>
    </sheetView>
  </sheetViews>
  <sheetFormatPr defaultColWidth="11.59765625" defaultRowHeight="15.6" x14ac:dyDescent="0.3"/>
  <cols>
    <col min="1" max="1" width="13.5" bestFit="1" customWidth="1"/>
    <col min="2" max="2" width="35.5" customWidth="1"/>
    <col min="3" max="3" width="20" customWidth="1"/>
    <col min="4" max="4" width="21.296875" style="5" bestFit="1" customWidth="1"/>
    <col min="5" max="5" width="35.8984375" style="5" bestFit="1" customWidth="1"/>
    <col min="6" max="6" width="25.8984375" style="5" bestFit="1" customWidth="1"/>
    <col min="7" max="7" width="24.296875" style="5" customWidth="1"/>
    <col min="8" max="9" width="18.296875" style="4" customWidth="1"/>
    <col min="10" max="10" width="14.09765625" style="4" customWidth="1"/>
    <col min="11" max="11" width="20.09765625" style="16" customWidth="1"/>
    <col min="12" max="12" width="20.09765625" style="14" customWidth="1"/>
    <col min="13" max="13" width="20.09765625" style="5" customWidth="1"/>
    <col min="14" max="14" width="7.3984375" style="16" customWidth="1"/>
    <col min="15" max="15" width="14.19921875" style="25" customWidth="1"/>
    <col min="16" max="16" width="7" style="25" bestFit="1" customWidth="1"/>
    <col min="17" max="17" width="19.296875" style="12" bestFit="1" customWidth="1"/>
    <col min="18" max="18" width="14.796875" customWidth="1"/>
    <col min="20" max="20" width="11.796875" customWidth="1"/>
    <col min="22" max="22" width="12.09765625" customWidth="1"/>
    <col min="23" max="23" width="15.296875" customWidth="1"/>
    <col min="25" max="25" width="13.09765625" customWidth="1"/>
  </cols>
  <sheetData>
    <row r="1" spans="1:25" s="5" customFormat="1" x14ac:dyDescent="0.3">
      <c r="A1" s="5" t="s">
        <v>0</v>
      </c>
      <c r="B1" s="5" t="s">
        <v>1</v>
      </c>
      <c r="C1" s="5" t="s">
        <v>13346</v>
      </c>
      <c r="D1" s="5" t="s">
        <v>13075</v>
      </c>
      <c r="E1" s="5" t="s">
        <v>13106</v>
      </c>
      <c r="F1" s="5" t="s">
        <v>13107</v>
      </c>
      <c r="G1" s="5" t="s">
        <v>13108</v>
      </c>
      <c r="H1" s="6" t="s">
        <v>3</v>
      </c>
      <c r="I1" s="19" t="s">
        <v>13343</v>
      </c>
      <c r="J1" s="20" t="s">
        <v>4</v>
      </c>
      <c r="K1" s="14" t="s">
        <v>5</v>
      </c>
      <c r="L1" s="14" t="s">
        <v>13360</v>
      </c>
      <c r="M1" s="14" t="s">
        <v>13361</v>
      </c>
      <c r="N1" s="14" t="s">
        <v>6</v>
      </c>
      <c r="O1" s="24" t="s">
        <v>7</v>
      </c>
      <c r="P1" s="24" t="s">
        <v>13105</v>
      </c>
      <c r="Q1" s="12" t="s">
        <v>13344</v>
      </c>
      <c r="R1" s="5" t="s">
        <v>8</v>
      </c>
      <c r="S1" s="5" t="s">
        <v>9</v>
      </c>
      <c r="T1" s="5" t="s">
        <v>10</v>
      </c>
      <c r="U1" s="5" t="s">
        <v>11</v>
      </c>
      <c r="V1" s="5" t="s">
        <v>12</v>
      </c>
      <c r="W1" s="5" t="s">
        <v>13</v>
      </c>
      <c r="X1" s="5" t="s">
        <v>14</v>
      </c>
      <c r="Y1" s="5" t="s">
        <v>15</v>
      </c>
    </row>
    <row r="2" spans="1:25" x14ac:dyDescent="0.3">
      <c r="A2" t="s">
        <v>16</v>
      </c>
      <c r="B2" t="s">
        <v>17</v>
      </c>
      <c r="C2" t="s">
        <v>18</v>
      </c>
      <c r="D2" t="s">
        <v>13091</v>
      </c>
      <c r="E2" t="s">
        <v>13109</v>
      </c>
      <c r="F2" t="s">
        <v>13110</v>
      </c>
      <c r="G2" t="s">
        <v>13111</v>
      </c>
      <c r="H2" s="11">
        <v>399</v>
      </c>
      <c r="I2" s="19" t="str">
        <f t="shared" ref="I2:I65" si="0">IF(H2&lt;200,"&lt;₹200",IF(OR(H2=200,H2&lt;=500),"₹200 - ₹500","&gt;₹500"))</f>
        <v>₹200 - ₹500</v>
      </c>
      <c r="J2" s="21">
        <v>1099</v>
      </c>
      <c r="K2" s="23">
        <v>0.64</v>
      </c>
      <c r="L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2" s="22" t="str">
        <f t="shared" ref="M2:M65" si="1">IF(K2&gt;=50%,"Yes","No")</f>
        <v>Yes</v>
      </c>
      <c r="N2" s="16">
        <v>4.2</v>
      </c>
      <c r="O2" s="25">
        <v>24269</v>
      </c>
      <c r="P2" s="25">
        <f>Table1[[#This Row],[rating]]+(Table1[[#This Row],[rating_count]]/1000)</f>
        <v>28.468999999999998</v>
      </c>
      <c r="Q2" s="12">
        <f t="shared" ref="Q2:Q65" si="2">J2*O2</f>
        <v>26671631</v>
      </c>
      <c r="R2" t="s">
        <v>19</v>
      </c>
      <c r="S2" t="s">
        <v>20</v>
      </c>
      <c r="T2" t="s">
        <v>21</v>
      </c>
      <c r="U2" t="s">
        <v>22</v>
      </c>
      <c r="V2" t="s">
        <v>23</v>
      </c>
      <c r="W2" t="s">
        <v>24</v>
      </c>
      <c r="X2" t="s">
        <v>25</v>
      </c>
      <c r="Y2" t="s">
        <v>26</v>
      </c>
    </row>
    <row r="3" spans="1:25" x14ac:dyDescent="0.3">
      <c r="A3" t="s">
        <v>27</v>
      </c>
      <c r="B3" t="s">
        <v>28</v>
      </c>
      <c r="C3" t="s">
        <v>18</v>
      </c>
      <c r="D3" t="s">
        <v>13091</v>
      </c>
      <c r="E3" t="s">
        <v>13109</v>
      </c>
      <c r="F3" t="s">
        <v>13110</v>
      </c>
      <c r="G3" t="s">
        <v>13111</v>
      </c>
      <c r="H3" s="11">
        <v>199</v>
      </c>
      <c r="I3" s="19" t="str">
        <f t="shared" si="0"/>
        <v>&lt;₹200</v>
      </c>
      <c r="J3" s="21">
        <v>349</v>
      </c>
      <c r="K3" s="23">
        <v>0.43</v>
      </c>
      <c r="L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3" s="22" t="str">
        <f t="shared" si="1"/>
        <v>No</v>
      </c>
      <c r="N3" s="16">
        <v>4</v>
      </c>
      <c r="O3" s="25">
        <v>43994</v>
      </c>
      <c r="P3" s="25">
        <f>Table1[[#This Row],[rating]]+(Table1[[#This Row],[rating_count]]/1000)</f>
        <v>47.994</v>
      </c>
      <c r="Q3" s="12">
        <f t="shared" si="2"/>
        <v>15353906</v>
      </c>
      <c r="R3" t="s">
        <v>29</v>
      </c>
      <c r="S3" t="s">
        <v>30</v>
      </c>
      <c r="T3" t="s">
        <v>31</v>
      </c>
      <c r="U3" t="s">
        <v>32</v>
      </c>
      <c r="V3" t="s">
        <v>33</v>
      </c>
      <c r="W3" t="s">
        <v>34</v>
      </c>
      <c r="X3" t="s">
        <v>35</v>
      </c>
      <c r="Y3" t="s">
        <v>36</v>
      </c>
    </row>
    <row r="4" spans="1:25" x14ac:dyDescent="0.3">
      <c r="A4" t="s">
        <v>37</v>
      </c>
      <c r="B4" t="s">
        <v>38</v>
      </c>
      <c r="C4" t="s">
        <v>18</v>
      </c>
      <c r="D4" t="s">
        <v>13091</v>
      </c>
      <c r="E4" t="s">
        <v>13109</v>
      </c>
      <c r="F4" t="s">
        <v>13110</v>
      </c>
      <c r="G4" t="s">
        <v>13111</v>
      </c>
      <c r="H4" s="11">
        <v>199</v>
      </c>
      <c r="I4" s="19" t="str">
        <f t="shared" si="0"/>
        <v>&lt;₹200</v>
      </c>
      <c r="J4" s="21">
        <v>1899</v>
      </c>
      <c r="K4" s="23">
        <v>0.9</v>
      </c>
      <c r="L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4" s="22" t="str">
        <f t="shared" si="1"/>
        <v>Yes</v>
      </c>
      <c r="N4" s="16">
        <v>3.9</v>
      </c>
      <c r="O4" s="25">
        <v>7928</v>
      </c>
      <c r="P4" s="25">
        <f>Table1[[#This Row],[rating]]+(Table1[[#This Row],[rating_count]]/1000)</f>
        <v>11.827999999999999</v>
      </c>
      <c r="Q4" s="12">
        <f t="shared" si="2"/>
        <v>15055272</v>
      </c>
      <c r="R4" t="s">
        <v>39</v>
      </c>
      <c r="S4" t="s">
        <v>40</v>
      </c>
      <c r="T4" t="s">
        <v>41</v>
      </c>
      <c r="U4" t="s">
        <v>42</v>
      </c>
      <c r="V4" t="s">
        <v>43</v>
      </c>
      <c r="W4" t="s">
        <v>44</v>
      </c>
      <c r="X4" t="s">
        <v>45</v>
      </c>
      <c r="Y4" t="s">
        <v>46</v>
      </c>
    </row>
    <row r="5" spans="1:25" x14ac:dyDescent="0.3">
      <c r="A5" t="s">
        <v>47</v>
      </c>
      <c r="B5" t="s">
        <v>48</v>
      </c>
      <c r="C5" t="s">
        <v>18</v>
      </c>
      <c r="D5" t="s">
        <v>13091</v>
      </c>
      <c r="E5" t="s">
        <v>13109</v>
      </c>
      <c r="F5" t="s">
        <v>13110</v>
      </c>
      <c r="G5" t="s">
        <v>13111</v>
      </c>
      <c r="H5" s="11">
        <v>329</v>
      </c>
      <c r="I5" s="19" t="str">
        <f t="shared" si="0"/>
        <v>₹200 - ₹500</v>
      </c>
      <c r="J5" s="21">
        <v>699</v>
      </c>
      <c r="K5" s="23">
        <v>0.53</v>
      </c>
      <c r="L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5" s="22" t="str">
        <f t="shared" si="1"/>
        <v>Yes</v>
      </c>
      <c r="N5" s="16">
        <v>4.2</v>
      </c>
      <c r="O5" s="25">
        <v>94363</v>
      </c>
      <c r="P5" s="25">
        <f>Table1[[#This Row],[rating]]+(Table1[[#This Row],[rating_count]]/1000)</f>
        <v>98.563000000000002</v>
      </c>
      <c r="Q5" s="12">
        <f t="shared" si="2"/>
        <v>65959737</v>
      </c>
      <c r="R5" t="s">
        <v>49</v>
      </c>
      <c r="S5" t="s">
        <v>50</v>
      </c>
      <c r="T5" t="s">
        <v>51</v>
      </c>
      <c r="U5" t="s">
        <v>52</v>
      </c>
      <c r="V5" t="s">
        <v>53</v>
      </c>
      <c r="W5" t="s">
        <v>54</v>
      </c>
      <c r="X5" t="s">
        <v>55</v>
      </c>
      <c r="Y5" t="s">
        <v>56</v>
      </c>
    </row>
    <row r="6" spans="1:25" x14ac:dyDescent="0.3">
      <c r="A6" t="s">
        <v>57</v>
      </c>
      <c r="B6" t="s">
        <v>58</v>
      </c>
      <c r="C6" t="s">
        <v>18</v>
      </c>
      <c r="D6" t="s">
        <v>13091</v>
      </c>
      <c r="E6" t="s">
        <v>13109</v>
      </c>
      <c r="F6" t="s">
        <v>13110</v>
      </c>
      <c r="G6" t="s">
        <v>13111</v>
      </c>
      <c r="H6" s="11">
        <v>154</v>
      </c>
      <c r="I6" s="19" t="str">
        <f t="shared" si="0"/>
        <v>&lt;₹200</v>
      </c>
      <c r="J6" s="21">
        <v>399</v>
      </c>
      <c r="K6" s="23">
        <v>0.61</v>
      </c>
      <c r="L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6" s="22" t="str">
        <f t="shared" si="1"/>
        <v>Yes</v>
      </c>
      <c r="N6" s="16">
        <v>4.2</v>
      </c>
      <c r="O6" s="25">
        <v>16905</v>
      </c>
      <c r="P6" s="25">
        <f>Table1[[#This Row],[rating]]+(Table1[[#This Row],[rating_count]]/1000)</f>
        <v>21.105</v>
      </c>
      <c r="Q6" s="12">
        <f t="shared" si="2"/>
        <v>6745095</v>
      </c>
      <c r="R6" t="s">
        <v>59</v>
      </c>
      <c r="S6" t="s">
        <v>60</v>
      </c>
      <c r="T6" t="s">
        <v>61</v>
      </c>
      <c r="U6" t="s">
        <v>62</v>
      </c>
      <c r="V6" t="s">
        <v>63</v>
      </c>
      <c r="W6" t="s">
        <v>13023</v>
      </c>
      <c r="X6" t="s">
        <v>64</v>
      </c>
      <c r="Y6" t="s">
        <v>65</v>
      </c>
    </row>
    <row r="7" spans="1:25" x14ac:dyDescent="0.3">
      <c r="A7" t="s">
        <v>66</v>
      </c>
      <c r="B7" t="s">
        <v>67</v>
      </c>
      <c r="C7" t="s">
        <v>18</v>
      </c>
      <c r="D7" t="s">
        <v>13091</v>
      </c>
      <c r="E7" t="s">
        <v>13109</v>
      </c>
      <c r="F7" t="s">
        <v>13110</v>
      </c>
      <c r="G7" t="s">
        <v>13111</v>
      </c>
      <c r="H7" s="11">
        <v>149</v>
      </c>
      <c r="I7" s="19" t="str">
        <f t="shared" si="0"/>
        <v>&lt;₹200</v>
      </c>
      <c r="J7" s="21">
        <v>1000</v>
      </c>
      <c r="K7" s="23">
        <v>0.85</v>
      </c>
      <c r="L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7" s="22" t="str">
        <f t="shared" si="1"/>
        <v>Yes</v>
      </c>
      <c r="N7" s="16">
        <v>3.9</v>
      </c>
      <c r="O7" s="25">
        <v>24871</v>
      </c>
      <c r="P7" s="25">
        <f>Table1[[#This Row],[rating]]+(Table1[[#This Row],[rating_count]]/1000)</f>
        <v>28.770999999999997</v>
      </c>
      <c r="Q7" s="12">
        <f t="shared" si="2"/>
        <v>24871000</v>
      </c>
      <c r="R7" t="s">
        <v>68</v>
      </c>
      <c r="S7" t="s">
        <v>69</v>
      </c>
      <c r="T7" t="s">
        <v>70</v>
      </c>
      <c r="U7" t="s">
        <v>71</v>
      </c>
      <c r="V7" t="s">
        <v>72</v>
      </c>
      <c r="W7" t="s">
        <v>73</v>
      </c>
      <c r="X7" t="s">
        <v>74</v>
      </c>
      <c r="Y7" t="s">
        <v>75</v>
      </c>
    </row>
    <row r="8" spans="1:25" x14ac:dyDescent="0.3">
      <c r="A8" t="s">
        <v>76</v>
      </c>
      <c r="B8" t="s">
        <v>77</v>
      </c>
      <c r="C8" t="s">
        <v>18</v>
      </c>
      <c r="D8" t="s">
        <v>13091</v>
      </c>
      <c r="E8" t="s">
        <v>13109</v>
      </c>
      <c r="F8" t="s">
        <v>13110</v>
      </c>
      <c r="G8" t="s">
        <v>13111</v>
      </c>
      <c r="H8" s="11">
        <v>176.63</v>
      </c>
      <c r="I8" s="19" t="str">
        <f t="shared" si="0"/>
        <v>&lt;₹200</v>
      </c>
      <c r="J8" s="21">
        <v>499</v>
      </c>
      <c r="K8" s="23">
        <v>0.65</v>
      </c>
      <c r="L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8" s="22" t="str">
        <f t="shared" si="1"/>
        <v>Yes</v>
      </c>
      <c r="N8" s="16">
        <v>4.0999999999999996</v>
      </c>
      <c r="O8" s="25">
        <v>15188</v>
      </c>
      <c r="P8" s="25">
        <f>Table1[[#This Row],[rating]]+(Table1[[#This Row],[rating_count]]/1000)</f>
        <v>19.288</v>
      </c>
      <c r="Q8" s="12">
        <f t="shared" si="2"/>
        <v>7578812</v>
      </c>
      <c r="R8" t="s">
        <v>78</v>
      </c>
      <c r="S8" t="s">
        <v>79</v>
      </c>
      <c r="T8" t="s">
        <v>80</v>
      </c>
      <c r="U8" t="s">
        <v>81</v>
      </c>
      <c r="V8" t="s">
        <v>82</v>
      </c>
      <c r="W8" t="s">
        <v>83</v>
      </c>
      <c r="X8" t="s">
        <v>84</v>
      </c>
      <c r="Y8" t="s">
        <v>85</v>
      </c>
    </row>
    <row r="9" spans="1:25" x14ac:dyDescent="0.3">
      <c r="A9" t="s">
        <v>86</v>
      </c>
      <c r="B9" t="s">
        <v>87</v>
      </c>
      <c r="C9" t="s">
        <v>18</v>
      </c>
      <c r="D9" t="s">
        <v>13091</v>
      </c>
      <c r="E9" t="s">
        <v>13109</v>
      </c>
      <c r="F9" t="s">
        <v>13110</v>
      </c>
      <c r="G9" t="s">
        <v>13111</v>
      </c>
      <c r="H9" s="11">
        <v>229</v>
      </c>
      <c r="I9" s="19" t="str">
        <f t="shared" si="0"/>
        <v>₹200 - ₹500</v>
      </c>
      <c r="J9" s="21">
        <v>299</v>
      </c>
      <c r="K9" s="23">
        <v>0.23</v>
      </c>
      <c r="L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9" s="22" t="str">
        <f t="shared" si="1"/>
        <v>No</v>
      </c>
      <c r="N9" s="16">
        <v>4.3</v>
      </c>
      <c r="O9" s="25">
        <v>30411</v>
      </c>
      <c r="P9" s="25">
        <f>Table1[[#This Row],[rating]]+(Table1[[#This Row],[rating_count]]/1000)</f>
        <v>34.710999999999999</v>
      </c>
      <c r="Q9" s="12">
        <f t="shared" si="2"/>
        <v>9092889</v>
      </c>
      <c r="R9" t="s">
        <v>88</v>
      </c>
      <c r="S9" t="s">
        <v>89</v>
      </c>
      <c r="T9" t="s">
        <v>90</v>
      </c>
      <c r="U9" t="s">
        <v>91</v>
      </c>
      <c r="V9" t="s">
        <v>92</v>
      </c>
      <c r="W9" t="s">
        <v>93</v>
      </c>
      <c r="X9" t="s">
        <v>94</v>
      </c>
      <c r="Y9" t="s">
        <v>95</v>
      </c>
    </row>
    <row r="10" spans="1:25" x14ac:dyDescent="0.3">
      <c r="A10" t="s">
        <v>96</v>
      </c>
      <c r="B10" t="s">
        <v>97</v>
      </c>
      <c r="C10" t="s">
        <v>98</v>
      </c>
      <c r="D10" t="s">
        <v>13091</v>
      </c>
      <c r="E10" t="s">
        <v>13112</v>
      </c>
      <c r="F10" t="s">
        <v>13113</v>
      </c>
      <c r="G10" t="s">
        <v>13114</v>
      </c>
      <c r="H10" s="11">
        <v>499</v>
      </c>
      <c r="I10" s="19" t="str">
        <f t="shared" si="0"/>
        <v>₹200 - ₹500</v>
      </c>
      <c r="J10" s="21">
        <v>999</v>
      </c>
      <c r="K10" s="23">
        <v>0.5</v>
      </c>
      <c r="L1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 s="22" t="str">
        <f t="shared" si="1"/>
        <v>Yes</v>
      </c>
      <c r="N10" s="16">
        <v>4.2</v>
      </c>
      <c r="O10" s="25">
        <v>179691</v>
      </c>
      <c r="P10" s="25">
        <f>Table1[[#This Row],[rating]]+(Table1[[#This Row],[rating_count]]/1000)</f>
        <v>183.89099999999999</v>
      </c>
      <c r="Q10" s="12">
        <f t="shared" si="2"/>
        <v>179511309</v>
      </c>
      <c r="R10" t="s">
        <v>99</v>
      </c>
      <c r="S10" t="s">
        <v>100</v>
      </c>
      <c r="T10" t="s">
        <v>101</v>
      </c>
      <c r="U10" t="s">
        <v>102</v>
      </c>
      <c r="V10" t="s">
        <v>103</v>
      </c>
      <c r="W10" t="s">
        <v>104</v>
      </c>
      <c r="X10" t="s">
        <v>105</v>
      </c>
      <c r="Y10" t="s">
        <v>106</v>
      </c>
    </row>
    <row r="11" spans="1:25" x14ac:dyDescent="0.3">
      <c r="A11" t="s">
        <v>107</v>
      </c>
      <c r="B11" t="s">
        <v>108</v>
      </c>
      <c r="C11" t="s">
        <v>18</v>
      </c>
      <c r="D11" t="s">
        <v>13091</v>
      </c>
      <c r="E11" t="s">
        <v>13109</v>
      </c>
      <c r="F11" t="s">
        <v>13110</v>
      </c>
      <c r="G11" t="s">
        <v>13111</v>
      </c>
      <c r="H11" s="11">
        <v>199</v>
      </c>
      <c r="I11" s="19" t="str">
        <f t="shared" si="0"/>
        <v>&lt;₹200</v>
      </c>
      <c r="J11" s="21">
        <v>299</v>
      </c>
      <c r="K11" s="23">
        <v>0.33</v>
      </c>
      <c r="L1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1" s="22" t="str">
        <f t="shared" si="1"/>
        <v>No</v>
      </c>
      <c r="N11" s="16">
        <v>4</v>
      </c>
      <c r="O11" s="25">
        <v>43994</v>
      </c>
      <c r="P11" s="25">
        <f>Table1[[#This Row],[rating]]+(Table1[[#This Row],[rating_count]]/1000)</f>
        <v>47.994</v>
      </c>
      <c r="Q11" s="12">
        <f t="shared" si="2"/>
        <v>13154206</v>
      </c>
      <c r="R11" t="s">
        <v>109</v>
      </c>
      <c r="S11" t="s">
        <v>30</v>
      </c>
      <c r="T11" t="s">
        <v>31</v>
      </c>
      <c r="U11" t="s">
        <v>32</v>
      </c>
      <c r="V11" t="s">
        <v>33</v>
      </c>
      <c r="W11" t="s">
        <v>34</v>
      </c>
      <c r="X11" t="s">
        <v>110</v>
      </c>
      <c r="Y11" t="s">
        <v>111</v>
      </c>
    </row>
    <row r="12" spans="1:25" x14ac:dyDescent="0.3">
      <c r="A12" t="s">
        <v>112</v>
      </c>
      <c r="B12" t="s">
        <v>113</v>
      </c>
      <c r="C12" t="s">
        <v>18</v>
      </c>
      <c r="D12" t="s">
        <v>13091</v>
      </c>
      <c r="E12" t="s">
        <v>13109</v>
      </c>
      <c r="F12" t="s">
        <v>13110</v>
      </c>
      <c r="G12" t="s">
        <v>13111</v>
      </c>
      <c r="H12" s="11">
        <v>154</v>
      </c>
      <c r="I12" s="19" t="str">
        <f t="shared" si="0"/>
        <v>&lt;₹200</v>
      </c>
      <c r="J12" s="21">
        <v>339</v>
      </c>
      <c r="K12" s="23">
        <v>0.55000000000000004</v>
      </c>
      <c r="L1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 s="22" t="str">
        <f t="shared" si="1"/>
        <v>Yes</v>
      </c>
      <c r="N12" s="16">
        <v>4.3</v>
      </c>
      <c r="O12" s="25">
        <v>13391</v>
      </c>
      <c r="P12" s="25">
        <f>Table1[[#This Row],[rating]]+(Table1[[#This Row],[rating_count]]/1000)</f>
        <v>17.690999999999999</v>
      </c>
      <c r="Q12" s="12">
        <f t="shared" si="2"/>
        <v>4539549</v>
      </c>
      <c r="R12" t="s">
        <v>114</v>
      </c>
      <c r="S12" t="s">
        <v>115</v>
      </c>
      <c r="T12" t="s">
        <v>116</v>
      </c>
      <c r="U12" t="s">
        <v>117</v>
      </c>
      <c r="V12" t="s">
        <v>118</v>
      </c>
      <c r="W12" t="s">
        <v>119</v>
      </c>
      <c r="X12" t="s">
        <v>120</v>
      </c>
      <c r="Y12" t="s">
        <v>121</v>
      </c>
    </row>
    <row r="13" spans="1:25" x14ac:dyDescent="0.3">
      <c r="A13" t="s">
        <v>122</v>
      </c>
      <c r="B13" t="s">
        <v>123</v>
      </c>
      <c r="C13" t="s">
        <v>18</v>
      </c>
      <c r="D13" t="s">
        <v>13091</v>
      </c>
      <c r="E13" t="s">
        <v>13109</v>
      </c>
      <c r="F13" t="s">
        <v>13110</v>
      </c>
      <c r="G13" t="s">
        <v>13111</v>
      </c>
      <c r="H13" s="11">
        <v>299</v>
      </c>
      <c r="I13" s="19" t="str">
        <f t="shared" si="0"/>
        <v>₹200 - ₹500</v>
      </c>
      <c r="J13" s="21">
        <v>799</v>
      </c>
      <c r="K13" s="23">
        <v>0.63</v>
      </c>
      <c r="L1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3" s="22" t="str">
        <f t="shared" si="1"/>
        <v>Yes</v>
      </c>
      <c r="N13" s="16">
        <v>4.2</v>
      </c>
      <c r="O13" s="25">
        <v>94363</v>
      </c>
      <c r="P13" s="25">
        <f>Table1[[#This Row],[rating]]+(Table1[[#This Row],[rating_count]]/1000)</f>
        <v>98.563000000000002</v>
      </c>
      <c r="Q13" s="12">
        <f t="shared" si="2"/>
        <v>75396037</v>
      </c>
      <c r="R13" t="s">
        <v>124</v>
      </c>
      <c r="S13" t="s">
        <v>50</v>
      </c>
      <c r="T13" t="s">
        <v>51</v>
      </c>
      <c r="U13" t="s">
        <v>52</v>
      </c>
      <c r="V13" t="s">
        <v>53</v>
      </c>
      <c r="W13" t="s">
        <v>54</v>
      </c>
      <c r="X13" t="s">
        <v>125</v>
      </c>
      <c r="Y13" t="s">
        <v>126</v>
      </c>
    </row>
    <row r="14" spans="1:25" x14ac:dyDescent="0.3">
      <c r="A14" t="s">
        <v>127</v>
      </c>
      <c r="B14" t="s">
        <v>128</v>
      </c>
      <c r="C14" t="s">
        <v>129</v>
      </c>
      <c r="D14" t="s">
        <v>13092</v>
      </c>
      <c r="E14" t="s">
        <v>13115</v>
      </c>
      <c r="F14" t="s">
        <v>13116</v>
      </c>
      <c r="G14" t="s">
        <v>13111</v>
      </c>
      <c r="H14" s="11">
        <v>219</v>
      </c>
      <c r="I14" s="19" t="str">
        <f t="shared" si="0"/>
        <v>₹200 - ₹500</v>
      </c>
      <c r="J14" s="21">
        <v>700</v>
      </c>
      <c r="K14" s="23">
        <v>0.69</v>
      </c>
      <c r="L1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4" s="22" t="str">
        <f t="shared" si="1"/>
        <v>Yes</v>
      </c>
      <c r="N14" s="16">
        <v>4.4000000000000004</v>
      </c>
      <c r="O14" s="25">
        <v>426973</v>
      </c>
      <c r="P14" s="25">
        <f>Table1[[#This Row],[rating]]+(Table1[[#This Row],[rating_count]]/1000)</f>
        <v>431.37299999999999</v>
      </c>
      <c r="Q14" s="12">
        <f t="shared" si="2"/>
        <v>298881100</v>
      </c>
      <c r="R14" t="s">
        <v>130</v>
      </c>
      <c r="S14" t="s">
        <v>131</v>
      </c>
      <c r="T14" t="s">
        <v>132</v>
      </c>
      <c r="U14" t="s">
        <v>133</v>
      </c>
      <c r="V14" t="s">
        <v>134</v>
      </c>
      <c r="W14" t="s">
        <v>135</v>
      </c>
      <c r="X14" t="s">
        <v>136</v>
      </c>
      <c r="Y14" t="s">
        <v>137</v>
      </c>
    </row>
    <row r="15" spans="1:25" x14ac:dyDescent="0.3">
      <c r="A15" t="s">
        <v>138</v>
      </c>
      <c r="B15" t="s">
        <v>139</v>
      </c>
      <c r="C15" t="s">
        <v>18</v>
      </c>
      <c r="D15" t="s">
        <v>13091</v>
      </c>
      <c r="E15" t="s">
        <v>13109</v>
      </c>
      <c r="F15" t="s">
        <v>13110</v>
      </c>
      <c r="G15" t="s">
        <v>13111</v>
      </c>
      <c r="H15" s="11">
        <v>350</v>
      </c>
      <c r="I15" s="19" t="str">
        <f t="shared" si="0"/>
        <v>₹200 - ₹500</v>
      </c>
      <c r="J15" s="21">
        <v>899</v>
      </c>
      <c r="K15" s="23">
        <v>0.61</v>
      </c>
      <c r="L1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5" s="22" t="str">
        <f t="shared" si="1"/>
        <v>Yes</v>
      </c>
      <c r="N15" s="16">
        <v>4.2</v>
      </c>
      <c r="O15" s="25">
        <v>2262</v>
      </c>
      <c r="P15" s="25">
        <f>Table1[[#This Row],[rating]]+(Table1[[#This Row],[rating_count]]/1000)</f>
        <v>6.4619999999999997</v>
      </c>
      <c r="Q15" s="12">
        <f t="shared" si="2"/>
        <v>2033538</v>
      </c>
      <c r="R15" t="s">
        <v>140</v>
      </c>
      <c r="S15" t="s">
        <v>141</v>
      </c>
      <c r="T15" t="s">
        <v>142</v>
      </c>
      <c r="U15" t="s">
        <v>143</v>
      </c>
      <c r="V15" t="s">
        <v>144</v>
      </c>
      <c r="W15" t="s">
        <v>145</v>
      </c>
      <c r="X15" t="s">
        <v>146</v>
      </c>
      <c r="Y15" t="s">
        <v>147</v>
      </c>
    </row>
    <row r="16" spans="1:25" x14ac:dyDescent="0.3">
      <c r="A16" t="s">
        <v>148</v>
      </c>
      <c r="B16" t="s">
        <v>149</v>
      </c>
      <c r="C16" t="s">
        <v>18</v>
      </c>
      <c r="D16" t="s">
        <v>13091</v>
      </c>
      <c r="E16" t="s">
        <v>13109</v>
      </c>
      <c r="F16" t="s">
        <v>13110</v>
      </c>
      <c r="G16" t="s">
        <v>13111</v>
      </c>
      <c r="H16" s="11">
        <v>159</v>
      </c>
      <c r="I16" s="19" t="str">
        <f t="shared" si="0"/>
        <v>&lt;₹200</v>
      </c>
      <c r="J16" s="21">
        <v>399</v>
      </c>
      <c r="K16" s="23">
        <v>0.6</v>
      </c>
      <c r="L1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6" s="22" t="str">
        <f t="shared" si="1"/>
        <v>Yes</v>
      </c>
      <c r="N16" s="16">
        <v>4.0999999999999996</v>
      </c>
      <c r="O16" s="25">
        <v>4768</v>
      </c>
      <c r="P16" s="25">
        <f>Table1[[#This Row],[rating]]+(Table1[[#This Row],[rating_count]]/1000)</f>
        <v>8.8679999999999986</v>
      </c>
      <c r="Q16" s="12">
        <f t="shared" si="2"/>
        <v>1902432</v>
      </c>
      <c r="R16" t="s">
        <v>59</v>
      </c>
      <c r="S16" t="s">
        <v>150</v>
      </c>
      <c r="T16" t="s">
        <v>151</v>
      </c>
      <c r="U16" t="s">
        <v>152</v>
      </c>
      <c r="V16" t="s">
        <v>153</v>
      </c>
      <c r="W16" t="s">
        <v>154</v>
      </c>
      <c r="X16" t="s">
        <v>155</v>
      </c>
      <c r="Y16" t="s">
        <v>156</v>
      </c>
    </row>
    <row r="17" spans="1:25" x14ac:dyDescent="0.3">
      <c r="A17" t="s">
        <v>157</v>
      </c>
      <c r="B17" t="s">
        <v>158</v>
      </c>
      <c r="C17" t="s">
        <v>18</v>
      </c>
      <c r="D17" t="s">
        <v>13091</v>
      </c>
      <c r="E17" t="s">
        <v>13109</v>
      </c>
      <c r="F17" t="s">
        <v>13110</v>
      </c>
      <c r="G17" t="s">
        <v>13111</v>
      </c>
      <c r="H17" s="11">
        <v>349</v>
      </c>
      <c r="I17" s="19" t="str">
        <f t="shared" si="0"/>
        <v>₹200 - ₹500</v>
      </c>
      <c r="J17" s="21">
        <v>399</v>
      </c>
      <c r="K17" s="23">
        <v>0.13</v>
      </c>
      <c r="L1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7" s="22" t="str">
        <f t="shared" si="1"/>
        <v>No</v>
      </c>
      <c r="N17" s="16">
        <v>4.4000000000000004</v>
      </c>
      <c r="O17" s="25">
        <v>18757</v>
      </c>
      <c r="P17" s="25">
        <f>Table1[[#This Row],[rating]]+(Table1[[#This Row],[rating_count]]/1000)</f>
        <v>23.157000000000004</v>
      </c>
      <c r="Q17" s="12">
        <f t="shared" si="2"/>
        <v>7484043</v>
      </c>
      <c r="R17" t="s">
        <v>159</v>
      </c>
      <c r="S17" t="s">
        <v>160</v>
      </c>
      <c r="T17" t="s">
        <v>161</v>
      </c>
      <c r="U17" t="s">
        <v>162</v>
      </c>
      <c r="V17" t="s">
        <v>163</v>
      </c>
      <c r="W17" t="s">
        <v>164</v>
      </c>
      <c r="X17" t="s">
        <v>165</v>
      </c>
      <c r="Y17" t="s">
        <v>166</v>
      </c>
    </row>
    <row r="18" spans="1:25" x14ac:dyDescent="0.3">
      <c r="A18" t="s">
        <v>167</v>
      </c>
      <c r="B18" t="s">
        <v>168</v>
      </c>
      <c r="C18" t="s">
        <v>169</v>
      </c>
      <c r="D18" t="s">
        <v>13092</v>
      </c>
      <c r="E18" t="s">
        <v>13115</v>
      </c>
      <c r="F18" t="s">
        <v>13117</v>
      </c>
      <c r="G18" t="s">
        <v>13118</v>
      </c>
      <c r="H18" s="11">
        <v>13999</v>
      </c>
      <c r="I18" s="19" t="str">
        <f t="shared" si="0"/>
        <v>&gt;₹500</v>
      </c>
      <c r="J18" s="21">
        <v>24999</v>
      </c>
      <c r="K18" s="23">
        <v>0.44</v>
      </c>
      <c r="L1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8" s="22" t="str">
        <f t="shared" si="1"/>
        <v>No</v>
      </c>
      <c r="N18" s="16">
        <v>4.2</v>
      </c>
      <c r="O18" s="25">
        <v>32840</v>
      </c>
      <c r="P18" s="25">
        <f>Table1[[#This Row],[rating]]+(Table1[[#This Row],[rating_count]]/1000)</f>
        <v>37.040000000000006</v>
      </c>
      <c r="Q18" s="12">
        <f t="shared" si="2"/>
        <v>820967160</v>
      </c>
      <c r="R18" t="s">
        <v>170</v>
      </c>
      <c r="S18" t="s">
        <v>171</v>
      </c>
      <c r="T18" t="s">
        <v>172</v>
      </c>
      <c r="U18" t="s">
        <v>173</v>
      </c>
      <c r="V18" t="s">
        <v>174</v>
      </c>
      <c r="W18" t="s">
        <v>175</v>
      </c>
      <c r="X18" t="s">
        <v>176</v>
      </c>
      <c r="Y18" t="s">
        <v>177</v>
      </c>
    </row>
    <row r="19" spans="1:25" x14ac:dyDescent="0.3">
      <c r="A19" t="s">
        <v>178</v>
      </c>
      <c r="B19" t="s">
        <v>179</v>
      </c>
      <c r="C19" t="s">
        <v>18</v>
      </c>
      <c r="D19" t="s">
        <v>13091</v>
      </c>
      <c r="E19" t="s">
        <v>13109</v>
      </c>
      <c r="F19" t="s">
        <v>13110</v>
      </c>
      <c r="G19" t="s">
        <v>13111</v>
      </c>
      <c r="H19" s="11">
        <v>249</v>
      </c>
      <c r="I19" s="19" t="str">
        <f t="shared" si="0"/>
        <v>₹200 - ₹500</v>
      </c>
      <c r="J19" s="21">
        <v>399</v>
      </c>
      <c r="K19" s="23">
        <v>0.38</v>
      </c>
      <c r="L1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9" s="22" t="str">
        <f t="shared" si="1"/>
        <v>No</v>
      </c>
      <c r="N19" s="16">
        <v>4</v>
      </c>
      <c r="O19" s="25">
        <v>43994</v>
      </c>
      <c r="P19" s="25">
        <f>Table1[[#This Row],[rating]]+(Table1[[#This Row],[rating_count]]/1000)</f>
        <v>47.994</v>
      </c>
      <c r="Q19" s="12">
        <f t="shared" si="2"/>
        <v>17553606</v>
      </c>
      <c r="R19" t="s">
        <v>180</v>
      </c>
      <c r="S19" t="s">
        <v>30</v>
      </c>
      <c r="T19" t="s">
        <v>31</v>
      </c>
      <c r="U19" t="s">
        <v>32</v>
      </c>
      <c r="V19" t="s">
        <v>33</v>
      </c>
      <c r="W19" t="s">
        <v>34</v>
      </c>
      <c r="X19" t="s">
        <v>181</v>
      </c>
      <c r="Y19" t="s">
        <v>182</v>
      </c>
    </row>
    <row r="20" spans="1:25" x14ac:dyDescent="0.3">
      <c r="A20" t="s">
        <v>183</v>
      </c>
      <c r="B20" t="s">
        <v>184</v>
      </c>
      <c r="C20" t="s">
        <v>18</v>
      </c>
      <c r="D20" t="s">
        <v>13091</v>
      </c>
      <c r="E20" t="s">
        <v>13109</v>
      </c>
      <c r="F20" t="s">
        <v>13110</v>
      </c>
      <c r="G20" t="s">
        <v>13111</v>
      </c>
      <c r="H20" s="11">
        <v>199</v>
      </c>
      <c r="I20" s="19" t="str">
        <f t="shared" si="0"/>
        <v>&lt;₹200</v>
      </c>
      <c r="J20" s="21">
        <v>499</v>
      </c>
      <c r="K20" s="23">
        <v>0.6</v>
      </c>
      <c r="L2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20" s="22" t="str">
        <f t="shared" si="1"/>
        <v>Yes</v>
      </c>
      <c r="N20" s="16">
        <v>4.0999999999999996</v>
      </c>
      <c r="O20" s="25">
        <v>13045</v>
      </c>
      <c r="P20" s="25">
        <f>Table1[[#This Row],[rating]]+(Table1[[#This Row],[rating_count]]/1000)</f>
        <v>17.145</v>
      </c>
      <c r="Q20" s="12">
        <f t="shared" si="2"/>
        <v>6509455</v>
      </c>
      <c r="R20" t="s">
        <v>185</v>
      </c>
      <c r="S20" t="s">
        <v>186</v>
      </c>
      <c r="T20" t="s">
        <v>187</v>
      </c>
      <c r="U20" t="s">
        <v>188</v>
      </c>
      <c r="V20" t="s">
        <v>189</v>
      </c>
      <c r="W20" t="s">
        <v>190</v>
      </c>
      <c r="X20" t="s">
        <v>191</v>
      </c>
      <c r="Y20" t="s">
        <v>192</v>
      </c>
    </row>
    <row r="21" spans="1:25" x14ac:dyDescent="0.3">
      <c r="A21" t="s">
        <v>193</v>
      </c>
      <c r="B21" t="s">
        <v>194</v>
      </c>
      <c r="C21" t="s">
        <v>169</v>
      </c>
      <c r="D21" t="s">
        <v>13092</v>
      </c>
      <c r="E21" t="s">
        <v>13115</v>
      </c>
      <c r="F21" t="s">
        <v>13117</v>
      </c>
      <c r="G21" t="s">
        <v>13118</v>
      </c>
      <c r="H21" s="11">
        <v>13490</v>
      </c>
      <c r="I21" s="19" t="str">
        <f t="shared" si="0"/>
        <v>&gt;₹500</v>
      </c>
      <c r="J21" s="21">
        <v>21990</v>
      </c>
      <c r="K21" s="23">
        <v>0.39</v>
      </c>
      <c r="L2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21" s="22" t="str">
        <f t="shared" si="1"/>
        <v>No</v>
      </c>
      <c r="N21" s="16">
        <v>4.3</v>
      </c>
      <c r="O21" s="25">
        <v>11976</v>
      </c>
      <c r="P21" s="25">
        <f>Table1[[#This Row],[rating]]+(Table1[[#This Row],[rating_count]]/1000)</f>
        <v>16.276</v>
      </c>
      <c r="Q21" s="12">
        <f t="shared" si="2"/>
        <v>263352240</v>
      </c>
      <c r="R21" t="s">
        <v>195</v>
      </c>
      <c r="S21" t="s">
        <v>196</v>
      </c>
      <c r="T21" t="s">
        <v>197</v>
      </c>
      <c r="U21" t="s">
        <v>198</v>
      </c>
      <c r="V21" t="s">
        <v>199</v>
      </c>
      <c r="W21" t="s">
        <v>200</v>
      </c>
      <c r="X21" t="s">
        <v>201</v>
      </c>
      <c r="Y21" t="s">
        <v>202</v>
      </c>
    </row>
    <row r="22" spans="1:25" x14ac:dyDescent="0.3">
      <c r="A22" t="s">
        <v>203</v>
      </c>
      <c r="B22" t="s">
        <v>204</v>
      </c>
      <c r="C22" t="s">
        <v>18</v>
      </c>
      <c r="D22" t="s">
        <v>13091</v>
      </c>
      <c r="E22" t="s">
        <v>13109</v>
      </c>
      <c r="F22" t="s">
        <v>13110</v>
      </c>
      <c r="G22" t="s">
        <v>13111</v>
      </c>
      <c r="H22" s="11">
        <v>970</v>
      </c>
      <c r="I22" s="19" t="str">
        <f t="shared" si="0"/>
        <v>&gt;₹500</v>
      </c>
      <c r="J22" s="21">
        <v>1799</v>
      </c>
      <c r="K22" s="23">
        <v>0.46</v>
      </c>
      <c r="L2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2" s="22" t="str">
        <f t="shared" si="1"/>
        <v>No</v>
      </c>
      <c r="N22" s="16">
        <v>4.5</v>
      </c>
      <c r="O22" s="25">
        <v>815</v>
      </c>
      <c r="P22" s="25">
        <f>Table1[[#This Row],[rating]]+(Table1[[#This Row],[rating_count]]/1000)</f>
        <v>5.3149999999999995</v>
      </c>
      <c r="Q22" s="12">
        <f t="shared" si="2"/>
        <v>1466185</v>
      </c>
      <c r="R22" t="s">
        <v>205</v>
      </c>
      <c r="S22" t="s">
        <v>206</v>
      </c>
      <c r="T22" t="s">
        <v>207</v>
      </c>
      <c r="U22" t="s">
        <v>208</v>
      </c>
      <c r="V22" t="s">
        <v>209</v>
      </c>
      <c r="W22" t="s">
        <v>210</v>
      </c>
      <c r="X22" t="s">
        <v>211</v>
      </c>
      <c r="Y22" t="s">
        <v>212</v>
      </c>
    </row>
    <row r="23" spans="1:25" x14ac:dyDescent="0.3">
      <c r="A23" t="s">
        <v>213</v>
      </c>
      <c r="B23" t="s">
        <v>214</v>
      </c>
      <c r="C23" t="s">
        <v>129</v>
      </c>
      <c r="D23" t="s">
        <v>13092</v>
      </c>
      <c r="E23" t="s">
        <v>13115</v>
      </c>
      <c r="F23" t="s">
        <v>13116</v>
      </c>
      <c r="G23" t="s">
        <v>13111</v>
      </c>
      <c r="H23" s="11">
        <v>279</v>
      </c>
      <c r="I23" s="19" t="str">
        <f t="shared" si="0"/>
        <v>₹200 - ₹500</v>
      </c>
      <c r="J23" s="21">
        <v>499</v>
      </c>
      <c r="K23" s="23">
        <v>0.44</v>
      </c>
      <c r="L2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3" s="22" t="str">
        <f t="shared" si="1"/>
        <v>No</v>
      </c>
      <c r="N23" s="16">
        <v>3.7</v>
      </c>
      <c r="O23" s="25">
        <v>10962</v>
      </c>
      <c r="P23" s="25">
        <f>Table1[[#This Row],[rating]]+(Table1[[#This Row],[rating_count]]/1000)</f>
        <v>14.661999999999999</v>
      </c>
      <c r="Q23" s="12">
        <f t="shared" si="2"/>
        <v>5470038</v>
      </c>
      <c r="R23" t="s">
        <v>215</v>
      </c>
      <c r="S23" t="s">
        <v>216</v>
      </c>
      <c r="T23" t="s">
        <v>217</v>
      </c>
      <c r="U23" t="s">
        <v>218</v>
      </c>
      <c r="V23" t="s">
        <v>219</v>
      </c>
      <c r="W23" t="s">
        <v>220</v>
      </c>
      <c r="X23" t="s">
        <v>221</v>
      </c>
      <c r="Y23" t="s">
        <v>222</v>
      </c>
    </row>
    <row r="24" spans="1:25" x14ac:dyDescent="0.3">
      <c r="A24" t="s">
        <v>223</v>
      </c>
      <c r="B24" t="s">
        <v>224</v>
      </c>
      <c r="C24" t="s">
        <v>169</v>
      </c>
      <c r="D24" t="s">
        <v>13092</v>
      </c>
      <c r="E24" t="s">
        <v>13115</v>
      </c>
      <c r="F24" t="s">
        <v>13117</v>
      </c>
      <c r="G24" t="s">
        <v>13118</v>
      </c>
      <c r="H24" s="11">
        <v>13490</v>
      </c>
      <c r="I24" s="19" t="str">
        <f t="shared" si="0"/>
        <v>&gt;₹500</v>
      </c>
      <c r="J24" s="21">
        <v>22900</v>
      </c>
      <c r="K24" s="23">
        <v>0.41</v>
      </c>
      <c r="L2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4" s="22" t="str">
        <f t="shared" si="1"/>
        <v>No</v>
      </c>
      <c r="N24" s="16">
        <v>4.3</v>
      </c>
      <c r="O24" s="25">
        <v>16299</v>
      </c>
      <c r="P24" s="25">
        <f>Table1[[#This Row],[rating]]+(Table1[[#This Row],[rating_count]]/1000)</f>
        <v>20.599</v>
      </c>
      <c r="Q24" s="12">
        <f t="shared" si="2"/>
        <v>373247100</v>
      </c>
      <c r="R24" t="s">
        <v>225</v>
      </c>
      <c r="S24" t="s">
        <v>226</v>
      </c>
      <c r="T24" t="s">
        <v>227</v>
      </c>
      <c r="U24" t="s">
        <v>228</v>
      </c>
      <c r="V24" t="s">
        <v>229</v>
      </c>
      <c r="W24" t="s">
        <v>230</v>
      </c>
      <c r="X24" t="s">
        <v>231</v>
      </c>
      <c r="Y24" t="s">
        <v>232</v>
      </c>
    </row>
    <row r="25" spans="1:25" x14ac:dyDescent="0.3">
      <c r="A25" t="s">
        <v>233</v>
      </c>
      <c r="B25" t="s">
        <v>234</v>
      </c>
      <c r="C25" t="s">
        <v>18</v>
      </c>
      <c r="D25" t="s">
        <v>13091</v>
      </c>
      <c r="E25" t="s">
        <v>13109</v>
      </c>
      <c r="F25" t="s">
        <v>13110</v>
      </c>
      <c r="G25" t="s">
        <v>13111</v>
      </c>
      <c r="H25" s="11">
        <v>59</v>
      </c>
      <c r="I25" s="19" t="str">
        <f t="shared" si="0"/>
        <v>&lt;₹200</v>
      </c>
      <c r="J25" s="21">
        <v>199</v>
      </c>
      <c r="K25" s="23">
        <v>0.7</v>
      </c>
      <c r="L2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25" s="22" t="str">
        <f t="shared" si="1"/>
        <v>Yes</v>
      </c>
      <c r="N25" s="16">
        <v>4</v>
      </c>
      <c r="O25" s="25">
        <v>9378</v>
      </c>
      <c r="P25" s="25">
        <f>Table1[[#This Row],[rating]]+(Table1[[#This Row],[rating_count]]/1000)</f>
        <v>13.378</v>
      </c>
      <c r="Q25" s="12">
        <f t="shared" si="2"/>
        <v>1866222</v>
      </c>
      <c r="R25" t="s">
        <v>235</v>
      </c>
      <c r="S25" t="s">
        <v>236</v>
      </c>
      <c r="T25" t="s">
        <v>237</v>
      </c>
      <c r="U25" t="s">
        <v>238</v>
      </c>
      <c r="V25" t="s">
        <v>239</v>
      </c>
      <c r="W25" t="s">
        <v>240</v>
      </c>
      <c r="X25" t="s">
        <v>241</v>
      </c>
      <c r="Y25" t="s">
        <v>242</v>
      </c>
    </row>
    <row r="26" spans="1:25" x14ac:dyDescent="0.3">
      <c r="A26" t="s">
        <v>243</v>
      </c>
      <c r="B26" t="s">
        <v>244</v>
      </c>
      <c r="C26" t="s">
        <v>169</v>
      </c>
      <c r="D26" t="s">
        <v>13092</v>
      </c>
      <c r="E26" t="s">
        <v>13115</v>
      </c>
      <c r="F26" t="s">
        <v>13117</v>
      </c>
      <c r="G26" t="s">
        <v>13118</v>
      </c>
      <c r="H26" s="11">
        <v>11499</v>
      </c>
      <c r="I26" s="19" t="str">
        <f t="shared" si="0"/>
        <v>&gt;₹500</v>
      </c>
      <c r="J26" s="21">
        <v>19990</v>
      </c>
      <c r="K26" s="23">
        <v>0.42</v>
      </c>
      <c r="L2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6" s="22" t="str">
        <f t="shared" si="1"/>
        <v>No</v>
      </c>
      <c r="N26" s="16">
        <v>4.3</v>
      </c>
      <c r="O26" s="25">
        <v>4703</v>
      </c>
      <c r="P26" s="25">
        <f>Table1[[#This Row],[rating]]+(Table1[[#This Row],[rating_count]]/1000)</f>
        <v>9.0030000000000001</v>
      </c>
      <c r="Q26" s="12">
        <f t="shared" si="2"/>
        <v>94012970</v>
      </c>
      <c r="R26" t="s">
        <v>245</v>
      </c>
      <c r="S26" t="s">
        <v>246</v>
      </c>
      <c r="T26" t="s">
        <v>247</v>
      </c>
      <c r="U26" t="s">
        <v>248</v>
      </c>
      <c r="V26" t="s">
        <v>249</v>
      </c>
      <c r="W26" t="s">
        <v>13024</v>
      </c>
      <c r="X26" t="s">
        <v>250</v>
      </c>
      <c r="Y26" t="s">
        <v>251</v>
      </c>
    </row>
    <row r="27" spans="1:25" x14ac:dyDescent="0.3">
      <c r="A27" t="s">
        <v>252</v>
      </c>
      <c r="B27" t="s">
        <v>253</v>
      </c>
      <c r="C27" t="s">
        <v>129</v>
      </c>
      <c r="D27" t="s">
        <v>13092</v>
      </c>
      <c r="E27" t="s">
        <v>13115</v>
      </c>
      <c r="F27" t="s">
        <v>13116</v>
      </c>
      <c r="G27" t="s">
        <v>13111</v>
      </c>
      <c r="H27" s="11">
        <v>199</v>
      </c>
      <c r="I27" s="19" t="str">
        <f t="shared" si="0"/>
        <v>&lt;₹200</v>
      </c>
      <c r="J27" s="21">
        <v>699</v>
      </c>
      <c r="K27" s="23">
        <v>0.72</v>
      </c>
      <c r="L2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27" s="22" t="str">
        <f t="shared" si="1"/>
        <v>Yes</v>
      </c>
      <c r="N27" s="16">
        <v>4.2</v>
      </c>
      <c r="O27" s="25">
        <v>12153</v>
      </c>
      <c r="P27" s="25">
        <f>Table1[[#This Row],[rating]]+(Table1[[#This Row],[rating_count]]/1000)</f>
        <v>16.353000000000002</v>
      </c>
      <c r="Q27" s="12">
        <f t="shared" si="2"/>
        <v>8494947</v>
      </c>
      <c r="R27" t="s">
        <v>254</v>
      </c>
      <c r="S27" t="s">
        <v>255</v>
      </c>
      <c r="T27" t="s">
        <v>256</v>
      </c>
      <c r="U27" t="s">
        <v>257</v>
      </c>
      <c r="V27" t="s">
        <v>258</v>
      </c>
      <c r="W27" t="s">
        <v>259</v>
      </c>
      <c r="X27" t="s">
        <v>260</v>
      </c>
      <c r="Y27" t="s">
        <v>261</v>
      </c>
    </row>
    <row r="28" spans="1:25" x14ac:dyDescent="0.3">
      <c r="A28" t="s">
        <v>262</v>
      </c>
      <c r="B28" t="s">
        <v>263</v>
      </c>
      <c r="C28" t="s">
        <v>169</v>
      </c>
      <c r="D28" t="s">
        <v>13092</v>
      </c>
      <c r="E28" t="s">
        <v>13115</v>
      </c>
      <c r="F28" t="s">
        <v>13117</v>
      </c>
      <c r="G28" t="s">
        <v>13118</v>
      </c>
      <c r="H28" s="11">
        <v>14999</v>
      </c>
      <c r="I28" s="19" t="str">
        <f t="shared" si="0"/>
        <v>&gt;₹500</v>
      </c>
      <c r="J28" s="21">
        <v>19999</v>
      </c>
      <c r="K28" s="23">
        <v>0.25</v>
      </c>
      <c r="L2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28" s="22" t="str">
        <f t="shared" si="1"/>
        <v>No</v>
      </c>
      <c r="N28" s="16">
        <v>4.2</v>
      </c>
      <c r="O28" s="25">
        <v>34899</v>
      </c>
      <c r="P28" s="25">
        <f>Table1[[#This Row],[rating]]+(Table1[[#This Row],[rating_count]]/1000)</f>
        <v>39.099000000000004</v>
      </c>
      <c r="Q28" s="12">
        <f t="shared" si="2"/>
        <v>697945101</v>
      </c>
      <c r="R28" t="s">
        <v>264</v>
      </c>
      <c r="S28" t="s">
        <v>265</v>
      </c>
      <c r="T28" t="s">
        <v>266</v>
      </c>
      <c r="U28" t="s">
        <v>267</v>
      </c>
      <c r="V28" t="s">
        <v>268</v>
      </c>
      <c r="W28" t="s">
        <v>269</v>
      </c>
      <c r="X28" t="s">
        <v>270</v>
      </c>
      <c r="Y28" t="s">
        <v>271</v>
      </c>
    </row>
    <row r="29" spans="1:25" x14ac:dyDescent="0.3">
      <c r="A29" t="s">
        <v>272</v>
      </c>
      <c r="B29" t="s">
        <v>273</v>
      </c>
      <c r="C29" t="s">
        <v>18</v>
      </c>
      <c r="D29" t="s">
        <v>13091</v>
      </c>
      <c r="E29" t="s">
        <v>13109</v>
      </c>
      <c r="F29" t="s">
        <v>13110</v>
      </c>
      <c r="G29" t="s">
        <v>13111</v>
      </c>
      <c r="H29" s="11">
        <v>299</v>
      </c>
      <c r="I29" s="19" t="str">
        <f t="shared" si="0"/>
        <v>₹200 - ₹500</v>
      </c>
      <c r="J29" s="21">
        <v>399</v>
      </c>
      <c r="K29" s="23">
        <v>0.25</v>
      </c>
      <c r="L2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29" s="22" t="str">
        <f t="shared" si="1"/>
        <v>No</v>
      </c>
      <c r="N29" s="16">
        <v>4</v>
      </c>
      <c r="O29" s="25">
        <v>2766</v>
      </c>
      <c r="P29" s="25">
        <f>Table1[[#This Row],[rating]]+(Table1[[#This Row],[rating_count]]/1000)</f>
        <v>6.766</v>
      </c>
      <c r="Q29" s="12">
        <f t="shared" si="2"/>
        <v>1103634</v>
      </c>
      <c r="R29" t="s">
        <v>274</v>
      </c>
      <c r="S29" t="s">
        <v>275</v>
      </c>
      <c r="T29" t="s">
        <v>276</v>
      </c>
      <c r="U29" t="s">
        <v>277</v>
      </c>
      <c r="V29" t="s">
        <v>278</v>
      </c>
      <c r="W29" t="s">
        <v>279</v>
      </c>
      <c r="X29" t="s">
        <v>280</v>
      </c>
      <c r="Y29" t="s">
        <v>281</v>
      </c>
    </row>
    <row r="30" spans="1:25" x14ac:dyDescent="0.3">
      <c r="A30" t="s">
        <v>282</v>
      </c>
      <c r="B30" t="s">
        <v>283</v>
      </c>
      <c r="C30" t="s">
        <v>18</v>
      </c>
      <c r="D30" t="s">
        <v>13091</v>
      </c>
      <c r="E30" t="s">
        <v>13109</v>
      </c>
      <c r="F30" t="s">
        <v>13110</v>
      </c>
      <c r="G30" t="s">
        <v>13111</v>
      </c>
      <c r="H30" s="11">
        <v>970</v>
      </c>
      <c r="I30" s="19" t="str">
        <f t="shared" si="0"/>
        <v>&gt;₹500</v>
      </c>
      <c r="J30" s="21">
        <v>1999</v>
      </c>
      <c r="K30" s="23">
        <v>0.51</v>
      </c>
      <c r="L3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30" s="22" t="str">
        <f t="shared" si="1"/>
        <v>Yes</v>
      </c>
      <c r="N30" s="16">
        <v>4.4000000000000004</v>
      </c>
      <c r="O30" s="25">
        <v>184</v>
      </c>
      <c r="P30" s="25">
        <f>Table1[[#This Row],[rating]]+(Table1[[#This Row],[rating_count]]/1000)</f>
        <v>4.5840000000000005</v>
      </c>
      <c r="Q30" s="12">
        <f t="shared" si="2"/>
        <v>367816</v>
      </c>
      <c r="R30" t="s">
        <v>284</v>
      </c>
      <c r="S30" t="s">
        <v>285</v>
      </c>
      <c r="T30" t="s">
        <v>286</v>
      </c>
      <c r="U30" t="s">
        <v>287</v>
      </c>
      <c r="V30" t="s">
        <v>288</v>
      </c>
      <c r="W30" t="s">
        <v>289</v>
      </c>
      <c r="X30" t="s">
        <v>290</v>
      </c>
      <c r="Y30" t="s">
        <v>291</v>
      </c>
    </row>
    <row r="31" spans="1:25" x14ac:dyDescent="0.3">
      <c r="A31" t="s">
        <v>292</v>
      </c>
      <c r="B31" t="s">
        <v>293</v>
      </c>
      <c r="C31" t="s">
        <v>18</v>
      </c>
      <c r="D31" t="s">
        <v>13091</v>
      </c>
      <c r="E31" t="s">
        <v>13109</v>
      </c>
      <c r="F31" t="s">
        <v>13110</v>
      </c>
      <c r="G31" t="s">
        <v>13111</v>
      </c>
      <c r="H31" s="11">
        <v>299</v>
      </c>
      <c r="I31" s="19" t="str">
        <f t="shared" si="0"/>
        <v>₹200 - ₹500</v>
      </c>
      <c r="J31" s="21">
        <v>999</v>
      </c>
      <c r="K31" s="23">
        <v>0.7</v>
      </c>
      <c r="L3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31" s="22" t="str">
        <f t="shared" si="1"/>
        <v>Yes</v>
      </c>
      <c r="N31" s="16">
        <v>4.3</v>
      </c>
      <c r="O31" s="25">
        <v>20850</v>
      </c>
      <c r="P31" s="25">
        <f>Table1[[#This Row],[rating]]+(Table1[[#This Row],[rating_count]]/1000)</f>
        <v>25.150000000000002</v>
      </c>
      <c r="Q31" s="12">
        <f t="shared" si="2"/>
        <v>20829150</v>
      </c>
      <c r="R31" t="s">
        <v>294</v>
      </c>
      <c r="S31" t="s">
        <v>295</v>
      </c>
      <c r="T31" t="s">
        <v>296</v>
      </c>
      <c r="U31" t="s">
        <v>297</v>
      </c>
      <c r="V31" t="s">
        <v>298</v>
      </c>
      <c r="W31" t="s">
        <v>299</v>
      </c>
      <c r="X31" t="s">
        <v>300</v>
      </c>
      <c r="Y31" t="s">
        <v>301</v>
      </c>
    </row>
    <row r="32" spans="1:25" x14ac:dyDescent="0.3">
      <c r="A32" t="s">
        <v>302</v>
      </c>
      <c r="B32" t="s">
        <v>303</v>
      </c>
      <c r="C32" t="s">
        <v>18</v>
      </c>
      <c r="D32" t="s">
        <v>13091</v>
      </c>
      <c r="E32" t="s">
        <v>13109</v>
      </c>
      <c r="F32" t="s">
        <v>13110</v>
      </c>
      <c r="G32" t="s">
        <v>13111</v>
      </c>
      <c r="H32" s="11">
        <v>199</v>
      </c>
      <c r="I32" s="19" t="str">
        <f t="shared" si="0"/>
        <v>&lt;₹200</v>
      </c>
      <c r="J32" s="21">
        <v>750</v>
      </c>
      <c r="K32" s="23">
        <v>0.73</v>
      </c>
      <c r="L3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32" s="22" t="str">
        <f t="shared" si="1"/>
        <v>Yes</v>
      </c>
      <c r="N32" s="16">
        <v>4.5</v>
      </c>
      <c r="O32" s="25">
        <v>74976</v>
      </c>
      <c r="P32" s="25">
        <f>Table1[[#This Row],[rating]]+(Table1[[#This Row],[rating_count]]/1000)</f>
        <v>79.475999999999999</v>
      </c>
      <c r="Q32" s="12">
        <f t="shared" si="2"/>
        <v>56232000</v>
      </c>
      <c r="R32" t="s">
        <v>304</v>
      </c>
      <c r="S32" t="s">
        <v>305</v>
      </c>
      <c r="T32" t="s">
        <v>306</v>
      </c>
      <c r="U32" t="s">
        <v>307</v>
      </c>
      <c r="V32" t="s">
        <v>308</v>
      </c>
      <c r="W32" t="s">
        <v>309</v>
      </c>
      <c r="X32" t="s">
        <v>310</v>
      </c>
      <c r="Y32" t="s">
        <v>311</v>
      </c>
    </row>
    <row r="33" spans="1:25" x14ac:dyDescent="0.3">
      <c r="A33" t="s">
        <v>312</v>
      </c>
      <c r="B33" t="s">
        <v>313</v>
      </c>
      <c r="C33" t="s">
        <v>18</v>
      </c>
      <c r="D33" t="s">
        <v>13091</v>
      </c>
      <c r="E33" t="s">
        <v>13109</v>
      </c>
      <c r="F33" t="s">
        <v>13110</v>
      </c>
      <c r="G33" t="s">
        <v>13111</v>
      </c>
      <c r="H33" s="11">
        <v>179</v>
      </c>
      <c r="I33" s="19" t="str">
        <f t="shared" si="0"/>
        <v>&lt;₹200</v>
      </c>
      <c r="J33" s="21">
        <v>499</v>
      </c>
      <c r="K33" s="23">
        <v>0.64</v>
      </c>
      <c r="L3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33" s="22" t="str">
        <f t="shared" si="1"/>
        <v>Yes</v>
      </c>
      <c r="N33" s="16">
        <v>4</v>
      </c>
      <c r="O33" s="25">
        <v>1934</v>
      </c>
      <c r="P33" s="25">
        <f>Table1[[#This Row],[rating]]+(Table1[[#This Row],[rating_count]]/1000)</f>
        <v>5.9340000000000002</v>
      </c>
      <c r="Q33" s="12">
        <f t="shared" si="2"/>
        <v>965066</v>
      </c>
      <c r="R33" t="s">
        <v>314</v>
      </c>
      <c r="S33" t="s">
        <v>315</v>
      </c>
      <c r="T33" t="s">
        <v>316</v>
      </c>
      <c r="U33" t="s">
        <v>317</v>
      </c>
      <c r="V33" t="s">
        <v>13025</v>
      </c>
      <c r="W33" t="s">
        <v>13026</v>
      </c>
      <c r="X33" t="s">
        <v>318</v>
      </c>
      <c r="Y33" t="s">
        <v>319</v>
      </c>
    </row>
    <row r="34" spans="1:25" x14ac:dyDescent="0.3">
      <c r="A34" t="s">
        <v>320</v>
      </c>
      <c r="B34" t="s">
        <v>321</v>
      </c>
      <c r="C34" t="s">
        <v>18</v>
      </c>
      <c r="D34" t="s">
        <v>13091</v>
      </c>
      <c r="E34" t="s">
        <v>13109</v>
      </c>
      <c r="F34" t="s">
        <v>13110</v>
      </c>
      <c r="G34" t="s">
        <v>13111</v>
      </c>
      <c r="H34" s="11">
        <v>389</v>
      </c>
      <c r="I34" s="19" t="str">
        <f t="shared" si="0"/>
        <v>₹200 - ₹500</v>
      </c>
      <c r="J34" s="21">
        <v>1099</v>
      </c>
      <c r="K34" s="23">
        <v>0.65</v>
      </c>
      <c r="L3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34" s="22" t="str">
        <f t="shared" si="1"/>
        <v>Yes</v>
      </c>
      <c r="N34" s="16">
        <v>4.3</v>
      </c>
      <c r="O34" s="25">
        <v>974</v>
      </c>
      <c r="P34" s="25">
        <f>Table1[[#This Row],[rating]]+(Table1[[#This Row],[rating_count]]/1000)</f>
        <v>5.274</v>
      </c>
      <c r="Q34" s="12">
        <f t="shared" si="2"/>
        <v>1070426</v>
      </c>
      <c r="R34" t="s">
        <v>322</v>
      </c>
      <c r="S34" t="s">
        <v>323</v>
      </c>
      <c r="T34" t="s">
        <v>324</v>
      </c>
      <c r="U34" t="s">
        <v>325</v>
      </c>
      <c r="V34" t="s">
        <v>326</v>
      </c>
      <c r="W34" t="s">
        <v>327</v>
      </c>
      <c r="X34" t="s">
        <v>328</v>
      </c>
      <c r="Y34" t="s">
        <v>329</v>
      </c>
    </row>
    <row r="35" spans="1:25" x14ac:dyDescent="0.3">
      <c r="A35" t="s">
        <v>330</v>
      </c>
      <c r="B35" t="s">
        <v>331</v>
      </c>
      <c r="C35" t="s">
        <v>18</v>
      </c>
      <c r="D35" t="s">
        <v>13091</v>
      </c>
      <c r="E35" t="s">
        <v>13109</v>
      </c>
      <c r="F35" t="s">
        <v>13110</v>
      </c>
      <c r="G35" t="s">
        <v>13111</v>
      </c>
      <c r="H35" s="11">
        <v>599</v>
      </c>
      <c r="I35" s="19" t="str">
        <f t="shared" si="0"/>
        <v>&gt;₹500</v>
      </c>
      <c r="J35" s="21">
        <v>599</v>
      </c>
      <c r="K35" s="23">
        <v>0</v>
      </c>
      <c r="L3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35" s="22" t="str">
        <f t="shared" si="1"/>
        <v>No</v>
      </c>
      <c r="N35" s="16">
        <v>4.3</v>
      </c>
      <c r="O35" s="25">
        <v>355</v>
      </c>
      <c r="P35" s="25">
        <f>Table1[[#This Row],[rating]]+(Table1[[#This Row],[rating_count]]/1000)</f>
        <v>4.6549999999999994</v>
      </c>
      <c r="Q35" s="12">
        <f t="shared" si="2"/>
        <v>212645</v>
      </c>
      <c r="R35" t="s">
        <v>332</v>
      </c>
      <c r="S35" t="s">
        <v>333</v>
      </c>
      <c r="T35" t="s">
        <v>334</v>
      </c>
      <c r="U35" t="s">
        <v>335</v>
      </c>
      <c r="V35" t="s">
        <v>336</v>
      </c>
      <c r="W35" t="s">
        <v>337</v>
      </c>
      <c r="X35" t="s">
        <v>338</v>
      </c>
      <c r="Y35" t="s">
        <v>339</v>
      </c>
    </row>
    <row r="36" spans="1:25" x14ac:dyDescent="0.3">
      <c r="A36" t="s">
        <v>340</v>
      </c>
      <c r="B36" t="s">
        <v>341</v>
      </c>
      <c r="C36" t="s">
        <v>18</v>
      </c>
      <c r="D36" t="s">
        <v>13091</v>
      </c>
      <c r="E36" t="s">
        <v>13109</v>
      </c>
      <c r="F36" t="s">
        <v>13110</v>
      </c>
      <c r="G36" t="s">
        <v>13111</v>
      </c>
      <c r="H36" s="11">
        <v>199</v>
      </c>
      <c r="I36" s="19" t="str">
        <f t="shared" si="0"/>
        <v>&lt;₹200</v>
      </c>
      <c r="J36" s="21">
        <v>999</v>
      </c>
      <c r="K36" s="23">
        <v>0.8</v>
      </c>
      <c r="L3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36" s="22" t="str">
        <f t="shared" si="1"/>
        <v>Yes</v>
      </c>
      <c r="N36" s="16">
        <v>3.9</v>
      </c>
      <c r="O36" s="25">
        <v>1075</v>
      </c>
      <c r="P36" s="25">
        <f>Table1[[#This Row],[rating]]+(Table1[[#This Row],[rating_count]]/1000)</f>
        <v>4.9749999999999996</v>
      </c>
      <c r="Q36" s="12">
        <f t="shared" si="2"/>
        <v>1073925</v>
      </c>
      <c r="R36" t="s">
        <v>342</v>
      </c>
      <c r="S36" t="s">
        <v>343</v>
      </c>
      <c r="T36" t="s">
        <v>344</v>
      </c>
      <c r="U36" t="s">
        <v>345</v>
      </c>
      <c r="V36" t="s">
        <v>346</v>
      </c>
      <c r="W36" t="s">
        <v>347</v>
      </c>
      <c r="X36" t="s">
        <v>348</v>
      </c>
      <c r="Y36" t="s">
        <v>349</v>
      </c>
    </row>
    <row r="37" spans="1:25" x14ac:dyDescent="0.3">
      <c r="A37" t="s">
        <v>350</v>
      </c>
      <c r="B37" t="s">
        <v>351</v>
      </c>
      <c r="C37" t="s">
        <v>18</v>
      </c>
      <c r="D37" t="s">
        <v>13091</v>
      </c>
      <c r="E37" t="s">
        <v>13109</v>
      </c>
      <c r="F37" t="s">
        <v>13110</v>
      </c>
      <c r="G37" t="s">
        <v>13111</v>
      </c>
      <c r="H37" s="11">
        <v>99</v>
      </c>
      <c r="I37" s="19" t="str">
        <f t="shared" si="0"/>
        <v>&lt;₹200</v>
      </c>
      <c r="J37" s="21">
        <v>666.66</v>
      </c>
      <c r="K37" s="23">
        <v>0.85</v>
      </c>
      <c r="L3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37" s="22" t="str">
        <f t="shared" si="1"/>
        <v>Yes</v>
      </c>
      <c r="N37" s="16">
        <v>3.9</v>
      </c>
      <c r="O37" s="25">
        <v>24871</v>
      </c>
      <c r="P37" s="25">
        <f>Table1[[#This Row],[rating]]+(Table1[[#This Row],[rating_count]]/1000)</f>
        <v>28.770999999999997</v>
      </c>
      <c r="Q37" s="12">
        <f t="shared" si="2"/>
        <v>16580500.859999999</v>
      </c>
      <c r="R37" t="s">
        <v>352</v>
      </c>
      <c r="S37" t="s">
        <v>69</v>
      </c>
      <c r="T37" t="s">
        <v>70</v>
      </c>
      <c r="U37" t="s">
        <v>71</v>
      </c>
      <c r="V37" t="s">
        <v>72</v>
      </c>
      <c r="W37" t="s">
        <v>353</v>
      </c>
      <c r="X37" t="s">
        <v>354</v>
      </c>
      <c r="Y37" t="s">
        <v>355</v>
      </c>
    </row>
    <row r="38" spans="1:25" x14ac:dyDescent="0.3">
      <c r="A38" t="s">
        <v>356</v>
      </c>
      <c r="B38" t="s">
        <v>357</v>
      </c>
      <c r="C38" t="s">
        <v>18</v>
      </c>
      <c r="D38" t="s">
        <v>13091</v>
      </c>
      <c r="E38" t="s">
        <v>13109</v>
      </c>
      <c r="F38" t="s">
        <v>13110</v>
      </c>
      <c r="G38" t="s">
        <v>13111</v>
      </c>
      <c r="H38" s="11">
        <v>899</v>
      </c>
      <c r="I38" s="19" t="str">
        <f t="shared" si="0"/>
        <v>&gt;₹500</v>
      </c>
      <c r="J38" s="21">
        <v>1900</v>
      </c>
      <c r="K38" s="23">
        <v>0.53</v>
      </c>
      <c r="L3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38" s="22" t="str">
        <f t="shared" si="1"/>
        <v>Yes</v>
      </c>
      <c r="N38" s="16">
        <v>4.4000000000000004</v>
      </c>
      <c r="O38" s="25">
        <v>13552</v>
      </c>
      <c r="P38" s="25">
        <f>Table1[[#This Row],[rating]]+(Table1[[#This Row],[rating_count]]/1000)</f>
        <v>17.951999999999998</v>
      </c>
      <c r="Q38" s="12">
        <f t="shared" si="2"/>
        <v>25748800</v>
      </c>
      <c r="R38" t="s">
        <v>358</v>
      </c>
      <c r="S38" t="s">
        <v>359</v>
      </c>
      <c r="T38" t="s">
        <v>360</v>
      </c>
      <c r="U38" t="s">
        <v>361</v>
      </c>
      <c r="V38" t="s">
        <v>362</v>
      </c>
      <c r="W38" t="s">
        <v>363</v>
      </c>
      <c r="X38" t="s">
        <v>364</v>
      </c>
      <c r="Y38" t="s">
        <v>365</v>
      </c>
    </row>
    <row r="39" spans="1:25" x14ac:dyDescent="0.3">
      <c r="A39" t="s">
        <v>366</v>
      </c>
      <c r="B39" t="s">
        <v>367</v>
      </c>
      <c r="C39" t="s">
        <v>18</v>
      </c>
      <c r="D39" t="s">
        <v>13091</v>
      </c>
      <c r="E39" t="s">
        <v>13109</v>
      </c>
      <c r="F39" t="s">
        <v>13110</v>
      </c>
      <c r="G39" t="s">
        <v>13111</v>
      </c>
      <c r="H39" s="11">
        <v>199</v>
      </c>
      <c r="I39" s="19" t="str">
        <f t="shared" si="0"/>
        <v>&lt;₹200</v>
      </c>
      <c r="J39" s="21">
        <v>999</v>
      </c>
      <c r="K39" s="23">
        <v>0.8</v>
      </c>
      <c r="L3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39" s="22" t="str">
        <f t="shared" si="1"/>
        <v>Yes</v>
      </c>
      <c r="N39" s="16">
        <v>4</v>
      </c>
      <c r="O39" s="25">
        <v>576</v>
      </c>
      <c r="P39" s="25">
        <f>Table1[[#This Row],[rating]]+(Table1[[#This Row],[rating_count]]/1000)</f>
        <v>4.5759999999999996</v>
      </c>
      <c r="Q39" s="12">
        <f t="shared" si="2"/>
        <v>575424</v>
      </c>
      <c r="R39" t="s">
        <v>368</v>
      </c>
      <c r="S39" t="s">
        <v>369</v>
      </c>
      <c r="T39" t="s">
        <v>370</v>
      </c>
      <c r="U39" t="s">
        <v>371</v>
      </c>
      <c r="V39" t="s">
        <v>372</v>
      </c>
      <c r="W39" t="s">
        <v>373</v>
      </c>
      <c r="X39" t="s">
        <v>374</v>
      </c>
      <c r="Y39" t="s">
        <v>375</v>
      </c>
    </row>
    <row r="40" spans="1:25" x14ac:dyDescent="0.3">
      <c r="A40" t="s">
        <v>376</v>
      </c>
      <c r="B40" t="s">
        <v>377</v>
      </c>
      <c r="C40" t="s">
        <v>169</v>
      </c>
      <c r="D40" t="s">
        <v>13092</v>
      </c>
      <c r="E40" t="s">
        <v>13115</v>
      </c>
      <c r="F40" t="s">
        <v>13117</v>
      </c>
      <c r="G40" t="s">
        <v>13118</v>
      </c>
      <c r="H40" s="11">
        <v>32999</v>
      </c>
      <c r="I40" s="19" t="str">
        <f t="shared" si="0"/>
        <v>&gt;₹500</v>
      </c>
      <c r="J40" s="21">
        <v>45999</v>
      </c>
      <c r="K40" s="23">
        <v>0.28000000000000003</v>
      </c>
      <c r="L4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40" s="22" t="str">
        <f t="shared" si="1"/>
        <v>No</v>
      </c>
      <c r="N40" s="16">
        <v>4.2</v>
      </c>
      <c r="O40" s="25">
        <v>7298</v>
      </c>
      <c r="P40" s="25">
        <f>Table1[[#This Row],[rating]]+(Table1[[#This Row],[rating_count]]/1000)</f>
        <v>11.498000000000001</v>
      </c>
      <c r="Q40" s="12">
        <f t="shared" si="2"/>
        <v>335700702</v>
      </c>
      <c r="R40" t="s">
        <v>378</v>
      </c>
      <c r="S40" t="s">
        <v>379</v>
      </c>
      <c r="T40" t="s">
        <v>380</v>
      </c>
      <c r="U40" t="s">
        <v>381</v>
      </c>
      <c r="V40" t="s">
        <v>382</v>
      </c>
      <c r="W40" t="s">
        <v>383</v>
      </c>
      <c r="X40" t="s">
        <v>384</v>
      </c>
      <c r="Y40" t="s">
        <v>385</v>
      </c>
    </row>
    <row r="41" spans="1:25" x14ac:dyDescent="0.3">
      <c r="A41" t="s">
        <v>386</v>
      </c>
      <c r="B41" t="s">
        <v>387</v>
      </c>
      <c r="C41" t="s">
        <v>18</v>
      </c>
      <c r="D41" t="s">
        <v>13091</v>
      </c>
      <c r="E41" t="s">
        <v>13109</v>
      </c>
      <c r="F41" t="s">
        <v>13110</v>
      </c>
      <c r="G41" t="s">
        <v>13111</v>
      </c>
      <c r="H41" s="11">
        <v>970</v>
      </c>
      <c r="I41" s="19" t="str">
        <f t="shared" si="0"/>
        <v>&gt;₹500</v>
      </c>
      <c r="J41" s="21">
        <v>1999</v>
      </c>
      <c r="K41" s="23">
        <v>0.51</v>
      </c>
      <c r="L4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41" s="22" t="str">
        <f t="shared" si="1"/>
        <v>Yes</v>
      </c>
      <c r="N41" s="16">
        <v>4.2</v>
      </c>
      <c r="O41" s="25">
        <v>462</v>
      </c>
      <c r="P41" s="25">
        <f>Table1[[#This Row],[rating]]+(Table1[[#This Row],[rating_count]]/1000)</f>
        <v>4.6619999999999999</v>
      </c>
      <c r="Q41" s="12">
        <f t="shared" si="2"/>
        <v>923538</v>
      </c>
      <c r="R41" t="s">
        <v>388</v>
      </c>
      <c r="S41" t="s">
        <v>389</v>
      </c>
      <c r="T41" t="s">
        <v>390</v>
      </c>
      <c r="U41" t="s">
        <v>391</v>
      </c>
      <c r="V41" t="s">
        <v>392</v>
      </c>
      <c r="W41" t="s">
        <v>393</v>
      </c>
      <c r="X41" t="s">
        <v>394</v>
      </c>
      <c r="Y41" t="s">
        <v>395</v>
      </c>
    </row>
    <row r="42" spans="1:25" x14ac:dyDescent="0.3">
      <c r="A42" t="s">
        <v>396</v>
      </c>
      <c r="B42" t="s">
        <v>397</v>
      </c>
      <c r="C42" t="s">
        <v>18</v>
      </c>
      <c r="D42" t="s">
        <v>13091</v>
      </c>
      <c r="E42" t="s">
        <v>13109</v>
      </c>
      <c r="F42" t="s">
        <v>13110</v>
      </c>
      <c r="G42" t="s">
        <v>13111</v>
      </c>
      <c r="H42" s="11">
        <v>209</v>
      </c>
      <c r="I42" s="19" t="str">
        <f t="shared" si="0"/>
        <v>₹200 - ₹500</v>
      </c>
      <c r="J42" s="21">
        <v>695</v>
      </c>
      <c r="K42" s="23">
        <v>0.7</v>
      </c>
      <c r="L4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42" s="22" t="str">
        <f t="shared" si="1"/>
        <v>Yes</v>
      </c>
      <c r="N42" s="16">
        <v>4.5</v>
      </c>
      <c r="O42" s="25">
        <v>107687</v>
      </c>
      <c r="P42" s="25">
        <f>Table1[[#This Row],[rating]]+(Table1[[#This Row],[rating_count]]/1000)</f>
        <v>112.187</v>
      </c>
      <c r="Q42" s="12">
        <f t="shared" si="2"/>
        <v>74842465</v>
      </c>
      <c r="R42" t="s">
        <v>398</v>
      </c>
      <c r="S42" t="s">
        <v>399</v>
      </c>
      <c r="T42" t="s">
        <v>400</v>
      </c>
      <c r="U42" t="s">
        <v>401</v>
      </c>
      <c r="V42" t="s">
        <v>402</v>
      </c>
      <c r="W42" t="s">
        <v>403</v>
      </c>
      <c r="X42" t="s">
        <v>404</v>
      </c>
      <c r="Y42" t="s">
        <v>405</v>
      </c>
    </row>
    <row r="43" spans="1:25" x14ac:dyDescent="0.3">
      <c r="A43" t="s">
        <v>406</v>
      </c>
      <c r="B43" t="s">
        <v>407</v>
      </c>
      <c r="C43" t="s">
        <v>169</v>
      </c>
      <c r="D43" t="s">
        <v>13092</v>
      </c>
      <c r="E43" t="s">
        <v>13115</v>
      </c>
      <c r="F43" t="s">
        <v>13117</v>
      </c>
      <c r="G43" t="s">
        <v>13118</v>
      </c>
      <c r="H43" s="11">
        <v>19999</v>
      </c>
      <c r="I43" s="19" t="str">
        <f t="shared" si="0"/>
        <v>&gt;₹500</v>
      </c>
      <c r="J43" s="21">
        <v>34999</v>
      </c>
      <c r="K43" s="23">
        <v>0.43</v>
      </c>
      <c r="L4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43" s="22" t="str">
        <f t="shared" si="1"/>
        <v>No</v>
      </c>
      <c r="N43" s="16">
        <v>4.3</v>
      </c>
      <c r="O43" s="25">
        <v>27151</v>
      </c>
      <c r="P43" s="25">
        <f>Table1[[#This Row],[rating]]+(Table1[[#This Row],[rating_count]]/1000)</f>
        <v>31.451000000000001</v>
      </c>
      <c r="Q43" s="12">
        <f t="shared" si="2"/>
        <v>950257849</v>
      </c>
      <c r="R43" t="s">
        <v>408</v>
      </c>
      <c r="S43" t="s">
        <v>409</v>
      </c>
      <c r="T43" t="s">
        <v>410</v>
      </c>
      <c r="U43" t="s">
        <v>411</v>
      </c>
      <c r="V43" t="s">
        <v>412</v>
      </c>
      <c r="W43" t="s">
        <v>13027</v>
      </c>
      <c r="X43" t="s">
        <v>413</v>
      </c>
      <c r="Y43" t="s">
        <v>414</v>
      </c>
    </row>
    <row r="44" spans="1:25" x14ac:dyDescent="0.3">
      <c r="A44" t="s">
        <v>415</v>
      </c>
      <c r="B44" t="s">
        <v>416</v>
      </c>
      <c r="C44" t="s">
        <v>18</v>
      </c>
      <c r="D44" t="s">
        <v>13091</v>
      </c>
      <c r="E44" t="s">
        <v>13109</v>
      </c>
      <c r="F44" t="s">
        <v>13110</v>
      </c>
      <c r="G44" t="s">
        <v>13111</v>
      </c>
      <c r="H44" s="11">
        <v>399</v>
      </c>
      <c r="I44" s="19" t="str">
        <f t="shared" si="0"/>
        <v>₹200 - ₹500</v>
      </c>
      <c r="J44" s="21">
        <v>1099</v>
      </c>
      <c r="K44" s="23">
        <v>0.64</v>
      </c>
      <c r="L4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44" s="22" t="str">
        <f t="shared" si="1"/>
        <v>Yes</v>
      </c>
      <c r="N44" s="16">
        <v>4.2</v>
      </c>
      <c r="O44" s="25">
        <v>24269</v>
      </c>
      <c r="P44" s="25">
        <f>Table1[[#This Row],[rating]]+(Table1[[#This Row],[rating_count]]/1000)</f>
        <v>28.468999999999998</v>
      </c>
      <c r="Q44" s="12">
        <f t="shared" si="2"/>
        <v>26671631</v>
      </c>
      <c r="R44" t="s">
        <v>417</v>
      </c>
      <c r="S44" t="s">
        <v>20</v>
      </c>
      <c r="T44" t="s">
        <v>21</v>
      </c>
      <c r="U44" t="s">
        <v>22</v>
      </c>
      <c r="V44" t="s">
        <v>23</v>
      </c>
      <c r="W44" t="s">
        <v>24</v>
      </c>
      <c r="X44" t="s">
        <v>418</v>
      </c>
      <c r="Y44" t="s">
        <v>419</v>
      </c>
    </row>
    <row r="45" spans="1:25" x14ac:dyDescent="0.3">
      <c r="A45" t="s">
        <v>420</v>
      </c>
      <c r="B45" t="s">
        <v>421</v>
      </c>
      <c r="C45" t="s">
        <v>98</v>
      </c>
      <c r="D45" t="s">
        <v>13091</v>
      </c>
      <c r="E45" t="s">
        <v>13112</v>
      </c>
      <c r="F45" t="s">
        <v>13113</v>
      </c>
      <c r="G45" t="s">
        <v>13114</v>
      </c>
      <c r="H45" s="11">
        <v>999</v>
      </c>
      <c r="I45" s="19" t="str">
        <f t="shared" si="0"/>
        <v>&gt;₹500</v>
      </c>
      <c r="J45" s="21">
        <v>1599</v>
      </c>
      <c r="K45" s="23">
        <v>0.38</v>
      </c>
      <c r="L4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45" s="22" t="str">
        <f t="shared" si="1"/>
        <v>No</v>
      </c>
      <c r="N45" s="16">
        <v>4.3</v>
      </c>
      <c r="O45" s="25">
        <v>12093</v>
      </c>
      <c r="P45" s="25">
        <f>Table1[[#This Row],[rating]]+(Table1[[#This Row],[rating_count]]/1000)</f>
        <v>16.393000000000001</v>
      </c>
      <c r="Q45" s="12">
        <f t="shared" si="2"/>
        <v>19336707</v>
      </c>
      <c r="R45" t="s">
        <v>422</v>
      </c>
      <c r="S45" t="s">
        <v>423</v>
      </c>
      <c r="T45" t="s">
        <v>424</v>
      </c>
      <c r="U45" t="s">
        <v>425</v>
      </c>
      <c r="V45" t="s">
        <v>426</v>
      </c>
      <c r="W45" t="s">
        <v>427</v>
      </c>
      <c r="X45" t="s">
        <v>428</v>
      </c>
      <c r="Y45" t="s">
        <v>429</v>
      </c>
    </row>
    <row r="46" spans="1:25" x14ac:dyDescent="0.3">
      <c r="A46" t="s">
        <v>430</v>
      </c>
      <c r="B46" t="s">
        <v>431</v>
      </c>
      <c r="C46" t="s">
        <v>18</v>
      </c>
      <c r="D46" t="s">
        <v>13091</v>
      </c>
      <c r="E46" t="s">
        <v>13109</v>
      </c>
      <c r="F46" t="s">
        <v>13110</v>
      </c>
      <c r="G46" t="s">
        <v>13111</v>
      </c>
      <c r="H46" s="11">
        <v>59</v>
      </c>
      <c r="I46" s="19" t="str">
        <f t="shared" si="0"/>
        <v>&lt;₹200</v>
      </c>
      <c r="J46" s="21">
        <v>199</v>
      </c>
      <c r="K46" s="23">
        <v>0.7</v>
      </c>
      <c r="L4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46" s="22" t="str">
        <f t="shared" si="1"/>
        <v>Yes</v>
      </c>
      <c r="N46" s="16">
        <v>4</v>
      </c>
      <c r="O46" s="25">
        <v>9378</v>
      </c>
      <c r="P46" s="25">
        <f>Table1[[#This Row],[rating]]+(Table1[[#This Row],[rating_count]]/1000)</f>
        <v>13.378</v>
      </c>
      <c r="Q46" s="12">
        <f t="shared" si="2"/>
        <v>1866222</v>
      </c>
      <c r="R46" t="s">
        <v>432</v>
      </c>
      <c r="S46" t="s">
        <v>236</v>
      </c>
      <c r="T46" t="s">
        <v>237</v>
      </c>
      <c r="U46" t="s">
        <v>238</v>
      </c>
      <c r="V46" t="s">
        <v>239</v>
      </c>
      <c r="W46" t="s">
        <v>240</v>
      </c>
      <c r="X46" t="s">
        <v>433</v>
      </c>
      <c r="Y46" t="s">
        <v>434</v>
      </c>
    </row>
    <row r="47" spans="1:25" x14ac:dyDescent="0.3">
      <c r="A47" t="s">
        <v>435</v>
      </c>
      <c r="B47" t="s">
        <v>436</v>
      </c>
      <c r="C47" t="s">
        <v>18</v>
      </c>
      <c r="D47" t="s">
        <v>13091</v>
      </c>
      <c r="E47" t="s">
        <v>13109</v>
      </c>
      <c r="F47" t="s">
        <v>13110</v>
      </c>
      <c r="G47" t="s">
        <v>13111</v>
      </c>
      <c r="H47" s="11">
        <v>333</v>
      </c>
      <c r="I47" s="19" t="str">
        <f t="shared" si="0"/>
        <v>₹200 - ₹500</v>
      </c>
      <c r="J47" s="21">
        <v>999</v>
      </c>
      <c r="K47" s="23">
        <v>0.67</v>
      </c>
      <c r="L4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47" s="22" t="str">
        <f t="shared" si="1"/>
        <v>Yes</v>
      </c>
      <c r="N47" s="16">
        <v>3.3</v>
      </c>
      <c r="O47" s="25">
        <v>9792</v>
      </c>
      <c r="P47" s="25">
        <f>Table1[[#This Row],[rating]]+(Table1[[#This Row],[rating_count]]/1000)</f>
        <v>13.091999999999999</v>
      </c>
      <c r="Q47" s="12">
        <f t="shared" si="2"/>
        <v>9782208</v>
      </c>
      <c r="R47" t="s">
        <v>437</v>
      </c>
      <c r="S47" t="s">
        <v>438</v>
      </c>
      <c r="T47" t="s">
        <v>439</v>
      </c>
      <c r="U47" t="s">
        <v>440</v>
      </c>
      <c r="V47" t="s">
        <v>441</v>
      </c>
      <c r="W47" t="s">
        <v>442</v>
      </c>
      <c r="X47" t="s">
        <v>443</v>
      </c>
      <c r="Y47" t="s">
        <v>444</v>
      </c>
    </row>
    <row r="48" spans="1:25" x14ac:dyDescent="0.3">
      <c r="A48" t="s">
        <v>445</v>
      </c>
      <c r="B48" t="s">
        <v>446</v>
      </c>
      <c r="C48" t="s">
        <v>98</v>
      </c>
      <c r="D48" t="s">
        <v>13091</v>
      </c>
      <c r="E48" t="s">
        <v>13112</v>
      </c>
      <c r="F48" t="s">
        <v>13113</v>
      </c>
      <c r="G48" t="s">
        <v>13114</v>
      </c>
      <c r="H48" s="11">
        <v>507</v>
      </c>
      <c r="I48" s="19" t="str">
        <f t="shared" si="0"/>
        <v>&gt;₹500</v>
      </c>
      <c r="J48" s="21">
        <v>1208</v>
      </c>
      <c r="K48" s="23">
        <v>0.57999999999999996</v>
      </c>
      <c r="L4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48" s="22" t="str">
        <f t="shared" si="1"/>
        <v>Yes</v>
      </c>
      <c r="N48" s="16">
        <v>4.0999999999999996</v>
      </c>
      <c r="O48" s="25">
        <v>8131</v>
      </c>
      <c r="P48" s="25">
        <f>Table1[[#This Row],[rating]]+(Table1[[#This Row],[rating_count]]/1000)</f>
        <v>12.231</v>
      </c>
      <c r="Q48" s="12">
        <f t="shared" si="2"/>
        <v>9822248</v>
      </c>
      <c r="R48" t="s">
        <v>447</v>
      </c>
      <c r="S48" t="s">
        <v>448</v>
      </c>
      <c r="T48" t="s">
        <v>449</v>
      </c>
      <c r="U48" t="s">
        <v>450</v>
      </c>
      <c r="V48" t="s">
        <v>451</v>
      </c>
      <c r="W48" t="s">
        <v>452</v>
      </c>
      <c r="X48" t="s">
        <v>453</v>
      </c>
      <c r="Y48" t="s">
        <v>454</v>
      </c>
    </row>
    <row r="49" spans="1:25" x14ac:dyDescent="0.3">
      <c r="A49" t="s">
        <v>455</v>
      </c>
      <c r="B49" t="s">
        <v>456</v>
      </c>
      <c r="C49" t="s">
        <v>129</v>
      </c>
      <c r="D49" t="s">
        <v>13092</v>
      </c>
      <c r="E49" t="s">
        <v>13115</v>
      </c>
      <c r="F49" t="s">
        <v>13116</v>
      </c>
      <c r="G49" t="s">
        <v>13111</v>
      </c>
      <c r="H49" s="11">
        <v>309</v>
      </c>
      <c r="I49" s="19" t="str">
        <f t="shared" si="0"/>
        <v>₹200 - ₹500</v>
      </c>
      <c r="J49" s="21">
        <v>475</v>
      </c>
      <c r="K49" s="23">
        <v>0.35</v>
      </c>
      <c r="L4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49" s="22" t="str">
        <f t="shared" si="1"/>
        <v>No</v>
      </c>
      <c r="N49" s="16">
        <v>4.4000000000000004</v>
      </c>
      <c r="O49" s="25">
        <v>426973</v>
      </c>
      <c r="P49" s="25">
        <f>Table1[[#This Row],[rating]]+(Table1[[#This Row],[rating_count]]/1000)</f>
        <v>431.37299999999999</v>
      </c>
      <c r="Q49" s="12">
        <f t="shared" si="2"/>
        <v>202812175</v>
      </c>
      <c r="R49" t="s">
        <v>457</v>
      </c>
      <c r="S49" t="s">
        <v>131</v>
      </c>
      <c r="T49" t="s">
        <v>132</v>
      </c>
      <c r="U49" t="s">
        <v>133</v>
      </c>
      <c r="V49" t="s">
        <v>134</v>
      </c>
      <c r="W49" t="s">
        <v>135</v>
      </c>
      <c r="X49" t="s">
        <v>458</v>
      </c>
      <c r="Y49" t="s">
        <v>459</v>
      </c>
    </row>
    <row r="50" spans="1:25" x14ac:dyDescent="0.3">
      <c r="A50" t="s">
        <v>460</v>
      </c>
      <c r="B50" t="s">
        <v>461</v>
      </c>
      <c r="C50" t="s">
        <v>462</v>
      </c>
      <c r="D50" t="s">
        <v>13092</v>
      </c>
      <c r="E50" t="s">
        <v>13115</v>
      </c>
      <c r="F50" t="s">
        <v>13116</v>
      </c>
      <c r="G50" t="s">
        <v>13119</v>
      </c>
      <c r="H50" s="11">
        <v>399</v>
      </c>
      <c r="I50" s="19" t="str">
        <f t="shared" si="0"/>
        <v>₹200 - ₹500</v>
      </c>
      <c r="J50" s="21">
        <v>999</v>
      </c>
      <c r="K50" s="23">
        <v>0.6</v>
      </c>
      <c r="L5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50" s="22" t="str">
        <f t="shared" si="1"/>
        <v>Yes</v>
      </c>
      <c r="N50" s="16">
        <v>3.6</v>
      </c>
      <c r="O50" s="25">
        <v>493</v>
      </c>
      <c r="P50" s="25">
        <f>Table1[[#This Row],[rating]]+(Table1[[#This Row],[rating_count]]/1000)</f>
        <v>4.093</v>
      </c>
      <c r="Q50" s="12">
        <f t="shared" si="2"/>
        <v>492507</v>
      </c>
      <c r="R50" t="s">
        <v>463</v>
      </c>
      <c r="S50" t="s">
        <v>464</v>
      </c>
      <c r="T50" t="s">
        <v>465</v>
      </c>
      <c r="U50" t="s">
        <v>466</v>
      </c>
      <c r="V50" t="s">
        <v>467</v>
      </c>
      <c r="W50" t="s">
        <v>468</v>
      </c>
      <c r="X50" t="s">
        <v>469</v>
      </c>
      <c r="Y50" t="s">
        <v>470</v>
      </c>
    </row>
    <row r="51" spans="1:25" x14ac:dyDescent="0.3">
      <c r="A51" t="s">
        <v>471</v>
      </c>
      <c r="B51" t="s">
        <v>472</v>
      </c>
      <c r="C51" t="s">
        <v>18</v>
      </c>
      <c r="D51" t="s">
        <v>13091</v>
      </c>
      <c r="E51" t="s">
        <v>13109</v>
      </c>
      <c r="F51" t="s">
        <v>13110</v>
      </c>
      <c r="G51" t="s">
        <v>13111</v>
      </c>
      <c r="H51" s="11">
        <v>199</v>
      </c>
      <c r="I51" s="19" t="str">
        <f t="shared" si="0"/>
        <v>&lt;₹200</v>
      </c>
      <c r="J51" s="21">
        <v>395</v>
      </c>
      <c r="K51" s="23">
        <v>0.5</v>
      </c>
      <c r="L5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51" s="22" t="str">
        <f t="shared" si="1"/>
        <v>Yes</v>
      </c>
      <c r="N51" s="16">
        <v>4.2</v>
      </c>
      <c r="O51" s="25">
        <v>92595</v>
      </c>
      <c r="P51" s="25">
        <f>Table1[[#This Row],[rating]]+(Table1[[#This Row],[rating_count]]/1000)</f>
        <v>96.795000000000002</v>
      </c>
      <c r="Q51" s="12">
        <f t="shared" si="2"/>
        <v>36575025</v>
      </c>
      <c r="R51" t="s">
        <v>473</v>
      </c>
      <c r="S51" t="s">
        <v>474</v>
      </c>
      <c r="T51" t="s">
        <v>475</v>
      </c>
      <c r="U51" t="s">
        <v>476</v>
      </c>
      <c r="V51" t="s">
        <v>477</v>
      </c>
      <c r="W51" t="s">
        <v>478</v>
      </c>
      <c r="X51" t="s">
        <v>479</v>
      </c>
      <c r="Y51" t="s">
        <v>480</v>
      </c>
    </row>
    <row r="52" spans="1:25" x14ac:dyDescent="0.3">
      <c r="A52" t="s">
        <v>481</v>
      </c>
      <c r="B52" t="s">
        <v>482</v>
      </c>
      <c r="C52" t="s">
        <v>98</v>
      </c>
      <c r="D52" t="s">
        <v>13091</v>
      </c>
      <c r="E52" t="s">
        <v>13112</v>
      </c>
      <c r="F52" t="s">
        <v>13113</v>
      </c>
      <c r="G52" t="s">
        <v>13114</v>
      </c>
      <c r="H52" s="11">
        <v>1199</v>
      </c>
      <c r="I52" s="19" t="str">
        <f t="shared" si="0"/>
        <v>&gt;₹500</v>
      </c>
      <c r="J52" s="21">
        <v>2199</v>
      </c>
      <c r="K52" s="23">
        <v>0.45</v>
      </c>
      <c r="L5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52" s="22" t="str">
        <f t="shared" si="1"/>
        <v>No</v>
      </c>
      <c r="N52" s="16">
        <v>4.4000000000000004</v>
      </c>
      <c r="O52" s="25">
        <v>24780</v>
      </c>
      <c r="P52" s="25">
        <f>Table1[[#This Row],[rating]]+(Table1[[#This Row],[rating_count]]/1000)</f>
        <v>29.18</v>
      </c>
      <c r="Q52" s="12">
        <f t="shared" si="2"/>
        <v>54491220</v>
      </c>
      <c r="R52" t="s">
        <v>483</v>
      </c>
      <c r="S52" t="s">
        <v>484</v>
      </c>
      <c r="T52" t="s">
        <v>485</v>
      </c>
      <c r="U52" t="s">
        <v>486</v>
      </c>
      <c r="V52" t="s">
        <v>487</v>
      </c>
      <c r="W52" t="s">
        <v>488</v>
      </c>
      <c r="X52" t="s">
        <v>489</v>
      </c>
      <c r="Y52" t="s">
        <v>490</v>
      </c>
    </row>
    <row r="53" spans="1:25" x14ac:dyDescent="0.3">
      <c r="A53" t="s">
        <v>491</v>
      </c>
      <c r="B53" t="s">
        <v>492</v>
      </c>
      <c r="C53" t="s">
        <v>18</v>
      </c>
      <c r="D53" t="s">
        <v>13091</v>
      </c>
      <c r="E53" t="s">
        <v>13109</v>
      </c>
      <c r="F53" t="s">
        <v>13110</v>
      </c>
      <c r="G53" t="s">
        <v>13111</v>
      </c>
      <c r="H53" s="11">
        <v>179</v>
      </c>
      <c r="I53" s="19" t="str">
        <f t="shared" si="0"/>
        <v>&lt;₹200</v>
      </c>
      <c r="J53" s="21">
        <v>500</v>
      </c>
      <c r="K53" s="23">
        <v>0.64</v>
      </c>
      <c r="L5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53" s="22" t="str">
        <f t="shared" si="1"/>
        <v>Yes</v>
      </c>
      <c r="N53" s="16">
        <v>4.2</v>
      </c>
      <c r="O53" s="25">
        <v>92595</v>
      </c>
      <c r="P53" s="25">
        <f>Table1[[#This Row],[rating]]+(Table1[[#This Row],[rating_count]]/1000)</f>
        <v>96.795000000000002</v>
      </c>
      <c r="Q53" s="12">
        <f t="shared" si="2"/>
        <v>46297500</v>
      </c>
      <c r="R53" t="s">
        <v>493</v>
      </c>
      <c r="S53" t="s">
        <v>474</v>
      </c>
      <c r="T53" t="s">
        <v>475</v>
      </c>
      <c r="U53" t="s">
        <v>476</v>
      </c>
      <c r="V53" t="s">
        <v>477</v>
      </c>
      <c r="W53" t="s">
        <v>478</v>
      </c>
      <c r="X53" t="s">
        <v>494</v>
      </c>
      <c r="Y53" t="s">
        <v>495</v>
      </c>
    </row>
    <row r="54" spans="1:25" x14ac:dyDescent="0.3">
      <c r="A54" t="s">
        <v>496</v>
      </c>
      <c r="B54" t="s">
        <v>497</v>
      </c>
      <c r="C54" t="s">
        <v>18</v>
      </c>
      <c r="D54" t="s">
        <v>13091</v>
      </c>
      <c r="E54" t="s">
        <v>13109</v>
      </c>
      <c r="F54" t="s">
        <v>13110</v>
      </c>
      <c r="G54" t="s">
        <v>13111</v>
      </c>
      <c r="H54" s="11">
        <v>799</v>
      </c>
      <c r="I54" s="19" t="str">
        <f t="shared" si="0"/>
        <v>&gt;₹500</v>
      </c>
      <c r="J54" s="21">
        <v>2100</v>
      </c>
      <c r="K54" s="23">
        <v>0.62</v>
      </c>
      <c r="L5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54" s="22" t="str">
        <f t="shared" si="1"/>
        <v>Yes</v>
      </c>
      <c r="N54" s="16">
        <v>4.3</v>
      </c>
      <c r="O54" s="25">
        <v>8188</v>
      </c>
      <c r="P54" s="25">
        <f>Table1[[#This Row],[rating]]+(Table1[[#This Row],[rating_count]]/1000)</f>
        <v>12.488</v>
      </c>
      <c r="Q54" s="12">
        <f t="shared" si="2"/>
        <v>17194800</v>
      </c>
      <c r="R54" t="s">
        <v>498</v>
      </c>
      <c r="S54" t="s">
        <v>499</v>
      </c>
      <c r="T54" t="s">
        <v>500</v>
      </c>
      <c r="U54" t="s">
        <v>501</v>
      </c>
      <c r="V54" t="s">
        <v>502</v>
      </c>
      <c r="W54" t="s">
        <v>503</v>
      </c>
      <c r="X54" t="s">
        <v>504</v>
      </c>
      <c r="Y54" t="s">
        <v>505</v>
      </c>
    </row>
    <row r="55" spans="1:25" x14ac:dyDescent="0.3">
      <c r="A55" t="s">
        <v>506</v>
      </c>
      <c r="B55" t="s">
        <v>507</v>
      </c>
      <c r="C55" t="s">
        <v>508</v>
      </c>
      <c r="D55" t="s">
        <v>13092</v>
      </c>
      <c r="E55" t="s">
        <v>13115</v>
      </c>
      <c r="F55" t="s">
        <v>13117</v>
      </c>
      <c r="G55" t="s">
        <v>13120</v>
      </c>
      <c r="H55" s="11">
        <v>6999</v>
      </c>
      <c r="I55" s="19" t="str">
        <f t="shared" si="0"/>
        <v>&gt;₹500</v>
      </c>
      <c r="J55" s="21">
        <v>12999</v>
      </c>
      <c r="K55" s="23">
        <v>0.46</v>
      </c>
      <c r="L5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55" s="22" t="str">
        <f t="shared" si="1"/>
        <v>No</v>
      </c>
      <c r="N55" s="16">
        <v>4.2</v>
      </c>
      <c r="O55" s="25">
        <v>4003</v>
      </c>
      <c r="P55" s="25">
        <f>Table1[[#This Row],[rating]]+(Table1[[#This Row],[rating_count]]/1000)</f>
        <v>8.2029999999999994</v>
      </c>
      <c r="Q55" s="12">
        <f t="shared" si="2"/>
        <v>52034997</v>
      </c>
      <c r="R55" t="s">
        <v>509</v>
      </c>
      <c r="S55" t="s">
        <v>510</v>
      </c>
      <c r="T55" t="s">
        <v>511</v>
      </c>
      <c r="U55" t="s">
        <v>512</v>
      </c>
      <c r="V55" t="s">
        <v>513</v>
      </c>
      <c r="W55" t="s">
        <v>13028</v>
      </c>
      <c r="X55" t="s">
        <v>514</v>
      </c>
      <c r="Y55" t="s">
        <v>515</v>
      </c>
    </row>
    <row r="56" spans="1:25" x14ac:dyDescent="0.3">
      <c r="A56" t="s">
        <v>516</v>
      </c>
      <c r="B56" t="s">
        <v>517</v>
      </c>
      <c r="C56" t="s">
        <v>18</v>
      </c>
      <c r="D56" t="s">
        <v>13091</v>
      </c>
      <c r="E56" t="s">
        <v>13109</v>
      </c>
      <c r="F56" t="s">
        <v>13110</v>
      </c>
      <c r="G56" t="s">
        <v>13111</v>
      </c>
      <c r="H56" s="11">
        <v>199</v>
      </c>
      <c r="I56" s="19" t="str">
        <f t="shared" si="0"/>
        <v>&lt;₹200</v>
      </c>
      <c r="J56" s="21">
        <v>349</v>
      </c>
      <c r="K56" s="23">
        <v>0.43</v>
      </c>
      <c r="L5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56" s="22" t="str">
        <f t="shared" si="1"/>
        <v>No</v>
      </c>
      <c r="N56" s="16">
        <v>4.0999999999999996</v>
      </c>
      <c r="O56" s="25">
        <v>314</v>
      </c>
      <c r="P56" s="25">
        <f>Table1[[#This Row],[rating]]+(Table1[[#This Row],[rating_count]]/1000)</f>
        <v>4.4139999999999997</v>
      </c>
      <c r="Q56" s="12">
        <f t="shared" si="2"/>
        <v>109586</v>
      </c>
      <c r="R56" t="s">
        <v>518</v>
      </c>
      <c r="S56" t="s">
        <v>519</v>
      </c>
      <c r="T56" t="s">
        <v>520</v>
      </c>
      <c r="U56" t="s">
        <v>521</v>
      </c>
      <c r="V56" t="s">
        <v>522</v>
      </c>
      <c r="W56" t="s">
        <v>523</v>
      </c>
      <c r="X56" t="s">
        <v>524</v>
      </c>
      <c r="Y56" t="s">
        <v>525</v>
      </c>
    </row>
    <row r="57" spans="1:25" x14ac:dyDescent="0.3">
      <c r="A57" t="s">
        <v>526</v>
      </c>
      <c r="B57" t="s">
        <v>527</v>
      </c>
      <c r="C57" t="s">
        <v>462</v>
      </c>
      <c r="D57" t="s">
        <v>13092</v>
      </c>
      <c r="E57" t="s">
        <v>13115</v>
      </c>
      <c r="F57" t="s">
        <v>13116</v>
      </c>
      <c r="G57" t="s">
        <v>13119</v>
      </c>
      <c r="H57" s="11">
        <v>230</v>
      </c>
      <c r="I57" s="19" t="str">
        <f t="shared" si="0"/>
        <v>₹200 - ₹500</v>
      </c>
      <c r="J57" s="21">
        <v>499</v>
      </c>
      <c r="K57" s="23">
        <v>0.54</v>
      </c>
      <c r="L5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57" s="22" t="str">
        <f t="shared" si="1"/>
        <v>Yes</v>
      </c>
      <c r="N57" s="16">
        <v>3.7</v>
      </c>
      <c r="O57" s="25">
        <v>2960</v>
      </c>
      <c r="P57" s="25">
        <f>Table1[[#This Row],[rating]]+(Table1[[#This Row],[rating_count]]/1000)</f>
        <v>6.66</v>
      </c>
      <c r="Q57" s="12">
        <f t="shared" si="2"/>
        <v>1477040</v>
      </c>
      <c r="R57" t="s">
        <v>528</v>
      </c>
      <c r="S57" t="s">
        <v>529</v>
      </c>
      <c r="T57" t="s">
        <v>530</v>
      </c>
      <c r="U57" t="s">
        <v>531</v>
      </c>
      <c r="V57" t="s">
        <v>532</v>
      </c>
      <c r="W57" t="s">
        <v>533</v>
      </c>
      <c r="X57" t="s">
        <v>534</v>
      </c>
      <c r="Y57" t="s">
        <v>535</v>
      </c>
    </row>
    <row r="58" spans="1:25" x14ac:dyDescent="0.3">
      <c r="A58" t="s">
        <v>536</v>
      </c>
      <c r="B58" t="s">
        <v>537</v>
      </c>
      <c r="C58" t="s">
        <v>98</v>
      </c>
      <c r="D58" t="s">
        <v>13091</v>
      </c>
      <c r="E58" t="s">
        <v>13112</v>
      </c>
      <c r="F58" t="s">
        <v>13113</v>
      </c>
      <c r="G58" t="s">
        <v>13114</v>
      </c>
      <c r="H58" s="11">
        <v>649</v>
      </c>
      <c r="I58" s="19" t="str">
        <f t="shared" si="0"/>
        <v>&gt;₹500</v>
      </c>
      <c r="J58" s="21">
        <v>1399</v>
      </c>
      <c r="K58" s="23">
        <v>0.54</v>
      </c>
      <c r="L5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58" s="22" t="str">
        <f t="shared" si="1"/>
        <v>Yes</v>
      </c>
      <c r="N58" s="16">
        <v>4.2</v>
      </c>
      <c r="O58" s="25">
        <v>179691</v>
      </c>
      <c r="P58" s="25">
        <f>Table1[[#This Row],[rating]]+(Table1[[#This Row],[rating_count]]/1000)</f>
        <v>183.89099999999999</v>
      </c>
      <c r="Q58" s="12">
        <f t="shared" si="2"/>
        <v>251387709</v>
      </c>
      <c r="R58" t="s">
        <v>538</v>
      </c>
      <c r="S58" t="s">
        <v>100</v>
      </c>
      <c r="T58" t="s">
        <v>101</v>
      </c>
      <c r="U58" t="s">
        <v>102</v>
      </c>
      <c r="V58" t="s">
        <v>103</v>
      </c>
      <c r="W58" t="s">
        <v>104</v>
      </c>
      <c r="X58" t="s">
        <v>539</v>
      </c>
      <c r="Y58" t="s">
        <v>540</v>
      </c>
    </row>
    <row r="59" spans="1:25" x14ac:dyDescent="0.3">
      <c r="A59" t="s">
        <v>541</v>
      </c>
      <c r="B59" t="s">
        <v>542</v>
      </c>
      <c r="C59" t="s">
        <v>169</v>
      </c>
      <c r="D59" t="s">
        <v>13092</v>
      </c>
      <c r="E59" t="s">
        <v>13115</v>
      </c>
      <c r="F59" t="s">
        <v>13117</v>
      </c>
      <c r="G59" t="s">
        <v>13118</v>
      </c>
      <c r="H59" s="11">
        <v>15999</v>
      </c>
      <c r="I59" s="19" t="str">
        <f t="shared" si="0"/>
        <v>&gt;₹500</v>
      </c>
      <c r="J59" s="21">
        <v>21999</v>
      </c>
      <c r="K59" s="23">
        <v>0.27</v>
      </c>
      <c r="L5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59" s="22" t="str">
        <f t="shared" si="1"/>
        <v>No</v>
      </c>
      <c r="N59" s="16">
        <v>4.2</v>
      </c>
      <c r="O59" s="25">
        <v>34899</v>
      </c>
      <c r="P59" s="25">
        <f>Table1[[#This Row],[rating]]+(Table1[[#This Row],[rating_count]]/1000)</f>
        <v>39.099000000000004</v>
      </c>
      <c r="Q59" s="12">
        <f t="shared" si="2"/>
        <v>767743101</v>
      </c>
      <c r="R59" t="s">
        <v>543</v>
      </c>
      <c r="S59" t="s">
        <v>265</v>
      </c>
      <c r="T59" t="s">
        <v>266</v>
      </c>
      <c r="U59" t="s">
        <v>267</v>
      </c>
      <c r="V59" t="s">
        <v>268</v>
      </c>
      <c r="W59" t="s">
        <v>269</v>
      </c>
      <c r="X59" t="s">
        <v>544</v>
      </c>
      <c r="Y59" t="s">
        <v>545</v>
      </c>
    </row>
    <row r="60" spans="1:25" x14ac:dyDescent="0.3">
      <c r="A60" t="s">
        <v>546</v>
      </c>
      <c r="B60" t="s">
        <v>547</v>
      </c>
      <c r="C60" t="s">
        <v>18</v>
      </c>
      <c r="D60" t="s">
        <v>13091</v>
      </c>
      <c r="E60" t="s">
        <v>13109</v>
      </c>
      <c r="F60" t="s">
        <v>13110</v>
      </c>
      <c r="G60" t="s">
        <v>13111</v>
      </c>
      <c r="H60" s="11">
        <v>348</v>
      </c>
      <c r="I60" s="19" t="str">
        <f t="shared" si="0"/>
        <v>₹200 - ₹500</v>
      </c>
      <c r="J60" s="21">
        <v>1499</v>
      </c>
      <c r="K60" s="23">
        <v>0.77</v>
      </c>
      <c r="L6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60" s="22" t="str">
        <f t="shared" si="1"/>
        <v>Yes</v>
      </c>
      <c r="N60" s="16">
        <v>4.2</v>
      </c>
      <c r="O60" s="25">
        <v>656</v>
      </c>
      <c r="P60" s="25">
        <f>Table1[[#This Row],[rating]]+(Table1[[#This Row],[rating_count]]/1000)</f>
        <v>4.8559999999999999</v>
      </c>
      <c r="Q60" s="12">
        <f t="shared" si="2"/>
        <v>983344</v>
      </c>
      <c r="R60" t="s">
        <v>548</v>
      </c>
      <c r="S60" t="s">
        <v>549</v>
      </c>
      <c r="T60" t="s">
        <v>550</v>
      </c>
      <c r="U60" t="s">
        <v>551</v>
      </c>
      <c r="V60" t="s">
        <v>552</v>
      </c>
      <c r="W60" t="s">
        <v>553</v>
      </c>
      <c r="X60" t="s">
        <v>554</v>
      </c>
      <c r="Y60" t="s">
        <v>555</v>
      </c>
    </row>
    <row r="61" spans="1:25" x14ac:dyDescent="0.3">
      <c r="A61" t="s">
        <v>556</v>
      </c>
      <c r="B61" t="s">
        <v>557</v>
      </c>
      <c r="C61" t="s">
        <v>18</v>
      </c>
      <c r="D61" t="s">
        <v>13091</v>
      </c>
      <c r="E61" t="s">
        <v>13109</v>
      </c>
      <c r="F61" t="s">
        <v>13110</v>
      </c>
      <c r="G61" t="s">
        <v>13111</v>
      </c>
      <c r="H61" s="11">
        <v>154</v>
      </c>
      <c r="I61" s="19" t="str">
        <f t="shared" si="0"/>
        <v>&lt;₹200</v>
      </c>
      <c r="J61" s="21">
        <v>349</v>
      </c>
      <c r="K61" s="23">
        <v>0.56000000000000005</v>
      </c>
      <c r="L6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1" s="22" t="str">
        <f t="shared" si="1"/>
        <v>Yes</v>
      </c>
      <c r="N61" s="16">
        <v>4.3</v>
      </c>
      <c r="O61" s="25">
        <v>7064</v>
      </c>
      <c r="P61" s="25">
        <f>Table1[[#This Row],[rating]]+(Table1[[#This Row],[rating_count]]/1000)</f>
        <v>11.364000000000001</v>
      </c>
      <c r="Q61" s="12">
        <f t="shared" si="2"/>
        <v>2465336</v>
      </c>
      <c r="R61" t="s">
        <v>558</v>
      </c>
      <c r="S61" t="s">
        <v>559</v>
      </c>
      <c r="T61" t="s">
        <v>560</v>
      </c>
      <c r="U61" t="s">
        <v>561</v>
      </c>
      <c r="V61" t="s">
        <v>562</v>
      </c>
      <c r="W61" t="s">
        <v>563</v>
      </c>
      <c r="X61" t="s">
        <v>564</v>
      </c>
      <c r="Y61" t="s">
        <v>565</v>
      </c>
    </row>
    <row r="62" spans="1:25" x14ac:dyDescent="0.3">
      <c r="A62" t="s">
        <v>566</v>
      </c>
      <c r="B62" t="s">
        <v>567</v>
      </c>
      <c r="C62" t="s">
        <v>462</v>
      </c>
      <c r="D62" t="s">
        <v>13092</v>
      </c>
      <c r="E62" t="s">
        <v>13115</v>
      </c>
      <c r="F62" t="s">
        <v>13116</v>
      </c>
      <c r="G62" t="s">
        <v>13119</v>
      </c>
      <c r="H62" s="11">
        <v>179</v>
      </c>
      <c r="I62" s="19" t="str">
        <f t="shared" si="0"/>
        <v>&lt;₹200</v>
      </c>
      <c r="J62" s="21">
        <v>799</v>
      </c>
      <c r="K62" s="23">
        <v>0.78</v>
      </c>
      <c r="L6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62" s="22" t="str">
        <f t="shared" si="1"/>
        <v>Yes</v>
      </c>
      <c r="N62" s="16">
        <v>3.7</v>
      </c>
      <c r="O62" s="25">
        <v>2201</v>
      </c>
      <c r="P62" s="25">
        <f>Table1[[#This Row],[rating]]+(Table1[[#This Row],[rating_count]]/1000)</f>
        <v>5.9009999999999998</v>
      </c>
      <c r="Q62" s="12">
        <f t="shared" si="2"/>
        <v>1758599</v>
      </c>
      <c r="R62" t="s">
        <v>568</v>
      </c>
      <c r="S62" t="s">
        <v>569</v>
      </c>
      <c r="T62" t="s">
        <v>570</v>
      </c>
      <c r="U62" t="s">
        <v>571</v>
      </c>
      <c r="V62" t="s">
        <v>572</v>
      </c>
      <c r="W62" t="s">
        <v>573</v>
      </c>
      <c r="X62" t="s">
        <v>574</v>
      </c>
      <c r="Y62" t="s">
        <v>575</v>
      </c>
    </row>
    <row r="63" spans="1:25" x14ac:dyDescent="0.3">
      <c r="A63" t="s">
        <v>576</v>
      </c>
      <c r="B63" t="s">
        <v>577</v>
      </c>
      <c r="C63" t="s">
        <v>169</v>
      </c>
      <c r="D63" t="s">
        <v>13092</v>
      </c>
      <c r="E63" t="s">
        <v>13115</v>
      </c>
      <c r="F63" t="s">
        <v>13117</v>
      </c>
      <c r="G63" t="s">
        <v>13118</v>
      </c>
      <c r="H63" s="11">
        <v>32990</v>
      </c>
      <c r="I63" s="19" t="str">
        <f t="shared" si="0"/>
        <v>&gt;₹500</v>
      </c>
      <c r="J63" s="21">
        <v>47900</v>
      </c>
      <c r="K63" s="23">
        <v>0.31</v>
      </c>
      <c r="L6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63" s="22" t="str">
        <f t="shared" si="1"/>
        <v>No</v>
      </c>
      <c r="N63" s="16">
        <v>4.3</v>
      </c>
      <c r="O63" s="25">
        <v>7109</v>
      </c>
      <c r="P63" s="25">
        <f>Table1[[#This Row],[rating]]+(Table1[[#This Row],[rating_count]]/1000)</f>
        <v>11.408999999999999</v>
      </c>
      <c r="Q63" s="12">
        <f t="shared" si="2"/>
        <v>340521100</v>
      </c>
      <c r="R63" t="s">
        <v>578</v>
      </c>
      <c r="S63" t="s">
        <v>579</v>
      </c>
      <c r="T63" t="s">
        <v>580</v>
      </c>
      <c r="U63" t="s">
        <v>581</v>
      </c>
      <c r="V63" t="s">
        <v>582</v>
      </c>
      <c r="W63" t="s">
        <v>583</v>
      </c>
      <c r="X63" t="s">
        <v>584</v>
      </c>
      <c r="Y63" t="s">
        <v>585</v>
      </c>
    </row>
    <row r="64" spans="1:25" x14ac:dyDescent="0.3">
      <c r="A64" t="s">
        <v>586</v>
      </c>
      <c r="B64" t="s">
        <v>587</v>
      </c>
      <c r="C64" t="s">
        <v>18</v>
      </c>
      <c r="D64" t="s">
        <v>13091</v>
      </c>
      <c r="E64" t="s">
        <v>13109</v>
      </c>
      <c r="F64" t="s">
        <v>13110</v>
      </c>
      <c r="G64" t="s">
        <v>13111</v>
      </c>
      <c r="H64" s="11">
        <v>139</v>
      </c>
      <c r="I64" s="19" t="str">
        <f t="shared" si="0"/>
        <v>&lt;₹200</v>
      </c>
      <c r="J64" s="21">
        <v>999</v>
      </c>
      <c r="K64" s="23">
        <v>0.86</v>
      </c>
      <c r="L6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64" s="22" t="str">
        <f t="shared" si="1"/>
        <v>Yes</v>
      </c>
      <c r="N64" s="16">
        <v>4</v>
      </c>
      <c r="O64" s="25">
        <v>1313</v>
      </c>
      <c r="P64" s="25">
        <f>Table1[[#This Row],[rating]]+(Table1[[#This Row],[rating_count]]/1000)</f>
        <v>5.3129999999999997</v>
      </c>
      <c r="Q64" s="12">
        <f t="shared" si="2"/>
        <v>1311687</v>
      </c>
      <c r="R64" t="s">
        <v>588</v>
      </c>
      <c r="S64" t="s">
        <v>589</v>
      </c>
      <c r="T64" t="s">
        <v>590</v>
      </c>
      <c r="U64" t="s">
        <v>591</v>
      </c>
      <c r="V64" t="s">
        <v>592</v>
      </c>
      <c r="W64" t="s">
        <v>593</v>
      </c>
      <c r="X64" t="s">
        <v>594</v>
      </c>
      <c r="Y64" t="s">
        <v>595</v>
      </c>
    </row>
    <row r="65" spans="1:25" x14ac:dyDescent="0.3">
      <c r="A65" t="s">
        <v>596</v>
      </c>
      <c r="B65" t="s">
        <v>597</v>
      </c>
      <c r="C65" t="s">
        <v>18</v>
      </c>
      <c r="D65" t="s">
        <v>13091</v>
      </c>
      <c r="E65" t="s">
        <v>13109</v>
      </c>
      <c r="F65" t="s">
        <v>13110</v>
      </c>
      <c r="G65" t="s">
        <v>13111</v>
      </c>
      <c r="H65" s="11">
        <v>329</v>
      </c>
      <c r="I65" s="19" t="str">
        <f t="shared" si="0"/>
        <v>₹200 - ₹500</v>
      </c>
      <c r="J65" s="21">
        <v>845</v>
      </c>
      <c r="K65" s="23">
        <v>0.61</v>
      </c>
      <c r="L6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65" s="22" t="str">
        <f t="shared" si="1"/>
        <v>Yes</v>
      </c>
      <c r="N65" s="16">
        <v>4.2</v>
      </c>
      <c r="O65" s="25">
        <v>29746</v>
      </c>
      <c r="P65" s="25">
        <f>Table1[[#This Row],[rating]]+(Table1[[#This Row],[rating_count]]/1000)</f>
        <v>33.945999999999998</v>
      </c>
      <c r="Q65" s="12">
        <f t="shared" si="2"/>
        <v>25135370</v>
      </c>
      <c r="R65" t="s">
        <v>598</v>
      </c>
      <c r="S65" t="s">
        <v>599</v>
      </c>
      <c r="T65" t="s">
        <v>600</v>
      </c>
      <c r="U65" t="s">
        <v>601</v>
      </c>
      <c r="V65" t="s">
        <v>602</v>
      </c>
      <c r="W65" t="s">
        <v>603</v>
      </c>
      <c r="X65" t="s">
        <v>604</v>
      </c>
      <c r="Y65" t="s">
        <v>605</v>
      </c>
    </row>
    <row r="66" spans="1:25" x14ac:dyDescent="0.3">
      <c r="A66" t="s">
        <v>606</v>
      </c>
      <c r="B66" t="s">
        <v>607</v>
      </c>
      <c r="C66" t="s">
        <v>169</v>
      </c>
      <c r="D66" t="s">
        <v>13092</v>
      </c>
      <c r="E66" t="s">
        <v>13115</v>
      </c>
      <c r="F66" t="s">
        <v>13117</v>
      </c>
      <c r="G66" t="s">
        <v>13118</v>
      </c>
      <c r="H66" s="11">
        <v>13999</v>
      </c>
      <c r="I66" s="19" t="str">
        <f t="shared" ref="I66:I129" si="3">IF(H66&lt;200,"&lt;₹200",IF(OR(H66=200,H66&lt;=500),"₹200 - ₹500","&gt;₹500"))</f>
        <v>&gt;₹500</v>
      </c>
      <c r="J66" s="21">
        <v>24999</v>
      </c>
      <c r="K66" s="23">
        <v>0.44</v>
      </c>
      <c r="L6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66" s="22" t="str">
        <f t="shared" ref="M66:M129" si="4">IF(K66&gt;=50%,"Yes","No")</f>
        <v>No</v>
      </c>
      <c r="N66" s="16">
        <v>4.2</v>
      </c>
      <c r="O66" s="25">
        <v>45238</v>
      </c>
      <c r="P66" s="25">
        <f>Table1[[#This Row],[rating]]+(Table1[[#This Row],[rating_count]]/1000)</f>
        <v>49.438000000000002</v>
      </c>
      <c r="Q66" s="12">
        <f t="shared" ref="Q66:Q129" si="5">J66*O66</f>
        <v>1130904762</v>
      </c>
      <c r="R66" t="s">
        <v>608</v>
      </c>
      <c r="S66" t="s">
        <v>609</v>
      </c>
      <c r="T66" t="s">
        <v>610</v>
      </c>
      <c r="U66" t="s">
        <v>611</v>
      </c>
      <c r="V66" t="s">
        <v>612</v>
      </c>
      <c r="W66" t="s">
        <v>613</v>
      </c>
      <c r="X66" t="s">
        <v>614</v>
      </c>
      <c r="Y66" t="s">
        <v>615</v>
      </c>
    </row>
    <row r="67" spans="1:25" x14ac:dyDescent="0.3">
      <c r="A67" t="s">
        <v>616</v>
      </c>
      <c r="B67" t="s">
        <v>617</v>
      </c>
      <c r="C67" t="s">
        <v>129</v>
      </c>
      <c r="D67" t="s">
        <v>13092</v>
      </c>
      <c r="E67" t="s">
        <v>13115</v>
      </c>
      <c r="F67" t="s">
        <v>13116</v>
      </c>
      <c r="G67" t="s">
        <v>13111</v>
      </c>
      <c r="H67" s="11">
        <v>309</v>
      </c>
      <c r="I67" s="19" t="str">
        <f t="shared" si="3"/>
        <v>₹200 - ₹500</v>
      </c>
      <c r="J67" s="21">
        <v>1400</v>
      </c>
      <c r="K67" s="23">
        <v>0.78</v>
      </c>
      <c r="L6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67" s="22" t="str">
        <f t="shared" si="4"/>
        <v>Yes</v>
      </c>
      <c r="N67" s="16">
        <v>4.4000000000000004</v>
      </c>
      <c r="O67" s="25">
        <v>426973</v>
      </c>
      <c r="P67" s="25">
        <f>Table1[[#This Row],[rating]]+(Table1[[#This Row],[rating_count]]/1000)</f>
        <v>431.37299999999999</v>
      </c>
      <c r="Q67" s="12">
        <f t="shared" si="5"/>
        <v>597762200</v>
      </c>
      <c r="R67" t="s">
        <v>618</v>
      </c>
      <c r="S67" t="s">
        <v>131</v>
      </c>
      <c r="T67" t="s">
        <v>132</v>
      </c>
      <c r="U67" t="s">
        <v>133</v>
      </c>
      <c r="V67" t="s">
        <v>134</v>
      </c>
      <c r="W67" t="s">
        <v>135</v>
      </c>
      <c r="X67" t="s">
        <v>619</v>
      </c>
      <c r="Y67" t="s">
        <v>620</v>
      </c>
    </row>
    <row r="68" spans="1:25" x14ac:dyDescent="0.3">
      <c r="A68" t="s">
        <v>621</v>
      </c>
      <c r="B68" t="s">
        <v>622</v>
      </c>
      <c r="C68" t="s">
        <v>18</v>
      </c>
      <c r="D68" t="s">
        <v>13091</v>
      </c>
      <c r="E68" t="s">
        <v>13109</v>
      </c>
      <c r="F68" t="s">
        <v>13110</v>
      </c>
      <c r="G68" t="s">
        <v>13111</v>
      </c>
      <c r="H68" s="11">
        <v>263</v>
      </c>
      <c r="I68" s="19" t="str">
        <f t="shared" si="3"/>
        <v>₹200 - ₹500</v>
      </c>
      <c r="J68" s="21">
        <v>699</v>
      </c>
      <c r="K68" s="23">
        <v>0.62</v>
      </c>
      <c r="L6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68" s="22" t="str">
        <f t="shared" si="4"/>
        <v>Yes</v>
      </c>
      <c r="N68" s="16">
        <v>4.0999999999999996</v>
      </c>
      <c r="O68" s="25">
        <v>450</v>
      </c>
      <c r="P68" s="25">
        <f>Table1[[#This Row],[rating]]+(Table1[[#This Row],[rating_count]]/1000)</f>
        <v>4.55</v>
      </c>
      <c r="Q68" s="12">
        <f t="shared" si="5"/>
        <v>314550</v>
      </c>
      <c r="R68" t="s">
        <v>623</v>
      </c>
      <c r="S68" t="s">
        <v>624</v>
      </c>
      <c r="T68" t="s">
        <v>625</v>
      </c>
      <c r="U68" t="s">
        <v>626</v>
      </c>
      <c r="V68" t="s">
        <v>627</v>
      </c>
      <c r="W68" t="s">
        <v>628</v>
      </c>
      <c r="X68" t="s">
        <v>629</v>
      </c>
      <c r="Y68" t="s">
        <v>630</v>
      </c>
    </row>
    <row r="69" spans="1:25" x14ac:dyDescent="0.3">
      <c r="A69" t="s">
        <v>631</v>
      </c>
      <c r="B69" t="s">
        <v>632</v>
      </c>
      <c r="C69" t="s">
        <v>508</v>
      </c>
      <c r="D69" t="s">
        <v>13092</v>
      </c>
      <c r="E69" t="s">
        <v>13115</v>
      </c>
      <c r="F69" t="s">
        <v>13117</v>
      </c>
      <c r="G69" t="s">
        <v>13120</v>
      </c>
      <c r="H69" s="11">
        <v>7999</v>
      </c>
      <c r="I69" s="19" t="str">
        <f t="shared" si="3"/>
        <v>&gt;₹500</v>
      </c>
      <c r="J69" s="21">
        <v>14990</v>
      </c>
      <c r="K69" s="23">
        <v>0.47</v>
      </c>
      <c r="L6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69" s="22" t="str">
        <f t="shared" si="4"/>
        <v>No</v>
      </c>
      <c r="N69" s="16">
        <v>4.3</v>
      </c>
      <c r="O69" s="25">
        <v>457</v>
      </c>
      <c r="P69" s="25">
        <f>Table1[[#This Row],[rating]]+(Table1[[#This Row],[rating_count]]/1000)</f>
        <v>4.7569999999999997</v>
      </c>
      <c r="Q69" s="12">
        <f t="shared" si="5"/>
        <v>6850430</v>
      </c>
      <c r="R69" t="s">
        <v>633</v>
      </c>
      <c r="S69" t="s">
        <v>634</v>
      </c>
      <c r="T69" t="s">
        <v>635</v>
      </c>
      <c r="U69" t="s">
        <v>636</v>
      </c>
      <c r="V69" t="s">
        <v>637</v>
      </c>
      <c r="W69" t="s">
        <v>638</v>
      </c>
      <c r="X69" t="s">
        <v>639</v>
      </c>
      <c r="Y69" t="s">
        <v>640</v>
      </c>
    </row>
    <row r="70" spans="1:25" x14ac:dyDescent="0.3">
      <c r="A70" t="s">
        <v>641</v>
      </c>
      <c r="B70" t="s">
        <v>642</v>
      </c>
      <c r="C70" t="s">
        <v>643</v>
      </c>
      <c r="D70" t="s">
        <v>13092</v>
      </c>
      <c r="E70" t="s">
        <v>13115</v>
      </c>
      <c r="F70" t="s">
        <v>13116</v>
      </c>
      <c r="G70" t="s">
        <v>13121</v>
      </c>
      <c r="H70" s="11">
        <v>1599</v>
      </c>
      <c r="I70" s="19" t="str">
        <f t="shared" si="3"/>
        <v>&gt;₹500</v>
      </c>
      <c r="J70" s="21">
        <v>2999</v>
      </c>
      <c r="K70" s="23">
        <v>0.47</v>
      </c>
      <c r="L7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70" s="22" t="str">
        <f t="shared" si="4"/>
        <v>No</v>
      </c>
      <c r="N70" s="16">
        <v>4.2</v>
      </c>
      <c r="O70" s="25">
        <v>2727</v>
      </c>
      <c r="P70" s="25">
        <f>Table1[[#This Row],[rating]]+(Table1[[#This Row],[rating_count]]/1000)</f>
        <v>6.9269999999999996</v>
      </c>
      <c r="Q70" s="12">
        <f t="shared" si="5"/>
        <v>8178273</v>
      </c>
      <c r="R70" t="s">
        <v>644</v>
      </c>
      <c r="S70" t="s">
        <v>645</v>
      </c>
      <c r="T70" t="s">
        <v>646</v>
      </c>
      <c r="U70" t="s">
        <v>647</v>
      </c>
      <c r="V70" t="s">
        <v>648</v>
      </c>
      <c r="W70" t="s">
        <v>649</v>
      </c>
      <c r="X70" t="s">
        <v>650</v>
      </c>
      <c r="Y70" t="s">
        <v>651</v>
      </c>
    </row>
    <row r="71" spans="1:25" x14ac:dyDescent="0.3">
      <c r="A71" t="s">
        <v>652</v>
      </c>
      <c r="B71" t="s">
        <v>653</v>
      </c>
      <c r="C71" t="s">
        <v>18</v>
      </c>
      <c r="D71" t="s">
        <v>13091</v>
      </c>
      <c r="E71" t="s">
        <v>13109</v>
      </c>
      <c r="F71" t="s">
        <v>13110</v>
      </c>
      <c r="G71" t="s">
        <v>13111</v>
      </c>
      <c r="H71" s="11">
        <v>219</v>
      </c>
      <c r="I71" s="19" t="str">
        <f t="shared" si="3"/>
        <v>₹200 - ₹500</v>
      </c>
      <c r="J71" s="21">
        <v>700</v>
      </c>
      <c r="K71" s="23">
        <v>0.69</v>
      </c>
      <c r="L7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71" s="22" t="str">
        <f t="shared" si="4"/>
        <v>Yes</v>
      </c>
      <c r="N71" s="16">
        <v>4.3</v>
      </c>
      <c r="O71" s="25">
        <v>20053</v>
      </c>
      <c r="P71" s="25">
        <f>Table1[[#This Row],[rating]]+(Table1[[#This Row],[rating_count]]/1000)</f>
        <v>24.353000000000002</v>
      </c>
      <c r="Q71" s="12">
        <f t="shared" si="5"/>
        <v>14037100</v>
      </c>
      <c r="R71" t="s">
        <v>654</v>
      </c>
      <c r="S71" t="s">
        <v>655</v>
      </c>
      <c r="T71" t="s">
        <v>656</v>
      </c>
      <c r="U71" t="s">
        <v>657</v>
      </c>
      <c r="V71" t="s">
        <v>658</v>
      </c>
      <c r="W71" t="s">
        <v>659</v>
      </c>
      <c r="X71" t="s">
        <v>660</v>
      </c>
      <c r="Y71" t="s">
        <v>661</v>
      </c>
    </row>
    <row r="72" spans="1:25" x14ac:dyDescent="0.3">
      <c r="A72" t="s">
        <v>662</v>
      </c>
      <c r="B72" t="s">
        <v>663</v>
      </c>
      <c r="C72" t="s">
        <v>18</v>
      </c>
      <c r="D72" t="s">
        <v>13091</v>
      </c>
      <c r="E72" t="s">
        <v>13109</v>
      </c>
      <c r="F72" t="s">
        <v>13110</v>
      </c>
      <c r="G72" t="s">
        <v>13111</v>
      </c>
      <c r="H72" s="11">
        <v>349</v>
      </c>
      <c r="I72" s="19" t="str">
        <f t="shared" si="3"/>
        <v>₹200 - ₹500</v>
      </c>
      <c r="J72" s="21">
        <v>899</v>
      </c>
      <c r="K72" s="23">
        <v>0.61</v>
      </c>
      <c r="L7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72" s="22" t="str">
        <f t="shared" si="4"/>
        <v>Yes</v>
      </c>
      <c r="N72" s="16">
        <v>4.5</v>
      </c>
      <c r="O72" s="25">
        <v>149</v>
      </c>
      <c r="P72" s="25">
        <f>Table1[[#This Row],[rating]]+(Table1[[#This Row],[rating_count]]/1000)</f>
        <v>4.649</v>
      </c>
      <c r="Q72" s="12">
        <f t="shared" si="5"/>
        <v>133951</v>
      </c>
      <c r="R72" t="s">
        <v>664</v>
      </c>
      <c r="S72" t="s">
        <v>665</v>
      </c>
      <c r="T72" t="s">
        <v>666</v>
      </c>
      <c r="U72" t="s">
        <v>667</v>
      </c>
      <c r="V72" t="s">
        <v>668</v>
      </c>
      <c r="W72" t="s">
        <v>669</v>
      </c>
      <c r="X72" t="s">
        <v>670</v>
      </c>
      <c r="Y72" t="s">
        <v>671</v>
      </c>
    </row>
    <row r="73" spans="1:25" x14ac:dyDescent="0.3">
      <c r="A73" t="s">
        <v>672</v>
      </c>
      <c r="B73" t="s">
        <v>673</v>
      </c>
      <c r="C73" t="s">
        <v>18</v>
      </c>
      <c r="D73" t="s">
        <v>13091</v>
      </c>
      <c r="E73" t="s">
        <v>13109</v>
      </c>
      <c r="F73" t="s">
        <v>13110</v>
      </c>
      <c r="G73" t="s">
        <v>13111</v>
      </c>
      <c r="H73" s="11">
        <v>349</v>
      </c>
      <c r="I73" s="19" t="str">
        <f t="shared" si="3"/>
        <v>₹200 - ₹500</v>
      </c>
      <c r="J73" s="21">
        <v>599</v>
      </c>
      <c r="K73" s="23">
        <v>0.42</v>
      </c>
      <c r="L7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73" s="22" t="str">
        <f t="shared" si="4"/>
        <v>No</v>
      </c>
      <c r="N73" s="16">
        <v>4.0999999999999996</v>
      </c>
      <c r="O73" s="25">
        <v>210</v>
      </c>
      <c r="P73" s="25">
        <f>Table1[[#This Row],[rating]]+(Table1[[#This Row],[rating_count]]/1000)</f>
        <v>4.3099999999999996</v>
      </c>
      <c r="Q73" s="12">
        <f t="shared" si="5"/>
        <v>125790</v>
      </c>
      <c r="R73" t="s">
        <v>674</v>
      </c>
      <c r="S73" t="s">
        <v>675</v>
      </c>
      <c r="T73" t="s">
        <v>676</v>
      </c>
      <c r="U73" t="s">
        <v>677</v>
      </c>
      <c r="V73" t="s">
        <v>678</v>
      </c>
      <c r="W73" t="s">
        <v>679</v>
      </c>
      <c r="X73" t="s">
        <v>680</v>
      </c>
      <c r="Y73" t="s">
        <v>681</v>
      </c>
    </row>
    <row r="74" spans="1:25" x14ac:dyDescent="0.3">
      <c r="A74" t="s">
        <v>682</v>
      </c>
      <c r="B74" t="s">
        <v>683</v>
      </c>
      <c r="C74" t="s">
        <v>169</v>
      </c>
      <c r="D74" t="s">
        <v>13092</v>
      </c>
      <c r="E74" t="s">
        <v>13115</v>
      </c>
      <c r="F74" t="s">
        <v>13117</v>
      </c>
      <c r="G74" t="s">
        <v>13118</v>
      </c>
      <c r="H74" s="11">
        <v>26999</v>
      </c>
      <c r="I74" s="19" t="str">
        <f t="shared" si="3"/>
        <v>&gt;₹500</v>
      </c>
      <c r="J74" s="21">
        <v>42999</v>
      </c>
      <c r="K74" s="23">
        <v>0.37</v>
      </c>
      <c r="L7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74" s="22" t="str">
        <f t="shared" si="4"/>
        <v>No</v>
      </c>
      <c r="N74" s="16">
        <v>4.2</v>
      </c>
      <c r="O74" s="25">
        <v>45238</v>
      </c>
      <c r="P74" s="25">
        <f>Table1[[#This Row],[rating]]+(Table1[[#This Row],[rating_count]]/1000)</f>
        <v>49.438000000000002</v>
      </c>
      <c r="Q74" s="12">
        <f t="shared" si="5"/>
        <v>1945188762</v>
      </c>
      <c r="R74" t="s">
        <v>684</v>
      </c>
      <c r="S74" t="s">
        <v>609</v>
      </c>
      <c r="T74" t="s">
        <v>610</v>
      </c>
      <c r="U74" t="s">
        <v>611</v>
      </c>
      <c r="V74" t="s">
        <v>612</v>
      </c>
      <c r="W74" t="s">
        <v>613</v>
      </c>
      <c r="X74" t="s">
        <v>685</v>
      </c>
      <c r="Y74" t="s">
        <v>686</v>
      </c>
    </row>
    <row r="75" spans="1:25" x14ac:dyDescent="0.3">
      <c r="A75" t="s">
        <v>687</v>
      </c>
      <c r="B75" t="s">
        <v>688</v>
      </c>
      <c r="C75" t="s">
        <v>18</v>
      </c>
      <c r="D75" t="s">
        <v>13091</v>
      </c>
      <c r="E75" t="s">
        <v>13109</v>
      </c>
      <c r="F75" t="s">
        <v>13110</v>
      </c>
      <c r="G75" t="s">
        <v>13111</v>
      </c>
      <c r="H75" s="11">
        <v>115</v>
      </c>
      <c r="I75" s="19" t="str">
        <f t="shared" si="3"/>
        <v>&lt;₹200</v>
      </c>
      <c r="J75" s="21">
        <v>499</v>
      </c>
      <c r="K75" s="23">
        <v>0.77</v>
      </c>
      <c r="L7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75" s="22" t="str">
        <f t="shared" si="4"/>
        <v>Yes</v>
      </c>
      <c r="N75" s="16">
        <v>4</v>
      </c>
      <c r="O75" s="25">
        <v>7732</v>
      </c>
      <c r="P75" s="25">
        <f>Table1[[#This Row],[rating]]+(Table1[[#This Row],[rating_count]]/1000)</f>
        <v>11.731999999999999</v>
      </c>
      <c r="Q75" s="12">
        <f t="shared" si="5"/>
        <v>3858268</v>
      </c>
      <c r="R75" t="s">
        <v>689</v>
      </c>
      <c r="S75" t="s">
        <v>690</v>
      </c>
      <c r="T75" t="s">
        <v>691</v>
      </c>
      <c r="U75" t="s">
        <v>692</v>
      </c>
      <c r="V75" t="s">
        <v>693</v>
      </c>
      <c r="W75" t="s">
        <v>694</v>
      </c>
      <c r="X75" t="s">
        <v>695</v>
      </c>
      <c r="Y75" t="s">
        <v>696</v>
      </c>
    </row>
    <row r="76" spans="1:25" x14ac:dyDescent="0.3">
      <c r="A76" t="s">
        <v>697</v>
      </c>
      <c r="B76" t="s">
        <v>698</v>
      </c>
      <c r="C76" t="s">
        <v>18</v>
      </c>
      <c r="D76" t="s">
        <v>13091</v>
      </c>
      <c r="E76" t="s">
        <v>13109</v>
      </c>
      <c r="F76" t="s">
        <v>13110</v>
      </c>
      <c r="G76" t="s">
        <v>13111</v>
      </c>
      <c r="H76" s="11">
        <v>399</v>
      </c>
      <c r="I76" s="19" t="str">
        <f t="shared" si="3"/>
        <v>₹200 - ₹500</v>
      </c>
      <c r="J76" s="21">
        <v>999</v>
      </c>
      <c r="K76" s="23">
        <v>0.6</v>
      </c>
      <c r="L7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76" s="22" t="str">
        <f t="shared" si="4"/>
        <v>Yes</v>
      </c>
      <c r="N76" s="16">
        <v>4.0999999999999996</v>
      </c>
      <c r="O76" s="25">
        <v>1780</v>
      </c>
      <c r="P76" s="25">
        <f>Table1[[#This Row],[rating]]+(Table1[[#This Row],[rating_count]]/1000)</f>
        <v>5.88</v>
      </c>
      <c r="Q76" s="12">
        <f t="shared" si="5"/>
        <v>1778220</v>
      </c>
      <c r="R76" t="s">
        <v>699</v>
      </c>
      <c r="S76" t="s">
        <v>700</v>
      </c>
      <c r="T76" t="s">
        <v>701</v>
      </c>
      <c r="U76" t="s">
        <v>702</v>
      </c>
      <c r="V76" t="s">
        <v>703</v>
      </c>
      <c r="W76" t="s">
        <v>704</v>
      </c>
      <c r="X76" t="s">
        <v>705</v>
      </c>
      <c r="Y76" t="s">
        <v>706</v>
      </c>
    </row>
    <row r="77" spans="1:25" x14ac:dyDescent="0.3">
      <c r="A77" t="s">
        <v>707</v>
      </c>
      <c r="B77" t="s">
        <v>708</v>
      </c>
      <c r="C77" t="s">
        <v>18</v>
      </c>
      <c r="D77" t="s">
        <v>13091</v>
      </c>
      <c r="E77" t="s">
        <v>13109</v>
      </c>
      <c r="F77" t="s">
        <v>13110</v>
      </c>
      <c r="G77" t="s">
        <v>13111</v>
      </c>
      <c r="H77" s="11">
        <v>199</v>
      </c>
      <c r="I77" s="19" t="str">
        <f t="shared" si="3"/>
        <v>&lt;₹200</v>
      </c>
      <c r="J77" s="21">
        <v>499</v>
      </c>
      <c r="K77" s="23">
        <v>0.6</v>
      </c>
      <c r="L7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77" s="22" t="str">
        <f t="shared" si="4"/>
        <v>Yes</v>
      </c>
      <c r="N77" s="16">
        <v>4.0999999999999996</v>
      </c>
      <c r="O77" s="25">
        <v>602</v>
      </c>
      <c r="P77" s="25">
        <f>Table1[[#This Row],[rating]]+(Table1[[#This Row],[rating_count]]/1000)</f>
        <v>4.702</v>
      </c>
      <c r="Q77" s="12">
        <f t="shared" si="5"/>
        <v>300398</v>
      </c>
      <c r="R77" t="s">
        <v>709</v>
      </c>
      <c r="S77" t="s">
        <v>710</v>
      </c>
      <c r="T77" t="s">
        <v>711</v>
      </c>
      <c r="U77" t="s">
        <v>712</v>
      </c>
      <c r="V77" t="s">
        <v>713</v>
      </c>
      <c r="W77" t="s">
        <v>714</v>
      </c>
      <c r="X77" t="s">
        <v>715</v>
      </c>
      <c r="Y77" t="s">
        <v>716</v>
      </c>
    </row>
    <row r="78" spans="1:25" x14ac:dyDescent="0.3">
      <c r="A78" t="s">
        <v>717</v>
      </c>
      <c r="B78" t="s">
        <v>718</v>
      </c>
      <c r="C78" t="s">
        <v>18</v>
      </c>
      <c r="D78" t="s">
        <v>13091</v>
      </c>
      <c r="E78" t="s">
        <v>13109</v>
      </c>
      <c r="F78" t="s">
        <v>13110</v>
      </c>
      <c r="G78" t="s">
        <v>13111</v>
      </c>
      <c r="H78" s="11">
        <v>179</v>
      </c>
      <c r="I78" s="19" t="str">
        <f t="shared" si="3"/>
        <v>&lt;₹200</v>
      </c>
      <c r="J78" s="21">
        <v>399</v>
      </c>
      <c r="K78" s="23">
        <v>0.55000000000000004</v>
      </c>
      <c r="L7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78" s="22" t="str">
        <f t="shared" si="4"/>
        <v>Yes</v>
      </c>
      <c r="N78" s="16">
        <v>4</v>
      </c>
      <c r="O78" s="25">
        <v>1423</v>
      </c>
      <c r="P78" s="25">
        <f>Table1[[#This Row],[rating]]+(Table1[[#This Row],[rating_count]]/1000)</f>
        <v>5.423</v>
      </c>
      <c r="Q78" s="12">
        <f t="shared" si="5"/>
        <v>567777</v>
      </c>
      <c r="R78" t="s">
        <v>719</v>
      </c>
      <c r="S78" t="s">
        <v>720</v>
      </c>
      <c r="T78" t="s">
        <v>721</v>
      </c>
      <c r="U78" t="s">
        <v>722</v>
      </c>
      <c r="V78" t="s">
        <v>723</v>
      </c>
      <c r="W78" t="s">
        <v>13029</v>
      </c>
      <c r="X78" t="s">
        <v>724</v>
      </c>
      <c r="Y78" t="s">
        <v>725</v>
      </c>
    </row>
    <row r="79" spans="1:25" x14ac:dyDescent="0.3">
      <c r="A79" t="s">
        <v>726</v>
      </c>
      <c r="B79" t="s">
        <v>727</v>
      </c>
      <c r="C79" t="s">
        <v>169</v>
      </c>
      <c r="D79" t="s">
        <v>13092</v>
      </c>
      <c r="E79" t="s">
        <v>13115</v>
      </c>
      <c r="F79" t="s">
        <v>13117</v>
      </c>
      <c r="G79" t="s">
        <v>13118</v>
      </c>
      <c r="H79" s="11">
        <v>10901</v>
      </c>
      <c r="I79" s="19" t="str">
        <f t="shared" si="3"/>
        <v>&gt;₹500</v>
      </c>
      <c r="J79" s="21">
        <v>30990</v>
      </c>
      <c r="K79" s="23">
        <v>0.65</v>
      </c>
      <c r="L7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79" s="22" t="str">
        <f t="shared" si="4"/>
        <v>Yes</v>
      </c>
      <c r="N79" s="16">
        <v>4.0999999999999996</v>
      </c>
      <c r="O79" s="25">
        <v>398</v>
      </c>
      <c r="P79" s="25">
        <f>Table1[[#This Row],[rating]]+(Table1[[#This Row],[rating_count]]/1000)</f>
        <v>4.4979999999999993</v>
      </c>
      <c r="Q79" s="12">
        <f t="shared" si="5"/>
        <v>12334020</v>
      </c>
      <c r="R79" t="s">
        <v>728</v>
      </c>
      <c r="S79" t="s">
        <v>729</v>
      </c>
      <c r="T79" t="s">
        <v>730</v>
      </c>
      <c r="U79" t="s">
        <v>731</v>
      </c>
      <c r="V79" t="s">
        <v>732</v>
      </c>
      <c r="W79" t="s">
        <v>733</v>
      </c>
      <c r="X79" t="s">
        <v>734</v>
      </c>
      <c r="Y79" t="s">
        <v>735</v>
      </c>
    </row>
    <row r="80" spans="1:25" x14ac:dyDescent="0.3">
      <c r="A80" t="s">
        <v>736</v>
      </c>
      <c r="B80" t="s">
        <v>737</v>
      </c>
      <c r="C80" t="s">
        <v>18</v>
      </c>
      <c r="D80" t="s">
        <v>13091</v>
      </c>
      <c r="E80" t="s">
        <v>13109</v>
      </c>
      <c r="F80" t="s">
        <v>13110</v>
      </c>
      <c r="G80" t="s">
        <v>13111</v>
      </c>
      <c r="H80" s="11">
        <v>209</v>
      </c>
      <c r="I80" s="19" t="str">
        <f t="shared" si="3"/>
        <v>₹200 - ₹500</v>
      </c>
      <c r="J80" s="21">
        <v>499</v>
      </c>
      <c r="K80" s="23">
        <v>0.57999999999999996</v>
      </c>
      <c r="L8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80" s="22" t="str">
        <f t="shared" si="4"/>
        <v>Yes</v>
      </c>
      <c r="N80" s="16">
        <v>3.9</v>
      </c>
      <c r="O80" s="25">
        <v>536</v>
      </c>
      <c r="P80" s="25">
        <f>Table1[[#This Row],[rating]]+(Table1[[#This Row],[rating_count]]/1000)</f>
        <v>4.4359999999999999</v>
      </c>
      <c r="Q80" s="12">
        <f t="shared" si="5"/>
        <v>267464</v>
      </c>
      <c r="R80" t="s">
        <v>738</v>
      </c>
      <c r="S80" t="s">
        <v>739</v>
      </c>
      <c r="T80" t="s">
        <v>740</v>
      </c>
      <c r="U80" t="s">
        <v>741</v>
      </c>
      <c r="V80" t="s">
        <v>742</v>
      </c>
      <c r="W80" t="s">
        <v>743</v>
      </c>
      <c r="X80" t="s">
        <v>744</v>
      </c>
      <c r="Y80" t="s">
        <v>745</v>
      </c>
    </row>
    <row r="81" spans="1:25" x14ac:dyDescent="0.3">
      <c r="A81" t="s">
        <v>746</v>
      </c>
      <c r="B81" t="s">
        <v>747</v>
      </c>
      <c r="C81" t="s">
        <v>462</v>
      </c>
      <c r="D81" t="s">
        <v>13092</v>
      </c>
      <c r="E81" t="s">
        <v>13115</v>
      </c>
      <c r="F81" t="s">
        <v>13116</v>
      </c>
      <c r="G81" t="s">
        <v>13119</v>
      </c>
      <c r="H81" s="11">
        <v>1434</v>
      </c>
      <c r="I81" s="19" t="str">
        <f t="shared" si="3"/>
        <v>&gt;₹500</v>
      </c>
      <c r="J81" s="21">
        <v>3999</v>
      </c>
      <c r="K81" s="23">
        <v>0.64</v>
      </c>
      <c r="L8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81" s="22" t="str">
        <f t="shared" si="4"/>
        <v>Yes</v>
      </c>
      <c r="N81" s="16">
        <v>4</v>
      </c>
      <c r="O81" s="25">
        <v>32</v>
      </c>
      <c r="P81" s="25">
        <f>Table1[[#This Row],[rating]]+(Table1[[#This Row],[rating_count]]/1000)</f>
        <v>4.032</v>
      </c>
      <c r="Q81" s="12">
        <f t="shared" si="5"/>
        <v>127968</v>
      </c>
      <c r="R81" t="s">
        <v>748</v>
      </c>
      <c r="S81" t="s">
        <v>749</v>
      </c>
      <c r="T81" t="s">
        <v>750</v>
      </c>
      <c r="U81" t="s">
        <v>751</v>
      </c>
      <c r="V81" t="s">
        <v>752</v>
      </c>
      <c r="W81" t="s">
        <v>753</v>
      </c>
      <c r="X81" t="s">
        <v>754</v>
      </c>
      <c r="Y81" t="s">
        <v>755</v>
      </c>
    </row>
    <row r="82" spans="1:25" x14ac:dyDescent="0.3">
      <c r="A82" t="s">
        <v>756</v>
      </c>
      <c r="B82" t="s">
        <v>757</v>
      </c>
      <c r="C82" t="s">
        <v>18</v>
      </c>
      <c r="D82" t="s">
        <v>13091</v>
      </c>
      <c r="E82" t="s">
        <v>13109</v>
      </c>
      <c r="F82" t="s">
        <v>13110</v>
      </c>
      <c r="G82" t="s">
        <v>13111</v>
      </c>
      <c r="H82" s="11">
        <v>399</v>
      </c>
      <c r="I82" s="19" t="str">
        <f t="shared" si="3"/>
        <v>₹200 - ₹500</v>
      </c>
      <c r="J82" s="21">
        <v>1099</v>
      </c>
      <c r="K82" s="23">
        <v>0.64</v>
      </c>
      <c r="L8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82" s="22" t="str">
        <f t="shared" si="4"/>
        <v>Yes</v>
      </c>
      <c r="N82" s="16">
        <v>4.2</v>
      </c>
      <c r="O82" s="25">
        <v>24269</v>
      </c>
      <c r="P82" s="25">
        <f>Table1[[#This Row],[rating]]+(Table1[[#This Row],[rating_count]]/1000)</f>
        <v>28.468999999999998</v>
      </c>
      <c r="Q82" s="12">
        <f t="shared" si="5"/>
        <v>26671631</v>
      </c>
      <c r="R82" t="s">
        <v>758</v>
      </c>
      <c r="S82" t="s">
        <v>20</v>
      </c>
      <c r="T82" t="s">
        <v>21</v>
      </c>
      <c r="U82" t="s">
        <v>22</v>
      </c>
      <c r="V82" t="s">
        <v>23</v>
      </c>
      <c r="W82" t="s">
        <v>759</v>
      </c>
      <c r="X82" t="s">
        <v>760</v>
      </c>
      <c r="Y82" t="s">
        <v>761</v>
      </c>
    </row>
    <row r="83" spans="1:25" x14ac:dyDescent="0.3">
      <c r="A83" t="s">
        <v>762</v>
      </c>
      <c r="B83" t="s">
        <v>763</v>
      </c>
      <c r="C83" t="s">
        <v>18</v>
      </c>
      <c r="D83" t="s">
        <v>13091</v>
      </c>
      <c r="E83" t="s">
        <v>13109</v>
      </c>
      <c r="F83" t="s">
        <v>13110</v>
      </c>
      <c r="G83" t="s">
        <v>13111</v>
      </c>
      <c r="H83" s="11">
        <v>139</v>
      </c>
      <c r="I83" s="19" t="str">
        <f t="shared" si="3"/>
        <v>&lt;₹200</v>
      </c>
      <c r="J83" s="21">
        <v>249</v>
      </c>
      <c r="K83" s="23">
        <v>0.44</v>
      </c>
      <c r="L8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83" s="22" t="str">
        <f t="shared" si="4"/>
        <v>No</v>
      </c>
      <c r="N83" s="16">
        <v>4</v>
      </c>
      <c r="O83" s="25">
        <v>9378</v>
      </c>
      <c r="P83" s="25">
        <f>Table1[[#This Row],[rating]]+(Table1[[#This Row],[rating_count]]/1000)</f>
        <v>13.378</v>
      </c>
      <c r="Q83" s="12">
        <f t="shared" si="5"/>
        <v>2335122</v>
      </c>
      <c r="R83" t="s">
        <v>764</v>
      </c>
      <c r="S83" t="s">
        <v>236</v>
      </c>
      <c r="T83" t="s">
        <v>237</v>
      </c>
      <c r="U83" t="s">
        <v>238</v>
      </c>
      <c r="V83" t="s">
        <v>239</v>
      </c>
      <c r="W83" t="s">
        <v>765</v>
      </c>
      <c r="X83" t="s">
        <v>766</v>
      </c>
      <c r="Y83" t="s">
        <v>767</v>
      </c>
    </row>
    <row r="84" spans="1:25" x14ac:dyDescent="0.3">
      <c r="A84" t="s">
        <v>768</v>
      </c>
      <c r="B84" t="s">
        <v>769</v>
      </c>
      <c r="C84" t="s">
        <v>169</v>
      </c>
      <c r="D84" t="s">
        <v>13092</v>
      </c>
      <c r="E84" t="s">
        <v>13115</v>
      </c>
      <c r="F84" t="s">
        <v>13117</v>
      </c>
      <c r="G84" t="s">
        <v>13118</v>
      </c>
      <c r="H84" s="11">
        <v>7299</v>
      </c>
      <c r="I84" s="19" t="str">
        <f t="shared" si="3"/>
        <v>&gt;₹500</v>
      </c>
      <c r="J84" s="21">
        <v>19125</v>
      </c>
      <c r="K84" s="23">
        <v>0.62</v>
      </c>
      <c r="L8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84" s="22" t="str">
        <f t="shared" si="4"/>
        <v>Yes</v>
      </c>
      <c r="N84" s="16">
        <v>3.4</v>
      </c>
      <c r="O84" s="25">
        <v>902</v>
      </c>
      <c r="P84" s="25">
        <f>Table1[[#This Row],[rating]]+(Table1[[#This Row],[rating_count]]/1000)</f>
        <v>4.3019999999999996</v>
      </c>
      <c r="Q84" s="12">
        <f t="shared" si="5"/>
        <v>17250750</v>
      </c>
      <c r="R84" t="s">
        <v>770</v>
      </c>
      <c r="S84" t="s">
        <v>771</v>
      </c>
      <c r="T84" t="s">
        <v>772</v>
      </c>
      <c r="U84" t="s">
        <v>773</v>
      </c>
      <c r="V84" t="s">
        <v>774</v>
      </c>
      <c r="W84" t="s">
        <v>775</v>
      </c>
      <c r="X84" t="s">
        <v>776</v>
      </c>
      <c r="Y84" t="s">
        <v>777</v>
      </c>
    </row>
    <row r="85" spans="1:25" x14ac:dyDescent="0.3">
      <c r="A85" t="s">
        <v>778</v>
      </c>
      <c r="B85" t="s">
        <v>779</v>
      </c>
      <c r="C85" t="s">
        <v>18</v>
      </c>
      <c r="D85" t="s">
        <v>13091</v>
      </c>
      <c r="E85" t="s">
        <v>13109</v>
      </c>
      <c r="F85" t="s">
        <v>13110</v>
      </c>
      <c r="G85" t="s">
        <v>13111</v>
      </c>
      <c r="H85" s="11">
        <v>299</v>
      </c>
      <c r="I85" s="19" t="str">
        <f t="shared" si="3"/>
        <v>₹200 - ₹500</v>
      </c>
      <c r="J85" s="21">
        <v>799</v>
      </c>
      <c r="K85" s="23">
        <v>0.63</v>
      </c>
      <c r="L8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85" s="22" t="str">
        <f t="shared" si="4"/>
        <v>Yes</v>
      </c>
      <c r="N85" s="16">
        <v>4.4000000000000004</v>
      </c>
      <c r="O85" s="25">
        <v>28791</v>
      </c>
      <c r="P85" s="25">
        <f>Table1[[#This Row],[rating]]+(Table1[[#This Row],[rating_count]]/1000)</f>
        <v>33.191000000000003</v>
      </c>
      <c r="Q85" s="12">
        <f t="shared" si="5"/>
        <v>23004009</v>
      </c>
      <c r="R85" t="s">
        <v>780</v>
      </c>
      <c r="S85" t="s">
        <v>781</v>
      </c>
      <c r="T85" t="s">
        <v>782</v>
      </c>
      <c r="U85" t="s">
        <v>783</v>
      </c>
      <c r="V85" t="s">
        <v>784</v>
      </c>
      <c r="W85" t="s">
        <v>785</v>
      </c>
      <c r="X85" t="s">
        <v>786</v>
      </c>
      <c r="Y85" t="s">
        <v>787</v>
      </c>
    </row>
    <row r="86" spans="1:25" x14ac:dyDescent="0.3">
      <c r="A86" t="s">
        <v>788</v>
      </c>
      <c r="B86" t="s">
        <v>789</v>
      </c>
      <c r="C86" t="s">
        <v>18</v>
      </c>
      <c r="D86" t="s">
        <v>13091</v>
      </c>
      <c r="E86" t="s">
        <v>13109</v>
      </c>
      <c r="F86" t="s">
        <v>13110</v>
      </c>
      <c r="G86" t="s">
        <v>13111</v>
      </c>
      <c r="H86" s="11">
        <v>325</v>
      </c>
      <c r="I86" s="19" t="str">
        <f t="shared" si="3"/>
        <v>₹200 - ₹500</v>
      </c>
      <c r="J86" s="21">
        <v>1299</v>
      </c>
      <c r="K86" s="23">
        <v>0.75</v>
      </c>
      <c r="L8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86" s="22" t="str">
        <f t="shared" si="4"/>
        <v>Yes</v>
      </c>
      <c r="N86" s="16">
        <v>4.2</v>
      </c>
      <c r="O86" s="25">
        <v>10576</v>
      </c>
      <c r="P86" s="25">
        <f>Table1[[#This Row],[rating]]+(Table1[[#This Row],[rating_count]]/1000)</f>
        <v>14.776</v>
      </c>
      <c r="Q86" s="12">
        <f t="shared" si="5"/>
        <v>13738224</v>
      </c>
      <c r="R86" t="s">
        <v>790</v>
      </c>
      <c r="S86" t="s">
        <v>791</v>
      </c>
      <c r="T86" t="s">
        <v>792</v>
      </c>
      <c r="U86" t="s">
        <v>793</v>
      </c>
      <c r="V86" t="s">
        <v>794</v>
      </c>
      <c r="W86" t="s">
        <v>795</v>
      </c>
      <c r="X86" t="s">
        <v>796</v>
      </c>
      <c r="Y86" t="s">
        <v>797</v>
      </c>
    </row>
    <row r="87" spans="1:25" x14ac:dyDescent="0.3">
      <c r="A87" t="s">
        <v>798</v>
      </c>
      <c r="B87" t="s">
        <v>799</v>
      </c>
      <c r="C87" t="s">
        <v>169</v>
      </c>
      <c r="D87" t="s">
        <v>13092</v>
      </c>
      <c r="E87" t="s">
        <v>13115</v>
      </c>
      <c r="F87" t="s">
        <v>13117</v>
      </c>
      <c r="G87" t="s">
        <v>13118</v>
      </c>
      <c r="H87" s="11">
        <v>29999</v>
      </c>
      <c r="I87" s="19" t="str">
        <f t="shared" si="3"/>
        <v>&gt;₹500</v>
      </c>
      <c r="J87" s="21">
        <v>39999</v>
      </c>
      <c r="K87" s="23">
        <v>0.25</v>
      </c>
      <c r="L8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87" s="22" t="str">
        <f t="shared" si="4"/>
        <v>No</v>
      </c>
      <c r="N87" s="16">
        <v>4.2</v>
      </c>
      <c r="O87" s="25">
        <v>7298</v>
      </c>
      <c r="P87" s="25">
        <f>Table1[[#This Row],[rating]]+(Table1[[#This Row],[rating_count]]/1000)</f>
        <v>11.498000000000001</v>
      </c>
      <c r="Q87" s="12">
        <f t="shared" si="5"/>
        <v>291912702</v>
      </c>
      <c r="R87" t="s">
        <v>800</v>
      </c>
      <c r="S87" t="s">
        <v>379</v>
      </c>
      <c r="T87" t="s">
        <v>380</v>
      </c>
      <c r="U87" t="s">
        <v>381</v>
      </c>
      <c r="V87" t="s">
        <v>382</v>
      </c>
      <c r="W87" t="s">
        <v>383</v>
      </c>
      <c r="X87" t="s">
        <v>801</v>
      </c>
      <c r="Y87" t="s">
        <v>802</v>
      </c>
    </row>
    <row r="88" spans="1:25" x14ac:dyDescent="0.3">
      <c r="A88" t="s">
        <v>803</v>
      </c>
      <c r="B88" t="s">
        <v>804</v>
      </c>
      <c r="C88" t="s">
        <v>169</v>
      </c>
      <c r="D88" t="s">
        <v>13092</v>
      </c>
      <c r="E88" t="s">
        <v>13115</v>
      </c>
      <c r="F88" t="s">
        <v>13117</v>
      </c>
      <c r="G88" t="s">
        <v>13118</v>
      </c>
      <c r="H88" s="11">
        <v>27999</v>
      </c>
      <c r="I88" s="19" t="str">
        <f t="shared" si="3"/>
        <v>&gt;₹500</v>
      </c>
      <c r="J88" s="21">
        <v>40990</v>
      </c>
      <c r="K88" s="23">
        <v>0.32</v>
      </c>
      <c r="L8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88" s="22" t="str">
        <f t="shared" si="4"/>
        <v>No</v>
      </c>
      <c r="N88" s="16">
        <v>4.3</v>
      </c>
      <c r="O88" s="25">
        <v>4703</v>
      </c>
      <c r="P88" s="25">
        <f>Table1[[#This Row],[rating]]+(Table1[[#This Row],[rating_count]]/1000)</f>
        <v>9.0030000000000001</v>
      </c>
      <c r="Q88" s="12">
        <f t="shared" si="5"/>
        <v>192775970</v>
      </c>
      <c r="R88" t="s">
        <v>805</v>
      </c>
      <c r="S88" t="s">
        <v>246</v>
      </c>
      <c r="T88" t="s">
        <v>247</v>
      </c>
      <c r="U88" t="s">
        <v>248</v>
      </c>
      <c r="V88" t="s">
        <v>249</v>
      </c>
      <c r="W88" t="s">
        <v>13024</v>
      </c>
      <c r="X88" t="s">
        <v>806</v>
      </c>
      <c r="Y88" t="s">
        <v>807</v>
      </c>
    </row>
    <row r="89" spans="1:25" x14ac:dyDescent="0.3">
      <c r="A89" t="s">
        <v>808</v>
      </c>
      <c r="B89" t="s">
        <v>809</v>
      </c>
      <c r="C89" t="s">
        <v>169</v>
      </c>
      <c r="D89" t="s">
        <v>13092</v>
      </c>
      <c r="E89" t="s">
        <v>13115</v>
      </c>
      <c r="F89" t="s">
        <v>13117</v>
      </c>
      <c r="G89" t="s">
        <v>13118</v>
      </c>
      <c r="H89" s="11">
        <v>30990</v>
      </c>
      <c r="I89" s="19" t="str">
        <f t="shared" si="3"/>
        <v>&gt;₹500</v>
      </c>
      <c r="J89" s="21">
        <v>52900</v>
      </c>
      <c r="K89" s="23">
        <v>0.41</v>
      </c>
      <c r="L8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89" s="22" t="str">
        <f t="shared" si="4"/>
        <v>No</v>
      </c>
      <c r="N89" s="16">
        <v>4.3</v>
      </c>
      <c r="O89" s="25">
        <v>7109</v>
      </c>
      <c r="P89" s="25">
        <f>Table1[[#This Row],[rating]]+(Table1[[#This Row],[rating_count]]/1000)</f>
        <v>11.408999999999999</v>
      </c>
      <c r="Q89" s="12">
        <f t="shared" si="5"/>
        <v>376066100</v>
      </c>
      <c r="R89" t="s">
        <v>810</v>
      </c>
      <c r="S89" t="s">
        <v>579</v>
      </c>
      <c r="T89" t="s">
        <v>580</v>
      </c>
      <c r="U89" t="s">
        <v>581</v>
      </c>
      <c r="V89" t="s">
        <v>582</v>
      </c>
      <c r="W89" t="s">
        <v>583</v>
      </c>
      <c r="X89" t="s">
        <v>811</v>
      </c>
      <c r="Y89" t="s">
        <v>812</v>
      </c>
    </row>
    <row r="90" spans="1:25" x14ac:dyDescent="0.3">
      <c r="A90" t="s">
        <v>813</v>
      </c>
      <c r="B90" t="s">
        <v>814</v>
      </c>
      <c r="C90" t="s">
        <v>18</v>
      </c>
      <c r="D90" t="s">
        <v>13091</v>
      </c>
      <c r="E90" t="s">
        <v>13109</v>
      </c>
      <c r="F90" t="s">
        <v>13110</v>
      </c>
      <c r="G90" t="s">
        <v>13111</v>
      </c>
      <c r="H90" s="11">
        <v>199</v>
      </c>
      <c r="I90" s="19" t="str">
        <f t="shared" si="3"/>
        <v>&lt;₹200</v>
      </c>
      <c r="J90" s="21">
        <v>999</v>
      </c>
      <c r="K90" s="23">
        <v>0.8</v>
      </c>
      <c r="L9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90" s="22" t="str">
        <f t="shared" si="4"/>
        <v>Yes</v>
      </c>
      <c r="N90" s="16">
        <v>4.5</v>
      </c>
      <c r="O90" s="25">
        <v>127</v>
      </c>
      <c r="P90" s="25">
        <f>Table1[[#This Row],[rating]]+(Table1[[#This Row],[rating_count]]/1000)</f>
        <v>4.6269999999999998</v>
      </c>
      <c r="Q90" s="12">
        <f t="shared" si="5"/>
        <v>126873</v>
      </c>
      <c r="R90" t="s">
        <v>815</v>
      </c>
      <c r="S90" t="s">
        <v>816</v>
      </c>
      <c r="T90" t="s">
        <v>817</v>
      </c>
      <c r="U90" t="s">
        <v>818</v>
      </c>
      <c r="V90" t="s">
        <v>819</v>
      </c>
      <c r="W90" t="s">
        <v>820</v>
      </c>
      <c r="X90" t="s">
        <v>821</v>
      </c>
      <c r="Y90" t="s">
        <v>822</v>
      </c>
    </row>
    <row r="91" spans="1:25" x14ac:dyDescent="0.3">
      <c r="A91" t="s">
        <v>823</v>
      </c>
      <c r="B91" t="s">
        <v>824</v>
      </c>
      <c r="C91" t="s">
        <v>18</v>
      </c>
      <c r="D91" t="s">
        <v>13091</v>
      </c>
      <c r="E91" t="s">
        <v>13109</v>
      </c>
      <c r="F91" t="s">
        <v>13110</v>
      </c>
      <c r="G91" t="s">
        <v>13111</v>
      </c>
      <c r="H91" s="11">
        <v>649</v>
      </c>
      <c r="I91" s="19" t="str">
        <f t="shared" si="3"/>
        <v>&gt;₹500</v>
      </c>
      <c r="J91" s="21">
        <v>1999</v>
      </c>
      <c r="K91" s="23">
        <v>0.68</v>
      </c>
      <c r="L9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91" s="22" t="str">
        <f t="shared" si="4"/>
        <v>Yes</v>
      </c>
      <c r="N91" s="16">
        <v>4.2</v>
      </c>
      <c r="O91" s="25">
        <v>24269</v>
      </c>
      <c r="P91" s="25">
        <f>Table1[[#This Row],[rating]]+(Table1[[#This Row],[rating_count]]/1000)</f>
        <v>28.468999999999998</v>
      </c>
      <c r="Q91" s="12">
        <f t="shared" si="5"/>
        <v>48513731</v>
      </c>
      <c r="R91" t="s">
        <v>417</v>
      </c>
      <c r="S91" t="s">
        <v>20</v>
      </c>
      <c r="T91" t="s">
        <v>21</v>
      </c>
      <c r="U91" t="s">
        <v>22</v>
      </c>
      <c r="V91" t="s">
        <v>23</v>
      </c>
      <c r="W91" t="s">
        <v>825</v>
      </c>
      <c r="X91" t="s">
        <v>826</v>
      </c>
      <c r="Y91" t="s">
        <v>827</v>
      </c>
    </row>
    <row r="92" spans="1:25" x14ac:dyDescent="0.3">
      <c r="A92" t="s">
        <v>828</v>
      </c>
      <c r="B92" t="s">
        <v>829</v>
      </c>
      <c r="C92" t="s">
        <v>98</v>
      </c>
      <c r="D92" t="s">
        <v>13091</v>
      </c>
      <c r="E92" t="s">
        <v>13112</v>
      </c>
      <c r="F92" t="s">
        <v>13113</v>
      </c>
      <c r="G92" t="s">
        <v>13114</v>
      </c>
      <c r="H92" s="11">
        <v>269</v>
      </c>
      <c r="I92" s="19" t="str">
        <f t="shared" si="3"/>
        <v>₹200 - ₹500</v>
      </c>
      <c r="J92" s="21">
        <v>800</v>
      </c>
      <c r="K92" s="23">
        <v>0.66</v>
      </c>
      <c r="L9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92" s="22" t="str">
        <f t="shared" si="4"/>
        <v>Yes</v>
      </c>
      <c r="N92" s="16">
        <v>3.6</v>
      </c>
      <c r="O92" s="25">
        <v>10134</v>
      </c>
      <c r="P92" s="25">
        <f>Table1[[#This Row],[rating]]+(Table1[[#This Row],[rating_count]]/1000)</f>
        <v>13.734</v>
      </c>
      <c r="Q92" s="12">
        <f t="shared" si="5"/>
        <v>8107200</v>
      </c>
      <c r="R92" t="s">
        <v>830</v>
      </c>
      <c r="S92" t="s">
        <v>831</v>
      </c>
      <c r="T92" t="s">
        <v>832</v>
      </c>
      <c r="U92" t="s">
        <v>833</v>
      </c>
      <c r="V92" t="s">
        <v>834</v>
      </c>
      <c r="W92" t="s">
        <v>835</v>
      </c>
      <c r="X92" t="s">
        <v>836</v>
      </c>
      <c r="Y92" t="s">
        <v>837</v>
      </c>
    </row>
    <row r="93" spans="1:25" x14ac:dyDescent="0.3">
      <c r="A93" t="s">
        <v>838</v>
      </c>
      <c r="B93" t="s">
        <v>839</v>
      </c>
      <c r="C93" t="s">
        <v>169</v>
      </c>
      <c r="D93" t="s">
        <v>13092</v>
      </c>
      <c r="E93" t="s">
        <v>13115</v>
      </c>
      <c r="F93" t="s">
        <v>13117</v>
      </c>
      <c r="G93" t="s">
        <v>13118</v>
      </c>
      <c r="H93" s="11">
        <v>24999</v>
      </c>
      <c r="I93" s="19" t="str">
        <f t="shared" si="3"/>
        <v>&gt;₹500</v>
      </c>
      <c r="J93" s="21">
        <v>31999</v>
      </c>
      <c r="K93" s="23">
        <v>0.22</v>
      </c>
      <c r="L9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93" s="22" t="str">
        <f t="shared" si="4"/>
        <v>No</v>
      </c>
      <c r="N93" s="16">
        <v>4.2</v>
      </c>
      <c r="O93" s="25">
        <v>34899</v>
      </c>
      <c r="P93" s="25">
        <f>Table1[[#This Row],[rating]]+(Table1[[#This Row],[rating_count]]/1000)</f>
        <v>39.099000000000004</v>
      </c>
      <c r="Q93" s="12">
        <f t="shared" si="5"/>
        <v>1116733101</v>
      </c>
      <c r="R93" t="s">
        <v>840</v>
      </c>
      <c r="S93" t="s">
        <v>265</v>
      </c>
      <c r="T93" t="s">
        <v>266</v>
      </c>
      <c r="U93" t="s">
        <v>267</v>
      </c>
      <c r="V93" t="s">
        <v>268</v>
      </c>
      <c r="W93" t="s">
        <v>269</v>
      </c>
      <c r="X93" t="s">
        <v>841</v>
      </c>
      <c r="Y93" t="s">
        <v>842</v>
      </c>
    </row>
    <row r="94" spans="1:25" x14ac:dyDescent="0.3">
      <c r="A94" t="s">
        <v>843</v>
      </c>
      <c r="B94" t="s">
        <v>844</v>
      </c>
      <c r="C94" t="s">
        <v>18</v>
      </c>
      <c r="D94" t="s">
        <v>13091</v>
      </c>
      <c r="E94" t="s">
        <v>13109</v>
      </c>
      <c r="F94" t="s">
        <v>13110</v>
      </c>
      <c r="G94" t="s">
        <v>13111</v>
      </c>
      <c r="H94" s="11">
        <v>299</v>
      </c>
      <c r="I94" s="19" t="str">
        <f t="shared" si="3"/>
        <v>₹200 - ₹500</v>
      </c>
      <c r="J94" s="21">
        <v>699</v>
      </c>
      <c r="K94" s="23">
        <v>0.56999999999999995</v>
      </c>
      <c r="L9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94" s="22" t="str">
        <f t="shared" si="4"/>
        <v>Yes</v>
      </c>
      <c r="N94" s="16">
        <v>4.2</v>
      </c>
      <c r="O94" s="25">
        <v>94363</v>
      </c>
      <c r="P94" s="25">
        <f>Table1[[#This Row],[rating]]+(Table1[[#This Row],[rating_count]]/1000)</f>
        <v>98.563000000000002</v>
      </c>
      <c r="Q94" s="12">
        <f t="shared" si="5"/>
        <v>65959737</v>
      </c>
      <c r="R94" t="s">
        <v>49</v>
      </c>
      <c r="S94" t="s">
        <v>50</v>
      </c>
      <c r="T94" t="s">
        <v>51</v>
      </c>
      <c r="U94" t="s">
        <v>52</v>
      </c>
      <c r="V94" t="s">
        <v>53</v>
      </c>
      <c r="W94" t="s">
        <v>54</v>
      </c>
      <c r="X94" t="s">
        <v>845</v>
      </c>
      <c r="Y94" t="s">
        <v>846</v>
      </c>
    </row>
    <row r="95" spans="1:25" x14ac:dyDescent="0.3">
      <c r="A95" t="s">
        <v>847</v>
      </c>
      <c r="B95" t="s">
        <v>848</v>
      </c>
      <c r="C95" t="s">
        <v>18</v>
      </c>
      <c r="D95" t="s">
        <v>13091</v>
      </c>
      <c r="E95" t="s">
        <v>13109</v>
      </c>
      <c r="F95" t="s">
        <v>13110</v>
      </c>
      <c r="G95" t="s">
        <v>13111</v>
      </c>
      <c r="H95" s="11">
        <v>199</v>
      </c>
      <c r="I95" s="19" t="str">
        <f t="shared" si="3"/>
        <v>&lt;₹200</v>
      </c>
      <c r="J95" s="21">
        <v>999</v>
      </c>
      <c r="K95" s="23">
        <v>0.8</v>
      </c>
      <c r="L9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95" s="22" t="str">
        <f t="shared" si="4"/>
        <v>Yes</v>
      </c>
      <c r="N95" s="16">
        <v>4.0999999999999996</v>
      </c>
      <c r="O95" s="25">
        <v>425</v>
      </c>
      <c r="P95" s="25">
        <f>Table1[[#This Row],[rating]]+(Table1[[#This Row],[rating_count]]/1000)</f>
        <v>4.5249999999999995</v>
      </c>
      <c r="Q95" s="12">
        <f t="shared" si="5"/>
        <v>424575</v>
      </c>
      <c r="R95" t="s">
        <v>849</v>
      </c>
      <c r="S95" t="s">
        <v>850</v>
      </c>
      <c r="T95" t="s">
        <v>851</v>
      </c>
      <c r="U95" t="s">
        <v>852</v>
      </c>
      <c r="V95" t="s">
        <v>853</v>
      </c>
      <c r="W95" t="s">
        <v>854</v>
      </c>
      <c r="X95" t="s">
        <v>855</v>
      </c>
      <c r="Y95" t="s">
        <v>856</v>
      </c>
    </row>
    <row r="96" spans="1:25" x14ac:dyDescent="0.3">
      <c r="A96" t="s">
        <v>857</v>
      </c>
      <c r="B96" t="s">
        <v>858</v>
      </c>
      <c r="C96" t="s">
        <v>169</v>
      </c>
      <c r="D96" t="s">
        <v>13092</v>
      </c>
      <c r="E96" t="s">
        <v>13115</v>
      </c>
      <c r="F96" t="s">
        <v>13117</v>
      </c>
      <c r="G96" t="s">
        <v>13118</v>
      </c>
      <c r="H96" s="11">
        <v>18990</v>
      </c>
      <c r="I96" s="19" t="str">
        <f t="shared" si="3"/>
        <v>&gt;₹500</v>
      </c>
      <c r="J96" s="21">
        <v>40990</v>
      </c>
      <c r="K96" s="23">
        <v>0.54</v>
      </c>
      <c r="L9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96" s="22" t="str">
        <f t="shared" si="4"/>
        <v>Yes</v>
      </c>
      <c r="N96" s="16">
        <v>4.2</v>
      </c>
      <c r="O96" s="25">
        <v>6659</v>
      </c>
      <c r="P96" s="25">
        <f>Table1[[#This Row],[rating]]+(Table1[[#This Row],[rating_count]]/1000)</f>
        <v>10.859</v>
      </c>
      <c r="Q96" s="12">
        <f t="shared" si="5"/>
        <v>272952410</v>
      </c>
      <c r="R96" t="s">
        <v>859</v>
      </c>
      <c r="S96" t="s">
        <v>860</v>
      </c>
      <c r="T96" t="s">
        <v>861</v>
      </c>
      <c r="U96" t="s">
        <v>862</v>
      </c>
      <c r="V96" t="s">
        <v>863</v>
      </c>
      <c r="W96" t="s">
        <v>864</v>
      </c>
      <c r="X96" t="s">
        <v>865</v>
      </c>
      <c r="Y96" t="s">
        <v>866</v>
      </c>
    </row>
    <row r="97" spans="1:25" x14ac:dyDescent="0.3">
      <c r="A97" t="s">
        <v>867</v>
      </c>
      <c r="B97" t="s">
        <v>868</v>
      </c>
      <c r="C97" t="s">
        <v>98</v>
      </c>
      <c r="D97" t="s">
        <v>13091</v>
      </c>
      <c r="E97" t="s">
        <v>13112</v>
      </c>
      <c r="F97" t="s">
        <v>13113</v>
      </c>
      <c r="G97" t="s">
        <v>13114</v>
      </c>
      <c r="H97" s="11">
        <v>290</v>
      </c>
      <c r="I97" s="19" t="str">
        <f t="shared" si="3"/>
        <v>₹200 - ₹500</v>
      </c>
      <c r="J97" s="21">
        <v>349</v>
      </c>
      <c r="K97" s="23">
        <v>0.17</v>
      </c>
      <c r="L9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97" s="22" t="str">
        <f t="shared" si="4"/>
        <v>No</v>
      </c>
      <c r="N97" s="16">
        <v>3.7</v>
      </c>
      <c r="O97" s="25">
        <v>1977</v>
      </c>
      <c r="P97" s="25">
        <f>Table1[[#This Row],[rating]]+(Table1[[#This Row],[rating_count]]/1000)</f>
        <v>5.6770000000000005</v>
      </c>
      <c r="Q97" s="12">
        <f t="shared" si="5"/>
        <v>689973</v>
      </c>
      <c r="R97" t="s">
        <v>869</v>
      </c>
      <c r="S97" t="s">
        <v>870</v>
      </c>
      <c r="T97" t="s">
        <v>871</v>
      </c>
      <c r="U97" t="s">
        <v>872</v>
      </c>
      <c r="V97" t="s">
        <v>873</v>
      </c>
      <c r="W97" t="s">
        <v>874</v>
      </c>
      <c r="X97" t="s">
        <v>875</v>
      </c>
      <c r="Y97" t="s">
        <v>876</v>
      </c>
    </row>
    <row r="98" spans="1:25" x14ac:dyDescent="0.3">
      <c r="A98" t="s">
        <v>877</v>
      </c>
      <c r="B98" t="s">
        <v>878</v>
      </c>
      <c r="C98" t="s">
        <v>462</v>
      </c>
      <c r="D98" t="s">
        <v>13092</v>
      </c>
      <c r="E98" t="s">
        <v>13115</v>
      </c>
      <c r="F98" t="s">
        <v>13116</v>
      </c>
      <c r="G98" t="s">
        <v>13119</v>
      </c>
      <c r="H98" s="11">
        <v>249</v>
      </c>
      <c r="I98" s="19" t="str">
        <f t="shared" si="3"/>
        <v>₹200 - ₹500</v>
      </c>
      <c r="J98" s="21">
        <v>799</v>
      </c>
      <c r="K98" s="23">
        <v>0.69</v>
      </c>
      <c r="L9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98" s="22" t="str">
        <f t="shared" si="4"/>
        <v>Yes</v>
      </c>
      <c r="N98" s="16">
        <v>3.8</v>
      </c>
      <c r="O98" s="25">
        <v>1079</v>
      </c>
      <c r="P98" s="25">
        <f>Table1[[#This Row],[rating]]+(Table1[[#This Row],[rating_count]]/1000)</f>
        <v>4.8789999999999996</v>
      </c>
      <c r="Q98" s="12">
        <f t="shared" si="5"/>
        <v>862121</v>
      </c>
      <c r="R98" t="s">
        <v>879</v>
      </c>
      <c r="S98" t="s">
        <v>880</v>
      </c>
      <c r="T98" t="s">
        <v>881</v>
      </c>
      <c r="U98" t="s">
        <v>882</v>
      </c>
      <c r="V98" t="s">
        <v>883</v>
      </c>
      <c r="W98" t="s">
        <v>884</v>
      </c>
      <c r="X98" t="s">
        <v>885</v>
      </c>
      <c r="Y98" t="s">
        <v>886</v>
      </c>
    </row>
    <row r="99" spans="1:25" x14ac:dyDescent="0.3">
      <c r="A99" t="s">
        <v>887</v>
      </c>
      <c r="B99" t="s">
        <v>888</v>
      </c>
      <c r="C99" t="s">
        <v>18</v>
      </c>
      <c r="D99" t="s">
        <v>13091</v>
      </c>
      <c r="E99" t="s">
        <v>13109</v>
      </c>
      <c r="F99" t="s">
        <v>13110</v>
      </c>
      <c r="G99" t="s">
        <v>13111</v>
      </c>
      <c r="H99" s="11">
        <v>345</v>
      </c>
      <c r="I99" s="19" t="str">
        <f t="shared" si="3"/>
        <v>₹200 - ₹500</v>
      </c>
      <c r="J99" s="21">
        <v>999</v>
      </c>
      <c r="K99" s="23">
        <v>0.65</v>
      </c>
      <c r="L9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99" s="22" t="str">
        <f t="shared" si="4"/>
        <v>Yes</v>
      </c>
      <c r="N99" s="16">
        <v>3.7</v>
      </c>
      <c r="O99" s="25">
        <v>1097</v>
      </c>
      <c r="P99" s="25">
        <f>Table1[[#This Row],[rating]]+(Table1[[#This Row],[rating_count]]/1000)</f>
        <v>4.7970000000000006</v>
      </c>
      <c r="Q99" s="12">
        <f t="shared" si="5"/>
        <v>1095903</v>
      </c>
      <c r="R99" t="s">
        <v>889</v>
      </c>
      <c r="S99" t="s">
        <v>890</v>
      </c>
      <c r="T99" t="s">
        <v>891</v>
      </c>
      <c r="U99" t="s">
        <v>892</v>
      </c>
      <c r="V99" t="s">
        <v>893</v>
      </c>
      <c r="W99" t="s">
        <v>894</v>
      </c>
      <c r="X99" t="s">
        <v>895</v>
      </c>
      <c r="Y99" t="s">
        <v>896</v>
      </c>
    </row>
    <row r="100" spans="1:25" x14ac:dyDescent="0.3">
      <c r="A100" t="s">
        <v>897</v>
      </c>
      <c r="B100" t="s">
        <v>898</v>
      </c>
      <c r="C100" t="s">
        <v>98</v>
      </c>
      <c r="D100" t="s">
        <v>13091</v>
      </c>
      <c r="E100" t="s">
        <v>13112</v>
      </c>
      <c r="F100" t="s">
        <v>13113</v>
      </c>
      <c r="G100" t="s">
        <v>13114</v>
      </c>
      <c r="H100" s="11">
        <v>1099</v>
      </c>
      <c r="I100" s="19" t="str">
        <f t="shared" si="3"/>
        <v>&gt;₹500</v>
      </c>
      <c r="J100" s="21">
        <v>1899</v>
      </c>
      <c r="K100" s="23">
        <v>0.42</v>
      </c>
      <c r="L10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0" s="22" t="str">
        <f t="shared" si="4"/>
        <v>No</v>
      </c>
      <c r="N100" s="16">
        <v>4.5</v>
      </c>
      <c r="O100" s="25">
        <v>22420</v>
      </c>
      <c r="P100" s="25">
        <f>Table1[[#This Row],[rating]]+(Table1[[#This Row],[rating_count]]/1000)</f>
        <v>26.92</v>
      </c>
      <c r="Q100" s="12">
        <f t="shared" si="5"/>
        <v>42575580</v>
      </c>
      <c r="R100" t="s">
        <v>899</v>
      </c>
      <c r="S100" t="s">
        <v>900</v>
      </c>
      <c r="T100" t="s">
        <v>901</v>
      </c>
      <c r="U100" t="s">
        <v>902</v>
      </c>
      <c r="V100" t="s">
        <v>903</v>
      </c>
      <c r="W100" t="s">
        <v>904</v>
      </c>
      <c r="X100" t="s">
        <v>905</v>
      </c>
      <c r="Y100" t="s">
        <v>906</v>
      </c>
    </row>
    <row r="101" spans="1:25" x14ac:dyDescent="0.3">
      <c r="A101" t="s">
        <v>907</v>
      </c>
      <c r="B101" t="s">
        <v>908</v>
      </c>
      <c r="C101" t="s">
        <v>18</v>
      </c>
      <c r="D101" t="s">
        <v>13091</v>
      </c>
      <c r="E101" t="s">
        <v>13109</v>
      </c>
      <c r="F101" t="s">
        <v>13110</v>
      </c>
      <c r="G101" t="s">
        <v>13111</v>
      </c>
      <c r="H101" s="11">
        <v>719</v>
      </c>
      <c r="I101" s="19" t="str">
        <f t="shared" si="3"/>
        <v>&gt;₹500</v>
      </c>
      <c r="J101" s="21">
        <v>1499</v>
      </c>
      <c r="K101" s="23">
        <v>0.52</v>
      </c>
      <c r="L10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01" s="22" t="str">
        <f t="shared" si="4"/>
        <v>Yes</v>
      </c>
      <c r="N101" s="16">
        <v>4.0999999999999996</v>
      </c>
      <c r="O101" s="25">
        <v>1045</v>
      </c>
      <c r="P101" s="25">
        <f>Table1[[#This Row],[rating]]+(Table1[[#This Row],[rating_count]]/1000)</f>
        <v>5.1449999999999996</v>
      </c>
      <c r="Q101" s="12">
        <f t="shared" si="5"/>
        <v>1566455</v>
      </c>
      <c r="R101" t="s">
        <v>909</v>
      </c>
      <c r="S101" t="s">
        <v>910</v>
      </c>
      <c r="T101" t="s">
        <v>911</v>
      </c>
      <c r="U101" t="s">
        <v>912</v>
      </c>
      <c r="V101" t="s">
        <v>913</v>
      </c>
      <c r="W101" t="s">
        <v>914</v>
      </c>
      <c r="X101" t="s">
        <v>915</v>
      </c>
      <c r="Y101" t="s">
        <v>916</v>
      </c>
    </row>
    <row r="102" spans="1:25" x14ac:dyDescent="0.3">
      <c r="A102" t="s">
        <v>917</v>
      </c>
      <c r="B102" t="s">
        <v>918</v>
      </c>
      <c r="C102" t="s">
        <v>462</v>
      </c>
      <c r="D102" t="s">
        <v>13092</v>
      </c>
      <c r="E102" t="s">
        <v>13115</v>
      </c>
      <c r="F102" t="s">
        <v>13116</v>
      </c>
      <c r="G102" t="s">
        <v>13119</v>
      </c>
      <c r="H102" s="11">
        <v>349</v>
      </c>
      <c r="I102" s="19" t="str">
        <f t="shared" si="3"/>
        <v>₹200 - ₹500</v>
      </c>
      <c r="J102" s="21">
        <v>1499</v>
      </c>
      <c r="K102" s="23">
        <v>0.77</v>
      </c>
      <c r="L10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02" s="22" t="str">
        <f t="shared" si="4"/>
        <v>Yes</v>
      </c>
      <c r="N102" s="16">
        <v>4.3</v>
      </c>
      <c r="O102" s="25">
        <v>4145</v>
      </c>
      <c r="P102" s="25">
        <f>Table1[[#This Row],[rating]]+(Table1[[#This Row],[rating_count]]/1000)</f>
        <v>8.4450000000000003</v>
      </c>
      <c r="Q102" s="12">
        <f t="shared" si="5"/>
        <v>6213355</v>
      </c>
      <c r="R102" t="s">
        <v>919</v>
      </c>
      <c r="S102" t="s">
        <v>920</v>
      </c>
      <c r="T102" t="s">
        <v>921</v>
      </c>
      <c r="U102" t="s">
        <v>922</v>
      </c>
      <c r="V102" t="s">
        <v>923</v>
      </c>
      <c r="W102" t="s">
        <v>924</v>
      </c>
      <c r="X102" t="s">
        <v>925</v>
      </c>
      <c r="Y102" t="s">
        <v>926</v>
      </c>
    </row>
    <row r="103" spans="1:25" x14ac:dyDescent="0.3">
      <c r="A103" t="s">
        <v>927</v>
      </c>
      <c r="B103" t="s">
        <v>928</v>
      </c>
      <c r="C103" t="s">
        <v>18</v>
      </c>
      <c r="D103" t="s">
        <v>13091</v>
      </c>
      <c r="E103" t="s">
        <v>13109</v>
      </c>
      <c r="F103" t="s">
        <v>13110</v>
      </c>
      <c r="G103" t="s">
        <v>13111</v>
      </c>
      <c r="H103" s="11">
        <v>849</v>
      </c>
      <c r="I103" s="19" t="str">
        <f t="shared" si="3"/>
        <v>&gt;₹500</v>
      </c>
      <c r="J103" s="21">
        <v>1809</v>
      </c>
      <c r="K103" s="23">
        <v>0.53</v>
      </c>
      <c r="L10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03" s="22" t="str">
        <f t="shared" si="4"/>
        <v>Yes</v>
      </c>
      <c r="N103" s="16">
        <v>4.3</v>
      </c>
      <c r="O103" s="25">
        <v>6547</v>
      </c>
      <c r="P103" s="25">
        <f>Table1[[#This Row],[rating]]+(Table1[[#This Row],[rating_count]]/1000)</f>
        <v>10.847</v>
      </c>
      <c r="Q103" s="12">
        <f t="shared" si="5"/>
        <v>11843523</v>
      </c>
      <c r="R103" t="s">
        <v>498</v>
      </c>
      <c r="S103" t="s">
        <v>929</v>
      </c>
      <c r="T103" t="s">
        <v>930</v>
      </c>
      <c r="U103" t="s">
        <v>931</v>
      </c>
      <c r="V103" t="s">
        <v>932</v>
      </c>
      <c r="W103" t="s">
        <v>933</v>
      </c>
      <c r="X103" t="s">
        <v>504</v>
      </c>
      <c r="Y103" t="s">
        <v>934</v>
      </c>
    </row>
    <row r="104" spans="1:25" x14ac:dyDescent="0.3">
      <c r="A104" t="s">
        <v>935</v>
      </c>
      <c r="B104" t="s">
        <v>936</v>
      </c>
      <c r="C104" t="s">
        <v>462</v>
      </c>
      <c r="D104" t="s">
        <v>13092</v>
      </c>
      <c r="E104" t="s">
        <v>13115</v>
      </c>
      <c r="F104" t="s">
        <v>13116</v>
      </c>
      <c r="G104" t="s">
        <v>13119</v>
      </c>
      <c r="H104" s="11">
        <v>299</v>
      </c>
      <c r="I104" s="19" t="str">
        <f t="shared" si="3"/>
        <v>₹200 - ₹500</v>
      </c>
      <c r="J104" s="21">
        <v>899</v>
      </c>
      <c r="K104" s="23">
        <v>0.67</v>
      </c>
      <c r="L10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04" s="22" t="str">
        <f t="shared" si="4"/>
        <v>Yes</v>
      </c>
      <c r="N104" s="16">
        <v>4</v>
      </c>
      <c r="O104" s="25">
        <v>1588</v>
      </c>
      <c r="P104" s="25">
        <f>Table1[[#This Row],[rating]]+(Table1[[#This Row],[rating_count]]/1000)</f>
        <v>5.5880000000000001</v>
      </c>
      <c r="Q104" s="12">
        <f t="shared" si="5"/>
        <v>1427612</v>
      </c>
      <c r="R104" t="s">
        <v>937</v>
      </c>
      <c r="S104" t="s">
        <v>938</v>
      </c>
      <c r="T104" t="s">
        <v>939</v>
      </c>
      <c r="U104" t="s">
        <v>940</v>
      </c>
      <c r="V104" t="s">
        <v>941</v>
      </c>
      <c r="W104" t="s">
        <v>942</v>
      </c>
      <c r="X104" t="s">
        <v>943</v>
      </c>
      <c r="Y104" t="s">
        <v>944</v>
      </c>
    </row>
    <row r="105" spans="1:25" x14ac:dyDescent="0.3">
      <c r="A105" t="s">
        <v>945</v>
      </c>
      <c r="B105" t="s">
        <v>946</v>
      </c>
      <c r="C105" t="s">
        <v>169</v>
      </c>
      <c r="D105" t="s">
        <v>13092</v>
      </c>
      <c r="E105" t="s">
        <v>13115</v>
      </c>
      <c r="F105" t="s">
        <v>13117</v>
      </c>
      <c r="G105" t="s">
        <v>13118</v>
      </c>
      <c r="H105" s="11">
        <v>21999</v>
      </c>
      <c r="I105" s="19" t="str">
        <f t="shared" si="3"/>
        <v>&gt;₹500</v>
      </c>
      <c r="J105" s="21">
        <v>29999</v>
      </c>
      <c r="K105" s="23">
        <v>0.27</v>
      </c>
      <c r="L10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05" s="22" t="str">
        <f t="shared" si="4"/>
        <v>No</v>
      </c>
      <c r="N105" s="16">
        <v>4.2</v>
      </c>
      <c r="O105" s="25">
        <v>32840</v>
      </c>
      <c r="P105" s="25">
        <f>Table1[[#This Row],[rating]]+(Table1[[#This Row],[rating_count]]/1000)</f>
        <v>37.040000000000006</v>
      </c>
      <c r="Q105" s="12">
        <f t="shared" si="5"/>
        <v>985167160</v>
      </c>
      <c r="R105" t="s">
        <v>947</v>
      </c>
      <c r="S105" t="s">
        <v>171</v>
      </c>
      <c r="T105" t="s">
        <v>172</v>
      </c>
      <c r="U105" t="s">
        <v>173</v>
      </c>
      <c r="V105" t="s">
        <v>174</v>
      </c>
      <c r="W105" t="s">
        <v>948</v>
      </c>
      <c r="X105" t="s">
        <v>949</v>
      </c>
      <c r="Y105" t="s">
        <v>950</v>
      </c>
    </row>
    <row r="106" spans="1:25" x14ac:dyDescent="0.3">
      <c r="A106" t="s">
        <v>951</v>
      </c>
      <c r="B106" t="s">
        <v>952</v>
      </c>
      <c r="C106" t="s">
        <v>18</v>
      </c>
      <c r="D106" t="s">
        <v>13091</v>
      </c>
      <c r="E106" t="s">
        <v>13109</v>
      </c>
      <c r="F106" t="s">
        <v>13110</v>
      </c>
      <c r="G106" t="s">
        <v>13111</v>
      </c>
      <c r="H106" s="11">
        <v>349</v>
      </c>
      <c r="I106" s="19" t="str">
        <f t="shared" si="3"/>
        <v>₹200 - ₹500</v>
      </c>
      <c r="J106" s="21">
        <v>999</v>
      </c>
      <c r="K106" s="23">
        <v>0.65</v>
      </c>
      <c r="L10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06" s="22" t="str">
        <f t="shared" si="4"/>
        <v>Yes</v>
      </c>
      <c r="N106" s="16">
        <v>4.2</v>
      </c>
      <c r="O106" s="25">
        <v>13120</v>
      </c>
      <c r="P106" s="25">
        <f>Table1[[#This Row],[rating]]+(Table1[[#This Row],[rating_count]]/1000)</f>
        <v>17.32</v>
      </c>
      <c r="Q106" s="12">
        <f t="shared" si="5"/>
        <v>13106880</v>
      </c>
      <c r="R106" t="s">
        <v>953</v>
      </c>
      <c r="S106" t="s">
        <v>954</v>
      </c>
      <c r="T106" t="s">
        <v>955</v>
      </c>
      <c r="U106" t="s">
        <v>956</v>
      </c>
      <c r="V106" t="s">
        <v>957</v>
      </c>
      <c r="W106" t="s">
        <v>958</v>
      </c>
      <c r="X106" t="s">
        <v>959</v>
      </c>
      <c r="Y106" t="s">
        <v>960</v>
      </c>
    </row>
    <row r="107" spans="1:25" x14ac:dyDescent="0.3">
      <c r="A107" t="s">
        <v>961</v>
      </c>
      <c r="B107" t="s">
        <v>962</v>
      </c>
      <c r="C107" t="s">
        <v>18</v>
      </c>
      <c r="D107" t="s">
        <v>13091</v>
      </c>
      <c r="E107" t="s">
        <v>13109</v>
      </c>
      <c r="F107" t="s">
        <v>13110</v>
      </c>
      <c r="G107" t="s">
        <v>13111</v>
      </c>
      <c r="H107" s="11">
        <v>399</v>
      </c>
      <c r="I107" s="19" t="str">
        <f t="shared" si="3"/>
        <v>₹200 - ₹500</v>
      </c>
      <c r="J107" s="21">
        <v>999</v>
      </c>
      <c r="K107" s="23">
        <v>0.6</v>
      </c>
      <c r="L10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07" s="22" t="str">
        <f t="shared" si="4"/>
        <v>Yes</v>
      </c>
      <c r="N107" s="16">
        <v>4.3</v>
      </c>
      <c r="O107" s="25">
        <v>2806</v>
      </c>
      <c r="P107" s="25">
        <f>Table1[[#This Row],[rating]]+(Table1[[#This Row],[rating_count]]/1000)</f>
        <v>7.1059999999999999</v>
      </c>
      <c r="Q107" s="12">
        <f t="shared" si="5"/>
        <v>2803194</v>
      </c>
      <c r="R107" t="s">
        <v>963</v>
      </c>
      <c r="S107" t="s">
        <v>964</v>
      </c>
      <c r="T107" t="s">
        <v>965</v>
      </c>
      <c r="U107" t="s">
        <v>966</v>
      </c>
      <c r="V107" t="s">
        <v>967</v>
      </c>
      <c r="W107" t="s">
        <v>968</v>
      </c>
      <c r="X107" t="s">
        <v>969</v>
      </c>
      <c r="Y107" t="s">
        <v>970</v>
      </c>
    </row>
    <row r="108" spans="1:25" x14ac:dyDescent="0.3">
      <c r="A108" t="s">
        <v>971</v>
      </c>
      <c r="B108" t="s">
        <v>972</v>
      </c>
      <c r="C108" t="s">
        <v>18</v>
      </c>
      <c r="D108" t="s">
        <v>13091</v>
      </c>
      <c r="E108" t="s">
        <v>13109</v>
      </c>
      <c r="F108" t="s">
        <v>13110</v>
      </c>
      <c r="G108" t="s">
        <v>13111</v>
      </c>
      <c r="H108" s="11">
        <v>449</v>
      </c>
      <c r="I108" s="19" t="str">
        <f t="shared" si="3"/>
        <v>₹200 - ₹500</v>
      </c>
      <c r="J108" s="21">
        <v>1299</v>
      </c>
      <c r="K108" s="23">
        <v>0.65</v>
      </c>
      <c r="L10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08" s="22" t="str">
        <f t="shared" si="4"/>
        <v>Yes</v>
      </c>
      <c r="N108" s="16">
        <v>4.2</v>
      </c>
      <c r="O108" s="25">
        <v>24269</v>
      </c>
      <c r="P108" s="25">
        <f>Table1[[#This Row],[rating]]+(Table1[[#This Row],[rating_count]]/1000)</f>
        <v>28.468999999999998</v>
      </c>
      <c r="Q108" s="12">
        <f t="shared" si="5"/>
        <v>31525431</v>
      </c>
      <c r="R108" t="s">
        <v>973</v>
      </c>
      <c r="S108" t="s">
        <v>20</v>
      </c>
      <c r="T108" t="s">
        <v>21</v>
      </c>
      <c r="U108" t="s">
        <v>22</v>
      </c>
      <c r="V108" t="s">
        <v>23</v>
      </c>
      <c r="W108" t="s">
        <v>24</v>
      </c>
      <c r="X108" t="s">
        <v>25</v>
      </c>
      <c r="Y108" t="s">
        <v>974</v>
      </c>
    </row>
    <row r="109" spans="1:25" x14ac:dyDescent="0.3">
      <c r="A109" t="s">
        <v>975</v>
      </c>
      <c r="B109" t="s">
        <v>976</v>
      </c>
      <c r="C109" t="s">
        <v>18</v>
      </c>
      <c r="D109" t="s">
        <v>13091</v>
      </c>
      <c r="E109" t="s">
        <v>13109</v>
      </c>
      <c r="F109" t="s">
        <v>13110</v>
      </c>
      <c r="G109" t="s">
        <v>13111</v>
      </c>
      <c r="H109" s="11">
        <v>299</v>
      </c>
      <c r="I109" s="19" t="str">
        <f t="shared" si="3"/>
        <v>₹200 - ₹500</v>
      </c>
      <c r="J109" s="21">
        <v>999</v>
      </c>
      <c r="K109" s="23">
        <v>0.7</v>
      </c>
      <c r="L10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09" s="22" t="str">
        <f t="shared" si="4"/>
        <v>Yes</v>
      </c>
      <c r="N109" s="16">
        <v>4.3</v>
      </c>
      <c r="O109" s="25">
        <v>766</v>
      </c>
      <c r="P109" s="25">
        <f>Table1[[#This Row],[rating]]+(Table1[[#This Row],[rating_count]]/1000)</f>
        <v>5.0659999999999998</v>
      </c>
      <c r="Q109" s="12">
        <f t="shared" si="5"/>
        <v>765234</v>
      </c>
      <c r="R109" t="s">
        <v>977</v>
      </c>
      <c r="S109" t="s">
        <v>978</v>
      </c>
      <c r="T109" t="s">
        <v>979</v>
      </c>
      <c r="U109" t="s">
        <v>980</v>
      </c>
      <c r="V109" t="s">
        <v>981</v>
      </c>
      <c r="W109" t="s">
        <v>982</v>
      </c>
      <c r="X109" t="s">
        <v>983</v>
      </c>
      <c r="Y109" t="s">
        <v>984</v>
      </c>
    </row>
    <row r="110" spans="1:25" x14ac:dyDescent="0.3">
      <c r="A110" t="s">
        <v>985</v>
      </c>
      <c r="B110" t="s">
        <v>986</v>
      </c>
      <c r="C110" t="s">
        <v>169</v>
      </c>
      <c r="D110" t="s">
        <v>13092</v>
      </c>
      <c r="E110" t="s">
        <v>13115</v>
      </c>
      <c r="F110" t="s">
        <v>13117</v>
      </c>
      <c r="G110" t="s">
        <v>13118</v>
      </c>
      <c r="H110" s="11">
        <v>37999</v>
      </c>
      <c r="I110" s="19" t="str">
        <f t="shared" si="3"/>
        <v>&gt;₹500</v>
      </c>
      <c r="J110" s="21">
        <v>65000</v>
      </c>
      <c r="K110" s="23">
        <v>0.42</v>
      </c>
      <c r="L11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0" s="22" t="str">
        <f t="shared" si="4"/>
        <v>No</v>
      </c>
      <c r="N110" s="16">
        <v>4.3</v>
      </c>
      <c r="O110" s="25">
        <v>3587</v>
      </c>
      <c r="P110" s="25">
        <f>Table1[[#This Row],[rating]]+(Table1[[#This Row],[rating_count]]/1000)</f>
        <v>7.8870000000000005</v>
      </c>
      <c r="Q110" s="12">
        <f t="shared" si="5"/>
        <v>233155000</v>
      </c>
      <c r="R110" t="s">
        <v>987</v>
      </c>
      <c r="S110" t="s">
        <v>988</v>
      </c>
      <c r="T110" t="s">
        <v>989</v>
      </c>
      <c r="U110" t="s">
        <v>990</v>
      </c>
      <c r="V110" t="s">
        <v>991</v>
      </c>
      <c r="W110" t="s">
        <v>992</v>
      </c>
      <c r="X110" t="s">
        <v>993</v>
      </c>
      <c r="Y110" t="s">
        <v>994</v>
      </c>
    </row>
    <row r="111" spans="1:25" x14ac:dyDescent="0.3">
      <c r="A111" t="s">
        <v>995</v>
      </c>
      <c r="B111" t="s">
        <v>996</v>
      </c>
      <c r="C111" t="s">
        <v>18</v>
      </c>
      <c r="D111" t="s">
        <v>13091</v>
      </c>
      <c r="E111" t="s">
        <v>13109</v>
      </c>
      <c r="F111" t="s">
        <v>13110</v>
      </c>
      <c r="G111" t="s">
        <v>13111</v>
      </c>
      <c r="H111" s="11">
        <v>99</v>
      </c>
      <c r="I111" s="19" t="str">
        <f t="shared" si="3"/>
        <v>&lt;₹200</v>
      </c>
      <c r="J111" s="21">
        <v>800</v>
      </c>
      <c r="K111" s="23">
        <v>0.88</v>
      </c>
      <c r="L11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111" s="22" t="str">
        <f t="shared" si="4"/>
        <v>Yes</v>
      </c>
      <c r="N111" s="16">
        <v>3.9</v>
      </c>
      <c r="O111" s="25">
        <v>24871</v>
      </c>
      <c r="P111" s="25">
        <f>Table1[[#This Row],[rating]]+(Table1[[#This Row],[rating_count]]/1000)</f>
        <v>28.770999999999997</v>
      </c>
      <c r="Q111" s="12">
        <f t="shared" si="5"/>
        <v>19896800</v>
      </c>
      <c r="R111" t="s">
        <v>997</v>
      </c>
      <c r="S111" t="s">
        <v>69</v>
      </c>
      <c r="T111" t="s">
        <v>70</v>
      </c>
      <c r="U111" t="s">
        <v>71</v>
      </c>
      <c r="V111" t="s">
        <v>72</v>
      </c>
      <c r="W111" t="s">
        <v>998</v>
      </c>
      <c r="X111" t="s">
        <v>999</v>
      </c>
      <c r="Y111" t="s">
        <v>1000</v>
      </c>
    </row>
    <row r="112" spans="1:25" x14ac:dyDescent="0.3">
      <c r="A112" t="s">
        <v>1001</v>
      </c>
      <c r="B112" t="s">
        <v>1002</v>
      </c>
      <c r="C112" t="s">
        <v>508</v>
      </c>
      <c r="D112" t="s">
        <v>13092</v>
      </c>
      <c r="E112" t="s">
        <v>13115</v>
      </c>
      <c r="F112" t="s">
        <v>13117</v>
      </c>
      <c r="G112" t="s">
        <v>13120</v>
      </c>
      <c r="H112" s="11">
        <v>7390</v>
      </c>
      <c r="I112" s="19" t="str">
        <f t="shared" si="3"/>
        <v>&gt;₹500</v>
      </c>
      <c r="J112" s="21">
        <v>20000</v>
      </c>
      <c r="K112" s="23">
        <v>0.63</v>
      </c>
      <c r="L11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12" s="22" t="str">
        <f t="shared" si="4"/>
        <v>Yes</v>
      </c>
      <c r="N112" s="16">
        <v>4.0999999999999996</v>
      </c>
      <c r="O112" s="25">
        <v>2581</v>
      </c>
      <c r="P112" s="25">
        <f>Table1[[#This Row],[rating]]+(Table1[[#This Row],[rating_count]]/1000)</f>
        <v>6.6809999999999992</v>
      </c>
      <c r="Q112" s="12">
        <f t="shared" si="5"/>
        <v>51620000</v>
      </c>
      <c r="R112" t="s">
        <v>1003</v>
      </c>
      <c r="S112" t="s">
        <v>1004</v>
      </c>
      <c r="T112" t="s">
        <v>1005</v>
      </c>
      <c r="U112" t="s">
        <v>1006</v>
      </c>
      <c r="V112" t="s">
        <v>1007</v>
      </c>
      <c r="W112" t="s">
        <v>1008</v>
      </c>
      <c r="X112" t="s">
        <v>1009</v>
      </c>
      <c r="Y112" t="s">
        <v>1010</v>
      </c>
    </row>
    <row r="113" spans="1:25" x14ac:dyDescent="0.3">
      <c r="A113" t="s">
        <v>1011</v>
      </c>
      <c r="B113" t="s">
        <v>1012</v>
      </c>
      <c r="C113" t="s">
        <v>18</v>
      </c>
      <c r="D113" t="s">
        <v>13091</v>
      </c>
      <c r="E113" t="s">
        <v>13109</v>
      </c>
      <c r="F113" t="s">
        <v>13110</v>
      </c>
      <c r="G113" t="s">
        <v>13111</v>
      </c>
      <c r="H113" s="11">
        <v>273.10000000000002</v>
      </c>
      <c r="I113" s="19" t="str">
        <f t="shared" si="3"/>
        <v>₹200 - ₹500</v>
      </c>
      <c r="J113" s="21">
        <v>999</v>
      </c>
      <c r="K113" s="23">
        <v>0.73</v>
      </c>
      <c r="L11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13" s="22" t="str">
        <f t="shared" si="4"/>
        <v>Yes</v>
      </c>
      <c r="N113" s="16">
        <v>4.3</v>
      </c>
      <c r="O113" s="25">
        <v>20850</v>
      </c>
      <c r="P113" s="25">
        <f>Table1[[#This Row],[rating]]+(Table1[[#This Row],[rating_count]]/1000)</f>
        <v>25.150000000000002</v>
      </c>
      <c r="Q113" s="12">
        <f t="shared" si="5"/>
        <v>20829150</v>
      </c>
      <c r="R113" t="s">
        <v>1013</v>
      </c>
      <c r="S113" t="s">
        <v>295</v>
      </c>
      <c r="T113" t="s">
        <v>296</v>
      </c>
      <c r="U113" t="s">
        <v>297</v>
      </c>
      <c r="V113" t="s">
        <v>298</v>
      </c>
      <c r="W113" t="s">
        <v>299</v>
      </c>
      <c r="X113" t="s">
        <v>1014</v>
      </c>
      <c r="Y113" t="s">
        <v>1015</v>
      </c>
    </row>
    <row r="114" spans="1:25" x14ac:dyDescent="0.3">
      <c r="A114" t="s">
        <v>1016</v>
      </c>
      <c r="B114" t="s">
        <v>1017</v>
      </c>
      <c r="C114" t="s">
        <v>169</v>
      </c>
      <c r="D114" t="s">
        <v>13092</v>
      </c>
      <c r="E114" t="s">
        <v>13115</v>
      </c>
      <c r="F114" t="s">
        <v>13117</v>
      </c>
      <c r="G114" t="s">
        <v>13118</v>
      </c>
      <c r="H114" s="11">
        <v>15990</v>
      </c>
      <c r="I114" s="19" t="str">
        <f t="shared" si="3"/>
        <v>&gt;₹500</v>
      </c>
      <c r="J114" s="21">
        <v>23990</v>
      </c>
      <c r="K114" s="23">
        <v>0.33</v>
      </c>
      <c r="L11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14" s="22" t="str">
        <f t="shared" si="4"/>
        <v>No</v>
      </c>
      <c r="N114" s="16">
        <v>4.3</v>
      </c>
      <c r="O114" s="25">
        <v>1035</v>
      </c>
      <c r="P114" s="25">
        <f>Table1[[#This Row],[rating]]+(Table1[[#This Row],[rating_count]]/1000)</f>
        <v>5.335</v>
      </c>
      <c r="Q114" s="12">
        <f t="shared" si="5"/>
        <v>24829650</v>
      </c>
      <c r="R114" t="s">
        <v>1018</v>
      </c>
      <c r="S114" t="s">
        <v>1019</v>
      </c>
      <c r="T114" t="s">
        <v>1020</v>
      </c>
      <c r="U114" t="s">
        <v>1021</v>
      </c>
      <c r="V114" t="s">
        <v>1022</v>
      </c>
      <c r="W114" t="s">
        <v>1023</v>
      </c>
      <c r="X114" t="s">
        <v>1024</v>
      </c>
      <c r="Y114" t="s">
        <v>1025</v>
      </c>
    </row>
    <row r="115" spans="1:25" x14ac:dyDescent="0.3">
      <c r="A115" t="s">
        <v>1026</v>
      </c>
      <c r="B115" t="s">
        <v>1027</v>
      </c>
      <c r="C115" t="s">
        <v>18</v>
      </c>
      <c r="D115" t="s">
        <v>13091</v>
      </c>
      <c r="E115" t="s">
        <v>13109</v>
      </c>
      <c r="F115" t="s">
        <v>13110</v>
      </c>
      <c r="G115" t="s">
        <v>13111</v>
      </c>
      <c r="H115" s="11">
        <v>399</v>
      </c>
      <c r="I115" s="19" t="str">
        <f t="shared" si="3"/>
        <v>₹200 - ₹500</v>
      </c>
      <c r="J115" s="21">
        <v>999</v>
      </c>
      <c r="K115" s="23">
        <v>0.6</v>
      </c>
      <c r="L11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15" s="22" t="str">
        <f t="shared" si="4"/>
        <v>Yes</v>
      </c>
      <c r="N115" s="16">
        <v>4.0999999999999996</v>
      </c>
      <c r="O115" s="25">
        <v>1780</v>
      </c>
      <c r="P115" s="25">
        <f>Table1[[#This Row],[rating]]+(Table1[[#This Row],[rating_count]]/1000)</f>
        <v>5.88</v>
      </c>
      <c r="Q115" s="12">
        <f t="shared" si="5"/>
        <v>1778220</v>
      </c>
      <c r="R115" t="s">
        <v>1028</v>
      </c>
      <c r="S115" t="s">
        <v>700</v>
      </c>
      <c r="T115" t="s">
        <v>701</v>
      </c>
      <c r="U115" t="s">
        <v>702</v>
      </c>
      <c r="V115" t="s">
        <v>703</v>
      </c>
      <c r="W115" t="s">
        <v>704</v>
      </c>
      <c r="X115" t="s">
        <v>1029</v>
      </c>
      <c r="Y115" t="s">
        <v>1030</v>
      </c>
    </row>
    <row r="116" spans="1:25" x14ac:dyDescent="0.3">
      <c r="A116" t="s">
        <v>1031</v>
      </c>
      <c r="B116" t="s">
        <v>1032</v>
      </c>
      <c r="C116" t="s">
        <v>462</v>
      </c>
      <c r="D116" t="s">
        <v>13092</v>
      </c>
      <c r="E116" t="s">
        <v>13115</v>
      </c>
      <c r="F116" t="s">
        <v>13116</v>
      </c>
      <c r="G116" t="s">
        <v>13119</v>
      </c>
      <c r="H116" s="11">
        <v>399</v>
      </c>
      <c r="I116" s="19" t="str">
        <f t="shared" si="3"/>
        <v>₹200 - ₹500</v>
      </c>
      <c r="J116" s="21">
        <v>1999</v>
      </c>
      <c r="K116" s="23">
        <v>0.8</v>
      </c>
      <c r="L11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16" s="22" t="str">
        <f t="shared" si="4"/>
        <v>Yes</v>
      </c>
      <c r="N116" s="16">
        <v>4.5</v>
      </c>
      <c r="O116" s="25">
        <v>505</v>
      </c>
      <c r="P116" s="25">
        <f>Table1[[#This Row],[rating]]+(Table1[[#This Row],[rating_count]]/1000)</f>
        <v>5.0049999999999999</v>
      </c>
      <c r="Q116" s="12">
        <f t="shared" si="5"/>
        <v>1009495</v>
      </c>
      <c r="R116" t="s">
        <v>1033</v>
      </c>
      <c r="S116" t="s">
        <v>1034</v>
      </c>
      <c r="T116" t="s">
        <v>1035</v>
      </c>
      <c r="U116" t="s">
        <v>1036</v>
      </c>
      <c r="V116" t="s">
        <v>1037</v>
      </c>
      <c r="W116" t="s">
        <v>1038</v>
      </c>
      <c r="X116" t="s">
        <v>1039</v>
      </c>
      <c r="Y116" t="s">
        <v>1040</v>
      </c>
    </row>
    <row r="117" spans="1:25" x14ac:dyDescent="0.3">
      <c r="A117" t="s">
        <v>1041</v>
      </c>
      <c r="B117" t="s">
        <v>1042</v>
      </c>
      <c r="C117" t="s">
        <v>18</v>
      </c>
      <c r="D117" t="s">
        <v>13091</v>
      </c>
      <c r="E117" t="s">
        <v>13109</v>
      </c>
      <c r="F117" t="s">
        <v>13110</v>
      </c>
      <c r="G117" t="s">
        <v>13111</v>
      </c>
      <c r="H117" s="11">
        <v>210</v>
      </c>
      <c r="I117" s="19" t="str">
        <f t="shared" si="3"/>
        <v>₹200 - ₹500</v>
      </c>
      <c r="J117" s="21">
        <v>399</v>
      </c>
      <c r="K117" s="23">
        <v>0.47</v>
      </c>
      <c r="L11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7" s="22" t="str">
        <f t="shared" si="4"/>
        <v>No</v>
      </c>
      <c r="N117" s="16">
        <v>4.0999999999999996</v>
      </c>
      <c r="O117" s="25">
        <v>1717</v>
      </c>
      <c r="P117" s="25">
        <f>Table1[[#This Row],[rating]]+(Table1[[#This Row],[rating_count]]/1000)</f>
        <v>5.8170000000000002</v>
      </c>
      <c r="Q117" s="12">
        <f t="shared" si="5"/>
        <v>685083</v>
      </c>
      <c r="R117" t="s">
        <v>1043</v>
      </c>
      <c r="S117" t="s">
        <v>1044</v>
      </c>
      <c r="T117" t="s">
        <v>1045</v>
      </c>
      <c r="U117" t="s">
        <v>1046</v>
      </c>
      <c r="V117" t="s">
        <v>1047</v>
      </c>
      <c r="W117" t="s">
        <v>1048</v>
      </c>
      <c r="X117" t="s">
        <v>1049</v>
      </c>
      <c r="Y117" t="s">
        <v>1050</v>
      </c>
    </row>
    <row r="118" spans="1:25" x14ac:dyDescent="0.3">
      <c r="A118" t="s">
        <v>1051</v>
      </c>
      <c r="B118" t="s">
        <v>1052</v>
      </c>
      <c r="C118" t="s">
        <v>462</v>
      </c>
      <c r="D118" t="s">
        <v>13092</v>
      </c>
      <c r="E118" t="s">
        <v>13115</v>
      </c>
      <c r="F118" t="s">
        <v>13116</v>
      </c>
      <c r="G118" t="s">
        <v>13119</v>
      </c>
      <c r="H118" s="11">
        <v>1299</v>
      </c>
      <c r="I118" s="19" t="str">
        <f t="shared" si="3"/>
        <v>&gt;₹500</v>
      </c>
      <c r="J118" s="21">
        <v>1999</v>
      </c>
      <c r="K118" s="23">
        <v>0.35</v>
      </c>
      <c r="L11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18" s="22" t="str">
        <f t="shared" si="4"/>
        <v>No</v>
      </c>
      <c r="N118" s="16">
        <v>3.6</v>
      </c>
      <c r="O118" s="25">
        <v>590</v>
      </c>
      <c r="P118" s="25">
        <f>Table1[[#This Row],[rating]]+(Table1[[#This Row],[rating_count]]/1000)</f>
        <v>4.1900000000000004</v>
      </c>
      <c r="Q118" s="12">
        <f t="shared" si="5"/>
        <v>1179410</v>
      </c>
      <c r="R118" t="s">
        <v>1053</v>
      </c>
      <c r="S118" t="s">
        <v>1054</v>
      </c>
      <c r="T118" t="s">
        <v>1055</v>
      </c>
      <c r="U118" t="s">
        <v>1056</v>
      </c>
      <c r="V118" t="s">
        <v>1057</v>
      </c>
      <c r="W118" t="s">
        <v>1058</v>
      </c>
      <c r="X118" t="s">
        <v>1059</v>
      </c>
      <c r="Y118" t="s">
        <v>1060</v>
      </c>
    </row>
    <row r="119" spans="1:25" x14ac:dyDescent="0.3">
      <c r="A119" t="s">
        <v>1061</v>
      </c>
      <c r="B119" t="s">
        <v>1062</v>
      </c>
      <c r="C119" t="s">
        <v>18</v>
      </c>
      <c r="D119" t="s">
        <v>13091</v>
      </c>
      <c r="E119" t="s">
        <v>13109</v>
      </c>
      <c r="F119" t="s">
        <v>13110</v>
      </c>
      <c r="G119" t="s">
        <v>13111</v>
      </c>
      <c r="H119" s="11">
        <v>347</v>
      </c>
      <c r="I119" s="19" t="str">
        <f t="shared" si="3"/>
        <v>₹200 - ₹500</v>
      </c>
      <c r="J119" s="21">
        <v>999</v>
      </c>
      <c r="K119" s="23">
        <v>0.65</v>
      </c>
      <c r="L11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19" s="22" t="str">
        <f t="shared" si="4"/>
        <v>Yes</v>
      </c>
      <c r="N119" s="16">
        <v>3.5</v>
      </c>
      <c r="O119" s="25">
        <v>1121</v>
      </c>
      <c r="P119" s="25">
        <f>Table1[[#This Row],[rating]]+(Table1[[#This Row],[rating_count]]/1000)</f>
        <v>4.6210000000000004</v>
      </c>
      <c r="Q119" s="12">
        <f t="shared" si="5"/>
        <v>1119879</v>
      </c>
      <c r="R119" t="s">
        <v>1063</v>
      </c>
      <c r="S119" t="s">
        <v>1064</v>
      </c>
      <c r="T119" t="s">
        <v>1065</v>
      </c>
      <c r="U119" t="s">
        <v>1066</v>
      </c>
      <c r="V119" t="s">
        <v>1067</v>
      </c>
      <c r="W119" t="s">
        <v>1068</v>
      </c>
      <c r="X119" t="s">
        <v>1069</v>
      </c>
      <c r="Y119" t="s">
        <v>1070</v>
      </c>
    </row>
    <row r="120" spans="1:25" x14ac:dyDescent="0.3">
      <c r="A120" t="s">
        <v>1071</v>
      </c>
      <c r="B120" t="s">
        <v>1072</v>
      </c>
      <c r="C120" t="s">
        <v>18</v>
      </c>
      <c r="D120" t="s">
        <v>13091</v>
      </c>
      <c r="E120" t="s">
        <v>13109</v>
      </c>
      <c r="F120" t="s">
        <v>13110</v>
      </c>
      <c r="G120" t="s">
        <v>13111</v>
      </c>
      <c r="H120" s="11">
        <v>149</v>
      </c>
      <c r="I120" s="19" t="str">
        <f t="shared" si="3"/>
        <v>&lt;₹200</v>
      </c>
      <c r="J120" s="21">
        <v>999</v>
      </c>
      <c r="K120" s="23">
        <v>0.85</v>
      </c>
      <c r="L12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120" s="22" t="str">
        <f t="shared" si="4"/>
        <v>Yes</v>
      </c>
      <c r="N120" s="16">
        <v>4</v>
      </c>
      <c r="O120" s="25">
        <v>1313</v>
      </c>
      <c r="P120" s="25">
        <f>Table1[[#This Row],[rating]]+(Table1[[#This Row],[rating_count]]/1000)</f>
        <v>5.3129999999999997</v>
      </c>
      <c r="Q120" s="12">
        <f t="shared" si="5"/>
        <v>1311687</v>
      </c>
      <c r="R120" t="s">
        <v>1073</v>
      </c>
      <c r="S120" t="s">
        <v>589</v>
      </c>
      <c r="T120" t="s">
        <v>590</v>
      </c>
      <c r="U120" t="s">
        <v>591</v>
      </c>
      <c r="V120" t="s">
        <v>592</v>
      </c>
      <c r="W120" t="s">
        <v>593</v>
      </c>
      <c r="X120" t="s">
        <v>1074</v>
      </c>
      <c r="Y120" t="s">
        <v>1075</v>
      </c>
    </row>
    <row r="121" spans="1:25" x14ac:dyDescent="0.3">
      <c r="A121" t="s">
        <v>1076</v>
      </c>
      <c r="B121" t="s">
        <v>1077</v>
      </c>
      <c r="C121" t="s">
        <v>18</v>
      </c>
      <c r="D121" t="s">
        <v>13091</v>
      </c>
      <c r="E121" t="s">
        <v>13109</v>
      </c>
      <c r="F121" t="s">
        <v>13110</v>
      </c>
      <c r="G121" t="s">
        <v>13111</v>
      </c>
      <c r="H121" s="11">
        <v>228</v>
      </c>
      <c r="I121" s="19" t="str">
        <f t="shared" si="3"/>
        <v>₹200 - ₹500</v>
      </c>
      <c r="J121" s="21">
        <v>899</v>
      </c>
      <c r="K121" s="23">
        <v>0.75</v>
      </c>
      <c r="L12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21" s="22" t="str">
        <f t="shared" si="4"/>
        <v>Yes</v>
      </c>
      <c r="N121" s="16">
        <v>3.8</v>
      </c>
      <c r="O121" s="25">
        <v>132</v>
      </c>
      <c r="P121" s="25">
        <f>Table1[[#This Row],[rating]]+(Table1[[#This Row],[rating_count]]/1000)</f>
        <v>3.9319999999999999</v>
      </c>
      <c r="Q121" s="12">
        <f t="shared" si="5"/>
        <v>118668</v>
      </c>
      <c r="R121" t="s">
        <v>1078</v>
      </c>
      <c r="S121" t="s">
        <v>1079</v>
      </c>
      <c r="T121" t="s">
        <v>1080</v>
      </c>
      <c r="U121" t="s">
        <v>1081</v>
      </c>
      <c r="V121" t="s">
        <v>1082</v>
      </c>
      <c r="W121" t="s">
        <v>1083</v>
      </c>
      <c r="X121" t="s">
        <v>1084</v>
      </c>
      <c r="Y121" t="s">
        <v>1085</v>
      </c>
    </row>
    <row r="122" spans="1:25" x14ac:dyDescent="0.3">
      <c r="A122" t="s">
        <v>1086</v>
      </c>
      <c r="B122" t="s">
        <v>1087</v>
      </c>
      <c r="C122" t="s">
        <v>18</v>
      </c>
      <c r="D122" t="s">
        <v>13091</v>
      </c>
      <c r="E122" t="s">
        <v>13109</v>
      </c>
      <c r="F122" t="s">
        <v>13110</v>
      </c>
      <c r="G122" t="s">
        <v>13111</v>
      </c>
      <c r="H122" s="11">
        <v>1599</v>
      </c>
      <c r="I122" s="19" t="str">
        <f t="shared" si="3"/>
        <v>&gt;₹500</v>
      </c>
      <c r="J122" s="21">
        <v>1999</v>
      </c>
      <c r="K122" s="23">
        <v>0.2</v>
      </c>
      <c r="L12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22" s="22" t="str">
        <f t="shared" si="4"/>
        <v>No</v>
      </c>
      <c r="N122" s="16">
        <v>4.4000000000000004</v>
      </c>
      <c r="O122" s="25">
        <v>1951</v>
      </c>
      <c r="P122" s="25">
        <f>Table1[[#This Row],[rating]]+(Table1[[#This Row],[rating_count]]/1000)</f>
        <v>6.3510000000000009</v>
      </c>
      <c r="Q122" s="12">
        <f t="shared" si="5"/>
        <v>3900049</v>
      </c>
      <c r="R122" t="s">
        <v>1088</v>
      </c>
      <c r="S122" t="s">
        <v>1089</v>
      </c>
      <c r="T122" t="s">
        <v>1090</v>
      </c>
      <c r="U122" t="s">
        <v>1091</v>
      </c>
      <c r="V122" t="s">
        <v>1092</v>
      </c>
      <c r="W122" t="s">
        <v>1093</v>
      </c>
      <c r="X122" t="s">
        <v>1094</v>
      </c>
      <c r="Y122" t="s">
        <v>1095</v>
      </c>
    </row>
    <row r="123" spans="1:25" x14ac:dyDescent="0.3">
      <c r="A123" t="s">
        <v>1096</v>
      </c>
      <c r="B123" t="s">
        <v>1097</v>
      </c>
      <c r="C123" t="s">
        <v>462</v>
      </c>
      <c r="D123" t="s">
        <v>13092</v>
      </c>
      <c r="E123" t="s">
        <v>13115</v>
      </c>
      <c r="F123" t="s">
        <v>13116</v>
      </c>
      <c r="G123" t="s">
        <v>13119</v>
      </c>
      <c r="H123" s="11">
        <v>1499</v>
      </c>
      <c r="I123" s="19" t="str">
        <f t="shared" si="3"/>
        <v>&gt;₹500</v>
      </c>
      <c r="J123" s="21">
        <v>3999</v>
      </c>
      <c r="K123" s="23">
        <v>0.63</v>
      </c>
      <c r="L12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23" s="22" t="str">
        <f t="shared" si="4"/>
        <v>Yes</v>
      </c>
      <c r="N123" s="16">
        <v>3.7</v>
      </c>
      <c r="O123" s="25">
        <v>37</v>
      </c>
      <c r="P123" s="25">
        <f>Table1[[#This Row],[rating]]+(Table1[[#This Row],[rating_count]]/1000)</f>
        <v>3.7370000000000001</v>
      </c>
      <c r="Q123" s="12">
        <f t="shared" si="5"/>
        <v>147963</v>
      </c>
      <c r="R123" t="s">
        <v>1098</v>
      </c>
      <c r="S123" t="s">
        <v>1099</v>
      </c>
      <c r="T123" t="s">
        <v>1100</v>
      </c>
      <c r="U123" t="s">
        <v>1101</v>
      </c>
      <c r="V123" t="s">
        <v>1102</v>
      </c>
      <c r="W123" t="s">
        <v>1103</v>
      </c>
      <c r="X123" t="s">
        <v>1104</v>
      </c>
      <c r="Y123" t="s">
        <v>1105</v>
      </c>
    </row>
    <row r="124" spans="1:25" x14ac:dyDescent="0.3">
      <c r="A124" t="s">
        <v>1106</v>
      </c>
      <c r="B124" t="s">
        <v>1107</v>
      </c>
      <c r="C124" t="s">
        <v>169</v>
      </c>
      <c r="D124" t="s">
        <v>13092</v>
      </c>
      <c r="E124" t="s">
        <v>13115</v>
      </c>
      <c r="F124" t="s">
        <v>13117</v>
      </c>
      <c r="G124" t="s">
        <v>13118</v>
      </c>
      <c r="H124" s="11">
        <v>8499</v>
      </c>
      <c r="I124" s="19" t="str">
        <f t="shared" si="3"/>
        <v>&gt;₹500</v>
      </c>
      <c r="J124" s="21">
        <v>15999</v>
      </c>
      <c r="K124" s="23">
        <v>0.47</v>
      </c>
      <c r="L12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4" s="22" t="str">
        <f t="shared" si="4"/>
        <v>No</v>
      </c>
      <c r="N124" s="16">
        <v>4.3</v>
      </c>
      <c r="O124" s="25">
        <v>592</v>
      </c>
      <c r="P124" s="25">
        <f>Table1[[#This Row],[rating]]+(Table1[[#This Row],[rating_count]]/1000)</f>
        <v>4.8919999999999995</v>
      </c>
      <c r="Q124" s="12">
        <f t="shared" si="5"/>
        <v>9471408</v>
      </c>
      <c r="R124" t="s">
        <v>1108</v>
      </c>
      <c r="S124" t="s">
        <v>1109</v>
      </c>
      <c r="T124" t="s">
        <v>1110</v>
      </c>
      <c r="U124" t="s">
        <v>1111</v>
      </c>
      <c r="V124" t="s">
        <v>1112</v>
      </c>
      <c r="W124" t="s">
        <v>1113</v>
      </c>
      <c r="X124" t="s">
        <v>1114</v>
      </c>
      <c r="Y124" t="s">
        <v>1115</v>
      </c>
    </row>
    <row r="125" spans="1:25" x14ac:dyDescent="0.3">
      <c r="A125" t="s">
        <v>1116</v>
      </c>
      <c r="B125" t="s">
        <v>1117</v>
      </c>
      <c r="C125" t="s">
        <v>169</v>
      </c>
      <c r="D125" t="s">
        <v>13092</v>
      </c>
      <c r="E125" t="s">
        <v>13115</v>
      </c>
      <c r="F125" t="s">
        <v>13117</v>
      </c>
      <c r="G125" t="s">
        <v>13118</v>
      </c>
      <c r="H125" s="11">
        <v>20990</v>
      </c>
      <c r="I125" s="19" t="str">
        <f t="shared" si="3"/>
        <v>&gt;₹500</v>
      </c>
      <c r="J125" s="21">
        <v>44990</v>
      </c>
      <c r="K125" s="23">
        <v>0.53</v>
      </c>
      <c r="L12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5" s="22" t="str">
        <f t="shared" si="4"/>
        <v>Yes</v>
      </c>
      <c r="N125" s="16">
        <v>4.0999999999999996</v>
      </c>
      <c r="O125" s="25">
        <v>1259</v>
      </c>
      <c r="P125" s="25">
        <f>Table1[[#This Row],[rating]]+(Table1[[#This Row],[rating_count]]/1000)</f>
        <v>5.359</v>
      </c>
      <c r="Q125" s="12">
        <f t="shared" si="5"/>
        <v>56642410</v>
      </c>
      <c r="R125" t="s">
        <v>1118</v>
      </c>
      <c r="S125" t="s">
        <v>1119</v>
      </c>
      <c r="T125" t="s">
        <v>1120</v>
      </c>
      <c r="U125" t="s">
        <v>1121</v>
      </c>
      <c r="V125" t="s">
        <v>1122</v>
      </c>
      <c r="W125" t="s">
        <v>1123</v>
      </c>
      <c r="X125" t="s">
        <v>1124</v>
      </c>
      <c r="Y125" t="s">
        <v>1125</v>
      </c>
    </row>
    <row r="126" spans="1:25" x14ac:dyDescent="0.3">
      <c r="A126" t="s">
        <v>1126</v>
      </c>
      <c r="B126" t="s">
        <v>1127</v>
      </c>
      <c r="C126" t="s">
        <v>169</v>
      </c>
      <c r="D126" t="s">
        <v>13092</v>
      </c>
      <c r="E126" t="s">
        <v>13115</v>
      </c>
      <c r="F126" t="s">
        <v>13117</v>
      </c>
      <c r="G126" t="s">
        <v>13118</v>
      </c>
      <c r="H126" s="11">
        <v>32999</v>
      </c>
      <c r="I126" s="19" t="str">
        <f t="shared" si="3"/>
        <v>&gt;₹500</v>
      </c>
      <c r="J126" s="21">
        <v>44999</v>
      </c>
      <c r="K126" s="23">
        <v>0.27</v>
      </c>
      <c r="L12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26" s="22" t="str">
        <f t="shared" si="4"/>
        <v>No</v>
      </c>
      <c r="N126" s="16">
        <v>4.2</v>
      </c>
      <c r="O126" s="25">
        <v>45238</v>
      </c>
      <c r="P126" s="25">
        <f>Table1[[#This Row],[rating]]+(Table1[[#This Row],[rating_count]]/1000)</f>
        <v>49.438000000000002</v>
      </c>
      <c r="Q126" s="12">
        <f t="shared" si="5"/>
        <v>2035664762</v>
      </c>
      <c r="R126" t="s">
        <v>1128</v>
      </c>
      <c r="S126" t="s">
        <v>609</v>
      </c>
      <c r="T126" t="s">
        <v>610</v>
      </c>
      <c r="U126" t="s">
        <v>611</v>
      </c>
      <c r="V126" t="s">
        <v>612</v>
      </c>
      <c r="W126" t="s">
        <v>613</v>
      </c>
      <c r="X126" t="s">
        <v>1129</v>
      </c>
      <c r="Y126" t="s">
        <v>1130</v>
      </c>
    </row>
    <row r="127" spans="1:25" x14ac:dyDescent="0.3">
      <c r="A127" t="s">
        <v>1131</v>
      </c>
      <c r="B127" t="s">
        <v>1132</v>
      </c>
      <c r="C127" t="s">
        <v>129</v>
      </c>
      <c r="D127" t="s">
        <v>13092</v>
      </c>
      <c r="E127" t="s">
        <v>13115</v>
      </c>
      <c r="F127" t="s">
        <v>13116</v>
      </c>
      <c r="G127" t="s">
        <v>13111</v>
      </c>
      <c r="H127" s="11">
        <v>799</v>
      </c>
      <c r="I127" s="19" t="str">
        <f t="shared" si="3"/>
        <v>&gt;₹500</v>
      </c>
      <c r="J127" s="21">
        <v>1700</v>
      </c>
      <c r="K127" s="23">
        <v>0.53</v>
      </c>
      <c r="L12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7" s="22" t="str">
        <f t="shared" si="4"/>
        <v>Yes</v>
      </c>
      <c r="N127" s="16">
        <v>4.0999999999999996</v>
      </c>
      <c r="O127" s="25">
        <v>28638</v>
      </c>
      <c r="P127" s="25">
        <f>Table1[[#This Row],[rating]]+(Table1[[#This Row],[rating_count]]/1000)</f>
        <v>32.738</v>
      </c>
      <c r="Q127" s="12">
        <f t="shared" si="5"/>
        <v>48684600</v>
      </c>
      <c r="R127" t="s">
        <v>1133</v>
      </c>
      <c r="S127" t="s">
        <v>1134</v>
      </c>
      <c r="T127" t="s">
        <v>1135</v>
      </c>
      <c r="U127" t="s">
        <v>1136</v>
      </c>
      <c r="V127" t="s">
        <v>1137</v>
      </c>
      <c r="W127" t="s">
        <v>1138</v>
      </c>
      <c r="X127" t="s">
        <v>1139</v>
      </c>
      <c r="Y127" t="s">
        <v>1140</v>
      </c>
    </row>
    <row r="128" spans="1:25" x14ac:dyDescent="0.3">
      <c r="A128" t="s">
        <v>1141</v>
      </c>
      <c r="B128" t="s">
        <v>1142</v>
      </c>
      <c r="C128" t="s">
        <v>129</v>
      </c>
      <c r="D128" t="s">
        <v>13092</v>
      </c>
      <c r="E128" t="s">
        <v>13115</v>
      </c>
      <c r="F128" t="s">
        <v>13116</v>
      </c>
      <c r="G128" t="s">
        <v>13111</v>
      </c>
      <c r="H128" s="11">
        <v>229</v>
      </c>
      <c r="I128" s="19" t="str">
        <f t="shared" si="3"/>
        <v>₹200 - ₹500</v>
      </c>
      <c r="J128" s="21">
        <v>595</v>
      </c>
      <c r="K128" s="23">
        <v>0.62</v>
      </c>
      <c r="L12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28" s="22" t="str">
        <f t="shared" si="4"/>
        <v>Yes</v>
      </c>
      <c r="N128" s="16">
        <v>4.3</v>
      </c>
      <c r="O128" s="25">
        <v>12835</v>
      </c>
      <c r="P128" s="25">
        <f>Table1[[#This Row],[rating]]+(Table1[[#This Row],[rating_count]]/1000)</f>
        <v>17.135000000000002</v>
      </c>
      <c r="Q128" s="12">
        <f t="shared" si="5"/>
        <v>7636825</v>
      </c>
      <c r="R128" t="s">
        <v>1143</v>
      </c>
      <c r="S128" t="s">
        <v>1144</v>
      </c>
      <c r="T128" t="s">
        <v>1145</v>
      </c>
      <c r="U128" t="s">
        <v>1146</v>
      </c>
      <c r="V128" t="s">
        <v>1147</v>
      </c>
      <c r="W128" t="s">
        <v>1148</v>
      </c>
      <c r="X128" t="s">
        <v>1149</v>
      </c>
      <c r="Y128" t="s">
        <v>1150</v>
      </c>
    </row>
    <row r="129" spans="1:25" x14ac:dyDescent="0.3">
      <c r="A129" t="s">
        <v>1151</v>
      </c>
      <c r="B129" t="s">
        <v>1152</v>
      </c>
      <c r="C129" t="s">
        <v>169</v>
      </c>
      <c r="D129" t="s">
        <v>13092</v>
      </c>
      <c r="E129" t="s">
        <v>13115</v>
      </c>
      <c r="F129" t="s">
        <v>13117</v>
      </c>
      <c r="G129" t="s">
        <v>13118</v>
      </c>
      <c r="H129" s="11">
        <v>9999</v>
      </c>
      <c r="I129" s="19" t="str">
        <f t="shared" si="3"/>
        <v>&gt;₹500</v>
      </c>
      <c r="J129" s="21">
        <v>27990</v>
      </c>
      <c r="K129" s="23">
        <v>0.64</v>
      </c>
      <c r="L12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29" s="22" t="str">
        <f t="shared" si="4"/>
        <v>Yes</v>
      </c>
      <c r="N129" s="16">
        <v>4.2</v>
      </c>
      <c r="O129" s="25">
        <v>1269</v>
      </c>
      <c r="P129" s="25">
        <f>Table1[[#This Row],[rating]]+(Table1[[#This Row],[rating_count]]/1000)</f>
        <v>5.4690000000000003</v>
      </c>
      <c r="Q129" s="12">
        <f t="shared" si="5"/>
        <v>35519310</v>
      </c>
      <c r="R129" t="s">
        <v>1153</v>
      </c>
      <c r="S129" t="s">
        <v>1154</v>
      </c>
      <c r="T129" t="s">
        <v>1155</v>
      </c>
      <c r="U129" t="s">
        <v>1156</v>
      </c>
      <c r="V129" t="s">
        <v>1157</v>
      </c>
      <c r="W129" t="s">
        <v>1158</v>
      </c>
      <c r="X129" t="s">
        <v>1159</v>
      </c>
      <c r="Y129" t="s">
        <v>1160</v>
      </c>
    </row>
    <row r="130" spans="1:25" x14ac:dyDescent="0.3">
      <c r="A130" t="s">
        <v>1161</v>
      </c>
      <c r="B130" t="s">
        <v>1162</v>
      </c>
      <c r="C130" t="s">
        <v>462</v>
      </c>
      <c r="D130" t="s">
        <v>13092</v>
      </c>
      <c r="E130" t="s">
        <v>13115</v>
      </c>
      <c r="F130" t="s">
        <v>13116</v>
      </c>
      <c r="G130" t="s">
        <v>13119</v>
      </c>
      <c r="H130" s="11">
        <v>349</v>
      </c>
      <c r="I130" s="19" t="str">
        <f t="shared" ref="I130:I193" si="6">IF(H130&lt;200,"&lt;₹200",IF(OR(H130=200,H130&lt;=500),"₹200 - ₹500","&gt;₹500"))</f>
        <v>₹200 - ₹500</v>
      </c>
      <c r="J130" s="21">
        <v>599</v>
      </c>
      <c r="K130" s="23">
        <v>0.42</v>
      </c>
      <c r="L13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30" s="22" t="str">
        <f t="shared" ref="M130:M193" si="7">IF(K130&gt;=50%,"Yes","No")</f>
        <v>No</v>
      </c>
      <c r="N130" s="16">
        <v>4.2</v>
      </c>
      <c r="O130" s="25">
        <v>284</v>
      </c>
      <c r="P130" s="25">
        <f>Table1[[#This Row],[rating]]+(Table1[[#This Row],[rating_count]]/1000)</f>
        <v>4.484</v>
      </c>
      <c r="Q130" s="12">
        <f t="shared" ref="Q130:Q193" si="8">J130*O130</f>
        <v>170116</v>
      </c>
      <c r="R130" t="s">
        <v>1163</v>
      </c>
      <c r="S130" t="s">
        <v>1164</v>
      </c>
      <c r="T130" t="s">
        <v>1165</v>
      </c>
      <c r="U130" t="s">
        <v>1166</v>
      </c>
      <c r="V130" t="s">
        <v>1167</v>
      </c>
      <c r="W130" t="s">
        <v>1168</v>
      </c>
      <c r="X130" t="s">
        <v>1169</v>
      </c>
      <c r="Y130" t="s">
        <v>1170</v>
      </c>
    </row>
    <row r="131" spans="1:25" x14ac:dyDescent="0.3">
      <c r="A131" t="s">
        <v>1171</v>
      </c>
      <c r="B131" t="s">
        <v>1172</v>
      </c>
      <c r="C131" t="s">
        <v>1173</v>
      </c>
      <c r="D131" t="s">
        <v>13092</v>
      </c>
      <c r="E131" t="s">
        <v>13115</v>
      </c>
      <c r="F131" t="s">
        <v>13116</v>
      </c>
      <c r="G131" t="s">
        <v>13111</v>
      </c>
      <c r="H131" s="11">
        <v>489</v>
      </c>
      <c r="I131" s="19" t="str">
        <f t="shared" si="6"/>
        <v>₹200 - ₹500</v>
      </c>
      <c r="J131" s="21">
        <v>1200</v>
      </c>
      <c r="K131" s="23">
        <v>0.59</v>
      </c>
      <c r="L13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31" s="22" t="str">
        <f t="shared" si="7"/>
        <v>Yes</v>
      </c>
      <c r="N131" s="16">
        <v>4.4000000000000004</v>
      </c>
      <c r="O131" s="25">
        <v>69538</v>
      </c>
      <c r="P131" s="25">
        <f>Table1[[#This Row],[rating]]+(Table1[[#This Row],[rating_count]]/1000)</f>
        <v>73.938000000000002</v>
      </c>
      <c r="Q131" s="12">
        <f t="shared" si="8"/>
        <v>83445600</v>
      </c>
      <c r="R131" t="s">
        <v>1174</v>
      </c>
      <c r="S131" t="s">
        <v>1175</v>
      </c>
      <c r="T131" t="s">
        <v>1176</v>
      </c>
      <c r="U131" t="s">
        <v>1177</v>
      </c>
      <c r="V131" t="s">
        <v>1178</v>
      </c>
      <c r="W131" t="s">
        <v>1179</v>
      </c>
      <c r="X131" t="s">
        <v>1180</v>
      </c>
      <c r="Y131" t="s">
        <v>1181</v>
      </c>
    </row>
    <row r="132" spans="1:25" x14ac:dyDescent="0.3">
      <c r="A132" t="s">
        <v>1182</v>
      </c>
      <c r="B132" t="s">
        <v>1183</v>
      </c>
      <c r="C132" t="s">
        <v>169</v>
      </c>
      <c r="D132" t="s">
        <v>13092</v>
      </c>
      <c r="E132" t="s">
        <v>13115</v>
      </c>
      <c r="F132" t="s">
        <v>13117</v>
      </c>
      <c r="G132" t="s">
        <v>13118</v>
      </c>
      <c r="H132" s="11">
        <v>23999</v>
      </c>
      <c r="I132" s="19" t="str">
        <f t="shared" si="6"/>
        <v>&gt;₹500</v>
      </c>
      <c r="J132" s="21">
        <v>34990</v>
      </c>
      <c r="K132" s="23">
        <v>0.31</v>
      </c>
      <c r="L13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32" s="22" t="str">
        <f t="shared" si="7"/>
        <v>No</v>
      </c>
      <c r="N132" s="16">
        <v>4.3</v>
      </c>
      <c r="O132" s="25">
        <v>4703</v>
      </c>
      <c r="P132" s="25">
        <f>Table1[[#This Row],[rating]]+(Table1[[#This Row],[rating_count]]/1000)</f>
        <v>9.0030000000000001</v>
      </c>
      <c r="Q132" s="12">
        <f t="shared" si="8"/>
        <v>164557970</v>
      </c>
      <c r="R132" t="s">
        <v>805</v>
      </c>
      <c r="S132" t="s">
        <v>246</v>
      </c>
      <c r="T132" t="s">
        <v>247</v>
      </c>
      <c r="U132" t="s">
        <v>248</v>
      </c>
      <c r="V132" t="s">
        <v>249</v>
      </c>
      <c r="W132" t="s">
        <v>13024</v>
      </c>
      <c r="X132" t="s">
        <v>1184</v>
      </c>
      <c r="Y132" t="s">
        <v>1185</v>
      </c>
    </row>
    <row r="133" spans="1:25" x14ac:dyDescent="0.3">
      <c r="A133" t="s">
        <v>1186</v>
      </c>
      <c r="B133" t="s">
        <v>1187</v>
      </c>
      <c r="C133" t="s">
        <v>18</v>
      </c>
      <c r="D133" t="s">
        <v>13091</v>
      </c>
      <c r="E133" t="s">
        <v>13109</v>
      </c>
      <c r="F133" t="s">
        <v>13110</v>
      </c>
      <c r="G133" t="s">
        <v>13111</v>
      </c>
      <c r="H133" s="11">
        <v>399</v>
      </c>
      <c r="I133" s="19" t="str">
        <f t="shared" si="6"/>
        <v>₹200 - ₹500</v>
      </c>
      <c r="J133" s="21">
        <v>999</v>
      </c>
      <c r="K133" s="23">
        <v>0.6</v>
      </c>
      <c r="L13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33" s="22" t="str">
        <f t="shared" si="7"/>
        <v>Yes</v>
      </c>
      <c r="N133" s="16">
        <v>4.3</v>
      </c>
      <c r="O133" s="25">
        <v>2806</v>
      </c>
      <c r="P133" s="25">
        <f>Table1[[#This Row],[rating]]+(Table1[[#This Row],[rating_count]]/1000)</f>
        <v>7.1059999999999999</v>
      </c>
      <c r="Q133" s="12">
        <f t="shared" si="8"/>
        <v>2803194</v>
      </c>
      <c r="R133" t="s">
        <v>1188</v>
      </c>
      <c r="S133" t="s">
        <v>964</v>
      </c>
      <c r="T133" t="s">
        <v>965</v>
      </c>
      <c r="U133" t="s">
        <v>966</v>
      </c>
      <c r="V133" t="s">
        <v>967</v>
      </c>
      <c r="W133" t="s">
        <v>968</v>
      </c>
      <c r="X133" t="s">
        <v>1189</v>
      </c>
      <c r="Y133" t="s">
        <v>1190</v>
      </c>
    </row>
    <row r="134" spans="1:25" x14ac:dyDescent="0.3">
      <c r="A134" t="s">
        <v>1191</v>
      </c>
      <c r="B134" t="s">
        <v>1192</v>
      </c>
      <c r="C134" t="s">
        <v>1193</v>
      </c>
      <c r="D134" t="s">
        <v>13092</v>
      </c>
      <c r="E134" t="s">
        <v>13122</v>
      </c>
      <c r="F134" t="s">
        <v>13116</v>
      </c>
      <c r="G134" t="s">
        <v>13123</v>
      </c>
      <c r="H134" s="11">
        <v>349</v>
      </c>
      <c r="I134" s="19" t="str">
        <f t="shared" si="6"/>
        <v>₹200 - ₹500</v>
      </c>
      <c r="J134" s="21">
        <v>1299</v>
      </c>
      <c r="K134" s="23">
        <v>0.73</v>
      </c>
      <c r="L13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34" s="22" t="str">
        <f t="shared" si="7"/>
        <v>Yes</v>
      </c>
      <c r="N134" s="16">
        <v>4</v>
      </c>
      <c r="O134" s="25">
        <v>3295</v>
      </c>
      <c r="P134" s="25">
        <f>Table1[[#This Row],[rating]]+(Table1[[#This Row],[rating_count]]/1000)</f>
        <v>7.2949999999999999</v>
      </c>
      <c r="Q134" s="12">
        <f t="shared" si="8"/>
        <v>4280205</v>
      </c>
      <c r="R134" t="s">
        <v>1194</v>
      </c>
      <c r="S134" t="s">
        <v>1195</v>
      </c>
      <c r="T134" t="s">
        <v>1196</v>
      </c>
      <c r="U134" t="s">
        <v>1197</v>
      </c>
      <c r="V134" t="s">
        <v>1198</v>
      </c>
      <c r="W134" t="s">
        <v>1199</v>
      </c>
      <c r="X134" t="s">
        <v>1200</v>
      </c>
      <c r="Y134" t="s">
        <v>1201</v>
      </c>
    </row>
    <row r="135" spans="1:25" x14ac:dyDescent="0.3">
      <c r="A135" t="s">
        <v>1202</v>
      </c>
      <c r="B135" t="s">
        <v>1203</v>
      </c>
      <c r="C135" t="s">
        <v>18</v>
      </c>
      <c r="D135" t="s">
        <v>13091</v>
      </c>
      <c r="E135" t="s">
        <v>13109</v>
      </c>
      <c r="F135" t="s">
        <v>13110</v>
      </c>
      <c r="G135" t="s">
        <v>13111</v>
      </c>
      <c r="H135" s="11">
        <v>179</v>
      </c>
      <c r="I135" s="19" t="str">
        <f t="shared" si="6"/>
        <v>&lt;₹200</v>
      </c>
      <c r="J135" s="21">
        <v>299</v>
      </c>
      <c r="K135" s="23">
        <v>0.4</v>
      </c>
      <c r="L13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35" s="22" t="str">
        <f t="shared" si="7"/>
        <v>No</v>
      </c>
      <c r="N135" s="16">
        <v>3.9</v>
      </c>
      <c r="O135" s="25">
        <v>81</v>
      </c>
      <c r="P135" s="25">
        <f>Table1[[#This Row],[rating]]+(Table1[[#This Row],[rating_count]]/1000)</f>
        <v>3.9809999999999999</v>
      </c>
      <c r="Q135" s="12">
        <f t="shared" si="8"/>
        <v>24219</v>
      </c>
      <c r="R135" t="s">
        <v>1204</v>
      </c>
      <c r="S135" t="s">
        <v>1205</v>
      </c>
      <c r="T135" t="s">
        <v>1206</v>
      </c>
      <c r="U135" t="s">
        <v>1207</v>
      </c>
      <c r="V135" t="s">
        <v>1208</v>
      </c>
      <c r="W135" t="s">
        <v>1209</v>
      </c>
      <c r="X135" t="s">
        <v>1210</v>
      </c>
      <c r="Y135" t="s">
        <v>1211</v>
      </c>
    </row>
    <row r="136" spans="1:25" x14ac:dyDescent="0.3">
      <c r="A136" t="s">
        <v>1212</v>
      </c>
      <c r="B136" t="s">
        <v>1213</v>
      </c>
      <c r="C136" t="s">
        <v>18</v>
      </c>
      <c r="D136" t="s">
        <v>13091</v>
      </c>
      <c r="E136" t="s">
        <v>13109</v>
      </c>
      <c r="F136" t="s">
        <v>13110</v>
      </c>
      <c r="G136" t="s">
        <v>13111</v>
      </c>
      <c r="H136" s="11">
        <v>689</v>
      </c>
      <c r="I136" s="19" t="str">
        <f t="shared" si="6"/>
        <v>&gt;₹500</v>
      </c>
      <c r="J136" s="21">
        <v>1500</v>
      </c>
      <c r="K136" s="23">
        <v>0.54</v>
      </c>
      <c r="L13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36" s="22" t="str">
        <f t="shared" si="7"/>
        <v>Yes</v>
      </c>
      <c r="N136" s="16">
        <v>4.2</v>
      </c>
      <c r="O136" s="25">
        <v>42301</v>
      </c>
      <c r="P136" s="25">
        <f>Table1[[#This Row],[rating]]+(Table1[[#This Row],[rating_count]]/1000)</f>
        <v>46.501000000000005</v>
      </c>
      <c r="Q136" s="12">
        <f t="shared" si="8"/>
        <v>63451500</v>
      </c>
      <c r="R136" t="s">
        <v>1214</v>
      </c>
      <c r="S136" t="s">
        <v>1215</v>
      </c>
      <c r="T136" t="s">
        <v>1216</v>
      </c>
      <c r="U136" t="s">
        <v>1217</v>
      </c>
      <c r="V136" t="s">
        <v>1218</v>
      </c>
      <c r="W136" t="s">
        <v>1219</v>
      </c>
      <c r="X136" t="s">
        <v>1220</v>
      </c>
      <c r="Y136" t="s">
        <v>1221</v>
      </c>
    </row>
    <row r="137" spans="1:25" x14ac:dyDescent="0.3">
      <c r="A137" t="s">
        <v>1222</v>
      </c>
      <c r="B137" t="s">
        <v>1223</v>
      </c>
      <c r="C137" t="s">
        <v>169</v>
      </c>
      <c r="D137" t="s">
        <v>13092</v>
      </c>
      <c r="E137" t="s">
        <v>13115</v>
      </c>
      <c r="F137" t="s">
        <v>13117</v>
      </c>
      <c r="G137" t="s">
        <v>13118</v>
      </c>
      <c r="H137" s="11">
        <v>30990</v>
      </c>
      <c r="I137" s="19" t="str">
        <f t="shared" si="6"/>
        <v>&gt;₹500</v>
      </c>
      <c r="J137" s="21">
        <v>49990</v>
      </c>
      <c r="K137" s="23">
        <v>0.38</v>
      </c>
      <c r="L13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37" s="22" t="str">
        <f t="shared" si="7"/>
        <v>No</v>
      </c>
      <c r="N137" s="16">
        <v>4.3</v>
      </c>
      <c r="O137" s="25">
        <v>1376</v>
      </c>
      <c r="P137" s="25">
        <f>Table1[[#This Row],[rating]]+(Table1[[#This Row],[rating_count]]/1000)</f>
        <v>5.6760000000000002</v>
      </c>
      <c r="Q137" s="12">
        <f t="shared" si="8"/>
        <v>68786240</v>
      </c>
      <c r="R137" t="s">
        <v>1224</v>
      </c>
      <c r="S137" t="s">
        <v>1225</v>
      </c>
      <c r="T137" t="s">
        <v>1226</v>
      </c>
      <c r="U137" t="s">
        <v>1227</v>
      </c>
      <c r="V137" t="s">
        <v>1228</v>
      </c>
      <c r="W137" t="s">
        <v>1229</v>
      </c>
      <c r="X137" t="s">
        <v>1230</v>
      </c>
      <c r="Y137" t="s">
        <v>1231</v>
      </c>
    </row>
    <row r="138" spans="1:25" x14ac:dyDescent="0.3">
      <c r="A138" t="s">
        <v>1232</v>
      </c>
      <c r="B138" t="s">
        <v>1233</v>
      </c>
      <c r="C138" t="s">
        <v>18</v>
      </c>
      <c r="D138" t="s">
        <v>13091</v>
      </c>
      <c r="E138" t="s">
        <v>13109</v>
      </c>
      <c r="F138" t="s">
        <v>13110</v>
      </c>
      <c r="G138" t="s">
        <v>13111</v>
      </c>
      <c r="H138" s="11">
        <v>249</v>
      </c>
      <c r="I138" s="19" t="str">
        <f t="shared" si="6"/>
        <v>₹200 - ₹500</v>
      </c>
      <c r="J138" s="21">
        <v>931</v>
      </c>
      <c r="K138" s="23">
        <v>0.73</v>
      </c>
      <c r="L13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38" s="22" t="str">
        <f t="shared" si="7"/>
        <v>Yes</v>
      </c>
      <c r="N138" s="16">
        <v>3.9</v>
      </c>
      <c r="O138" s="25">
        <v>1075</v>
      </c>
      <c r="P138" s="25">
        <f>Table1[[#This Row],[rating]]+(Table1[[#This Row],[rating_count]]/1000)</f>
        <v>4.9749999999999996</v>
      </c>
      <c r="Q138" s="12">
        <f t="shared" si="8"/>
        <v>1000825</v>
      </c>
      <c r="R138" t="s">
        <v>1234</v>
      </c>
      <c r="S138" t="s">
        <v>343</v>
      </c>
      <c r="T138" t="s">
        <v>344</v>
      </c>
      <c r="U138" t="s">
        <v>345</v>
      </c>
      <c r="V138" t="s">
        <v>346</v>
      </c>
      <c r="W138" t="s">
        <v>347</v>
      </c>
      <c r="X138" t="s">
        <v>1235</v>
      </c>
      <c r="Y138" t="s">
        <v>1236</v>
      </c>
    </row>
    <row r="139" spans="1:25" x14ac:dyDescent="0.3">
      <c r="A139" t="s">
        <v>1237</v>
      </c>
      <c r="B139" t="s">
        <v>1238</v>
      </c>
      <c r="C139" t="s">
        <v>129</v>
      </c>
      <c r="D139" t="s">
        <v>13092</v>
      </c>
      <c r="E139" t="s">
        <v>13115</v>
      </c>
      <c r="F139" t="s">
        <v>13116</v>
      </c>
      <c r="G139" t="s">
        <v>13111</v>
      </c>
      <c r="H139" s="11">
        <v>999</v>
      </c>
      <c r="I139" s="19" t="str">
        <f t="shared" si="6"/>
        <v>&gt;₹500</v>
      </c>
      <c r="J139" s="21">
        <v>2399</v>
      </c>
      <c r="K139" s="23">
        <v>0.57999999999999996</v>
      </c>
      <c r="L13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39" s="22" t="str">
        <f t="shared" si="7"/>
        <v>Yes</v>
      </c>
      <c r="N139" s="16">
        <v>4.5999999999999996</v>
      </c>
      <c r="O139" s="25">
        <v>3664</v>
      </c>
      <c r="P139" s="25">
        <f>Table1[[#This Row],[rating]]+(Table1[[#This Row],[rating_count]]/1000)</f>
        <v>8.2639999999999993</v>
      </c>
      <c r="Q139" s="12">
        <f t="shared" si="8"/>
        <v>8789936</v>
      </c>
      <c r="R139" t="s">
        <v>1239</v>
      </c>
      <c r="S139" t="s">
        <v>1240</v>
      </c>
      <c r="T139" t="s">
        <v>1241</v>
      </c>
      <c r="U139" t="s">
        <v>1242</v>
      </c>
      <c r="V139" t="s">
        <v>1243</v>
      </c>
      <c r="W139" t="s">
        <v>1244</v>
      </c>
      <c r="X139" t="s">
        <v>1245</v>
      </c>
      <c r="Y139" t="s">
        <v>1246</v>
      </c>
    </row>
    <row r="140" spans="1:25" x14ac:dyDescent="0.3">
      <c r="A140" t="s">
        <v>1247</v>
      </c>
      <c r="B140" t="s">
        <v>1248</v>
      </c>
      <c r="C140" t="s">
        <v>462</v>
      </c>
      <c r="D140" t="s">
        <v>13092</v>
      </c>
      <c r="E140" t="s">
        <v>13115</v>
      </c>
      <c r="F140" t="s">
        <v>13116</v>
      </c>
      <c r="G140" t="s">
        <v>13119</v>
      </c>
      <c r="H140" s="11">
        <v>399</v>
      </c>
      <c r="I140" s="19" t="str">
        <f t="shared" si="6"/>
        <v>₹200 - ₹500</v>
      </c>
      <c r="J140" s="21">
        <v>399</v>
      </c>
      <c r="K140" s="23">
        <v>0</v>
      </c>
      <c r="L14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140" s="22" t="str">
        <f t="shared" si="7"/>
        <v>No</v>
      </c>
      <c r="N140" s="16">
        <v>3.9</v>
      </c>
      <c r="O140" s="25">
        <v>1951</v>
      </c>
      <c r="P140" s="25">
        <f>Table1[[#This Row],[rating]]+(Table1[[#This Row],[rating_count]]/1000)</f>
        <v>5.851</v>
      </c>
      <c r="Q140" s="12">
        <f t="shared" si="8"/>
        <v>778449</v>
      </c>
      <c r="R140" t="s">
        <v>1249</v>
      </c>
      <c r="S140" t="s">
        <v>1250</v>
      </c>
      <c r="T140" t="s">
        <v>1251</v>
      </c>
      <c r="U140" t="s">
        <v>1252</v>
      </c>
      <c r="V140" t="s">
        <v>1253</v>
      </c>
      <c r="W140" t="s">
        <v>1254</v>
      </c>
      <c r="X140" t="s">
        <v>1255</v>
      </c>
      <c r="Y140" t="s">
        <v>1256</v>
      </c>
    </row>
    <row r="141" spans="1:25" x14ac:dyDescent="0.3">
      <c r="A141" t="s">
        <v>1257</v>
      </c>
      <c r="B141" t="s">
        <v>1258</v>
      </c>
      <c r="C141" t="s">
        <v>18</v>
      </c>
      <c r="D141" t="s">
        <v>13091</v>
      </c>
      <c r="E141" t="s">
        <v>13109</v>
      </c>
      <c r="F141" t="s">
        <v>13110</v>
      </c>
      <c r="G141" t="s">
        <v>13111</v>
      </c>
      <c r="H141" s="11">
        <v>349</v>
      </c>
      <c r="I141" s="19" t="str">
        <f t="shared" si="6"/>
        <v>₹200 - ₹500</v>
      </c>
      <c r="J141" s="21">
        <v>699</v>
      </c>
      <c r="K141" s="23">
        <v>0.5</v>
      </c>
      <c r="L14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41" s="22" t="str">
        <f t="shared" si="7"/>
        <v>Yes</v>
      </c>
      <c r="N141" s="16">
        <v>4.3</v>
      </c>
      <c r="O141" s="25">
        <v>20850</v>
      </c>
      <c r="P141" s="25">
        <f>Table1[[#This Row],[rating]]+(Table1[[#This Row],[rating_count]]/1000)</f>
        <v>25.150000000000002</v>
      </c>
      <c r="Q141" s="12">
        <f t="shared" si="8"/>
        <v>14574150</v>
      </c>
      <c r="R141" t="s">
        <v>1259</v>
      </c>
      <c r="S141" t="s">
        <v>295</v>
      </c>
      <c r="T141" t="s">
        <v>296</v>
      </c>
      <c r="U141" t="s">
        <v>297</v>
      </c>
      <c r="V141" t="s">
        <v>298</v>
      </c>
      <c r="W141" t="s">
        <v>299</v>
      </c>
      <c r="X141" t="s">
        <v>1260</v>
      </c>
      <c r="Y141" t="s">
        <v>1261</v>
      </c>
    </row>
    <row r="142" spans="1:25" x14ac:dyDescent="0.3">
      <c r="A142" t="s">
        <v>1262</v>
      </c>
      <c r="B142" t="s">
        <v>1263</v>
      </c>
      <c r="C142" t="s">
        <v>18</v>
      </c>
      <c r="D142" t="s">
        <v>13091</v>
      </c>
      <c r="E142" t="s">
        <v>13109</v>
      </c>
      <c r="F142" t="s">
        <v>13110</v>
      </c>
      <c r="G142" t="s">
        <v>13111</v>
      </c>
      <c r="H142" s="11">
        <v>399</v>
      </c>
      <c r="I142" s="19" t="str">
        <f t="shared" si="6"/>
        <v>₹200 - ₹500</v>
      </c>
      <c r="J142" s="21">
        <v>1099</v>
      </c>
      <c r="K142" s="23">
        <v>0.64</v>
      </c>
      <c r="L14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42" s="22" t="str">
        <f t="shared" si="7"/>
        <v>Yes</v>
      </c>
      <c r="N142" s="16">
        <v>4.0999999999999996</v>
      </c>
      <c r="O142" s="25">
        <v>2685</v>
      </c>
      <c r="P142" s="25">
        <f>Table1[[#This Row],[rating]]+(Table1[[#This Row],[rating_count]]/1000)</f>
        <v>6.7850000000000001</v>
      </c>
      <c r="Q142" s="12">
        <f t="shared" si="8"/>
        <v>2950815</v>
      </c>
      <c r="R142" t="s">
        <v>1264</v>
      </c>
      <c r="S142" t="s">
        <v>1265</v>
      </c>
      <c r="T142" t="s">
        <v>1266</v>
      </c>
      <c r="U142" t="s">
        <v>1267</v>
      </c>
      <c r="V142" t="s">
        <v>1268</v>
      </c>
      <c r="W142" t="s">
        <v>1269</v>
      </c>
      <c r="X142" t="s">
        <v>1270</v>
      </c>
      <c r="Y142" t="s">
        <v>1271</v>
      </c>
    </row>
    <row r="143" spans="1:25" x14ac:dyDescent="0.3">
      <c r="A143" t="s">
        <v>1272</v>
      </c>
      <c r="B143" t="s">
        <v>1273</v>
      </c>
      <c r="C143" t="s">
        <v>98</v>
      </c>
      <c r="D143" t="s">
        <v>13091</v>
      </c>
      <c r="E143" t="s">
        <v>13112</v>
      </c>
      <c r="F143" t="s">
        <v>13113</v>
      </c>
      <c r="G143" t="s">
        <v>13114</v>
      </c>
      <c r="H143" s="11">
        <v>1699</v>
      </c>
      <c r="I143" s="19" t="str">
        <f t="shared" si="6"/>
        <v>&gt;₹500</v>
      </c>
      <c r="J143" s="21">
        <v>2999</v>
      </c>
      <c r="K143" s="23">
        <v>0.43</v>
      </c>
      <c r="L14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43" s="22" t="str">
        <f t="shared" si="7"/>
        <v>No</v>
      </c>
      <c r="N143" s="16">
        <v>4.4000000000000004</v>
      </c>
      <c r="O143" s="25">
        <v>24780</v>
      </c>
      <c r="P143" s="25">
        <f>Table1[[#This Row],[rating]]+(Table1[[#This Row],[rating_count]]/1000)</f>
        <v>29.18</v>
      </c>
      <c r="Q143" s="12">
        <f t="shared" si="8"/>
        <v>74315220</v>
      </c>
      <c r="R143" t="s">
        <v>1274</v>
      </c>
      <c r="S143" t="s">
        <v>484</v>
      </c>
      <c r="T143" t="s">
        <v>485</v>
      </c>
      <c r="U143" t="s">
        <v>486</v>
      </c>
      <c r="V143" t="s">
        <v>487</v>
      </c>
      <c r="W143" t="s">
        <v>488</v>
      </c>
      <c r="X143" t="s">
        <v>1275</v>
      </c>
      <c r="Y143" t="s">
        <v>1276</v>
      </c>
    </row>
    <row r="144" spans="1:25" x14ac:dyDescent="0.3">
      <c r="A144" t="s">
        <v>1277</v>
      </c>
      <c r="B144" t="s">
        <v>1278</v>
      </c>
      <c r="C144" t="s">
        <v>462</v>
      </c>
      <c r="D144" t="s">
        <v>13092</v>
      </c>
      <c r="E144" t="s">
        <v>13115</v>
      </c>
      <c r="F144" t="s">
        <v>13116</v>
      </c>
      <c r="G144" t="s">
        <v>13119</v>
      </c>
      <c r="H144" s="11">
        <v>655</v>
      </c>
      <c r="I144" s="19" t="str">
        <f t="shared" si="6"/>
        <v>&gt;₹500</v>
      </c>
      <c r="J144" s="21">
        <v>1099</v>
      </c>
      <c r="K144" s="23">
        <v>0.4</v>
      </c>
      <c r="L14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44" s="22" t="str">
        <f t="shared" si="7"/>
        <v>No</v>
      </c>
      <c r="N144" s="16">
        <v>3.2</v>
      </c>
      <c r="O144" s="25">
        <v>285</v>
      </c>
      <c r="P144" s="25">
        <f>Table1[[#This Row],[rating]]+(Table1[[#This Row],[rating_count]]/1000)</f>
        <v>3.4850000000000003</v>
      </c>
      <c r="Q144" s="12">
        <f t="shared" si="8"/>
        <v>313215</v>
      </c>
      <c r="R144" t="s">
        <v>1279</v>
      </c>
      <c r="S144" t="s">
        <v>1280</v>
      </c>
      <c r="T144" t="s">
        <v>1281</v>
      </c>
      <c r="U144" t="s">
        <v>1282</v>
      </c>
      <c r="V144" t="s">
        <v>1283</v>
      </c>
      <c r="W144" t="s">
        <v>1284</v>
      </c>
      <c r="X144" t="s">
        <v>1285</v>
      </c>
      <c r="Y144" t="s">
        <v>1286</v>
      </c>
    </row>
    <row r="145" spans="1:25" x14ac:dyDescent="0.3">
      <c r="A145" t="s">
        <v>1287</v>
      </c>
      <c r="B145" t="s">
        <v>1288</v>
      </c>
      <c r="C145" t="s">
        <v>98</v>
      </c>
      <c r="D145" t="s">
        <v>13091</v>
      </c>
      <c r="E145" t="s">
        <v>13112</v>
      </c>
      <c r="F145" t="s">
        <v>13113</v>
      </c>
      <c r="G145" t="s">
        <v>13114</v>
      </c>
      <c r="H145" s="11">
        <v>749</v>
      </c>
      <c r="I145" s="19" t="str">
        <f t="shared" si="6"/>
        <v>&gt;₹500</v>
      </c>
      <c r="J145" s="21">
        <v>1339</v>
      </c>
      <c r="K145" s="23">
        <v>0.44</v>
      </c>
      <c r="L14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45" s="22" t="str">
        <f t="shared" si="7"/>
        <v>No</v>
      </c>
      <c r="N145" s="16">
        <v>4.2</v>
      </c>
      <c r="O145" s="25">
        <v>179692</v>
      </c>
      <c r="P145" s="25">
        <f>Table1[[#This Row],[rating]]+(Table1[[#This Row],[rating_count]]/1000)</f>
        <v>183.892</v>
      </c>
      <c r="Q145" s="12">
        <f t="shared" si="8"/>
        <v>240607588</v>
      </c>
      <c r="R145" t="s">
        <v>1289</v>
      </c>
      <c r="S145" t="s">
        <v>100</v>
      </c>
      <c r="T145" t="s">
        <v>101</v>
      </c>
      <c r="U145" t="s">
        <v>102</v>
      </c>
      <c r="V145" t="s">
        <v>103</v>
      </c>
      <c r="W145" t="s">
        <v>104</v>
      </c>
      <c r="X145" t="s">
        <v>1290</v>
      </c>
      <c r="Y145" t="s">
        <v>1291</v>
      </c>
    </row>
    <row r="146" spans="1:25" x14ac:dyDescent="0.3">
      <c r="A146" t="s">
        <v>1292</v>
      </c>
      <c r="B146" t="s">
        <v>1293</v>
      </c>
      <c r="C146" t="s">
        <v>169</v>
      </c>
      <c r="D146" t="s">
        <v>13092</v>
      </c>
      <c r="E146" t="s">
        <v>13115</v>
      </c>
      <c r="F146" t="s">
        <v>13117</v>
      </c>
      <c r="G146" t="s">
        <v>13118</v>
      </c>
      <c r="H146" s="11">
        <v>9999</v>
      </c>
      <c r="I146" s="19" t="str">
        <f t="shared" si="6"/>
        <v>&gt;₹500</v>
      </c>
      <c r="J146" s="21">
        <v>12999</v>
      </c>
      <c r="K146" s="23">
        <v>0.23</v>
      </c>
      <c r="L14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46" s="22" t="str">
        <f t="shared" si="7"/>
        <v>No</v>
      </c>
      <c r="N146" s="16">
        <v>4.2</v>
      </c>
      <c r="O146" s="25">
        <v>6088</v>
      </c>
      <c r="P146" s="25">
        <f>Table1[[#This Row],[rating]]+(Table1[[#This Row],[rating_count]]/1000)</f>
        <v>10.288</v>
      </c>
      <c r="Q146" s="12">
        <f t="shared" si="8"/>
        <v>79137912</v>
      </c>
      <c r="R146" t="s">
        <v>1294</v>
      </c>
      <c r="S146" t="s">
        <v>1295</v>
      </c>
      <c r="T146" t="s">
        <v>1296</v>
      </c>
      <c r="U146" t="s">
        <v>1297</v>
      </c>
      <c r="V146" t="s">
        <v>1298</v>
      </c>
      <c r="W146" t="s">
        <v>1299</v>
      </c>
      <c r="X146" t="s">
        <v>1300</v>
      </c>
      <c r="Y146" t="s">
        <v>1301</v>
      </c>
    </row>
    <row r="147" spans="1:25" x14ac:dyDescent="0.3">
      <c r="A147" t="s">
        <v>1302</v>
      </c>
      <c r="B147" t="s">
        <v>1303</v>
      </c>
      <c r="C147" t="s">
        <v>462</v>
      </c>
      <c r="D147" t="s">
        <v>13092</v>
      </c>
      <c r="E147" t="s">
        <v>13115</v>
      </c>
      <c r="F147" t="s">
        <v>13116</v>
      </c>
      <c r="G147" t="s">
        <v>13119</v>
      </c>
      <c r="H147" s="11">
        <v>195</v>
      </c>
      <c r="I147" s="19" t="str">
        <f t="shared" si="6"/>
        <v>&lt;₹200</v>
      </c>
      <c r="J147" s="21">
        <v>499</v>
      </c>
      <c r="K147" s="23">
        <v>0.61</v>
      </c>
      <c r="L14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47" s="22" t="str">
        <f t="shared" si="7"/>
        <v>Yes</v>
      </c>
      <c r="N147" s="16">
        <v>3.7</v>
      </c>
      <c r="O147" s="25">
        <v>1383</v>
      </c>
      <c r="P147" s="25">
        <f>Table1[[#This Row],[rating]]+(Table1[[#This Row],[rating_count]]/1000)</f>
        <v>5.0830000000000002</v>
      </c>
      <c r="Q147" s="12">
        <f t="shared" si="8"/>
        <v>690117</v>
      </c>
      <c r="R147" t="s">
        <v>1304</v>
      </c>
      <c r="S147" t="s">
        <v>1305</v>
      </c>
      <c r="T147" t="s">
        <v>1306</v>
      </c>
      <c r="U147" t="s">
        <v>1307</v>
      </c>
      <c r="V147" t="s">
        <v>1308</v>
      </c>
      <c r="W147" t="s">
        <v>1309</v>
      </c>
      <c r="X147" t="s">
        <v>1310</v>
      </c>
      <c r="Y147" t="s">
        <v>1311</v>
      </c>
    </row>
    <row r="148" spans="1:25" x14ac:dyDescent="0.3">
      <c r="A148" t="s">
        <v>1312</v>
      </c>
      <c r="B148" t="s">
        <v>1313</v>
      </c>
      <c r="C148" t="s">
        <v>18</v>
      </c>
      <c r="D148" t="s">
        <v>13091</v>
      </c>
      <c r="E148" t="s">
        <v>13109</v>
      </c>
      <c r="F148" t="s">
        <v>13110</v>
      </c>
      <c r="G148" t="s">
        <v>13111</v>
      </c>
      <c r="H148" s="11">
        <v>999</v>
      </c>
      <c r="I148" s="19" t="str">
        <f t="shared" si="6"/>
        <v>&gt;₹500</v>
      </c>
      <c r="J148" s="21">
        <v>2100</v>
      </c>
      <c r="K148" s="23">
        <v>0.52</v>
      </c>
      <c r="L14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48" s="22" t="str">
        <f t="shared" si="7"/>
        <v>Yes</v>
      </c>
      <c r="N148" s="16">
        <v>4.5</v>
      </c>
      <c r="O148" s="25">
        <v>5492</v>
      </c>
      <c r="P148" s="25">
        <f>Table1[[#This Row],[rating]]+(Table1[[#This Row],[rating_count]]/1000)</f>
        <v>9.9920000000000009</v>
      </c>
      <c r="Q148" s="12">
        <f t="shared" si="8"/>
        <v>11533200</v>
      </c>
      <c r="R148" t="s">
        <v>498</v>
      </c>
      <c r="S148" t="s">
        <v>1314</v>
      </c>
      <c r="T148" t="s">
        <v>1315</v>
      </c>
      <c r="U148" t="s">
        <v>1316</v>
      </c>
      <c r="V148" t="s">
        <v>1317</v>
      </c>
      <c r="W148" t="s">
        <v>1318</v>
      </c>
      <c r="X148" t="s">
        <v>1319</v>
      </c>
      <c r="Y148" t="s">
        <v>1320</v>
      </c>
    </row>
    <row r="149" spans="1:25" x14ac:dyDescent="0.3">
      <c r="A149" t="s">
        <v>1321</v>
      </c>
      <c r="B149" t="s">
        <v>1322</v>
      </c>
      <c r="C149" t="s">
        <v>18</v>
      </c>
      <c r="D149" t="s">
        <v>13091</v>
      </c>
      <c r="E149" t="s">
        <v>13109</v>
      </c>
      <c r="F149" t="s">
        <v>13110</v>
      </c>
      <c r="G149" t="s">
        <v>13111</v>
      </c>
      <c r="H149" s="11">
        <v>499</v>
      </c>
      <c r="I149" s="19" t="str">
        <f t="shared" si="6"/>
        <v>₹200 - ₹500</v>
      </c>
      <c r="J149" s="21">
        <v>899</v>
      </c>
      <c r="K149" s="23">
        <v>0.44</v>
      </c>
      <c r="L14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49" s="22" t="str">
        <f t="shared" si="7"/>
        <v>No</v>
      </c>
      <c r="N149" s="16">
        <v>4.2</v>
      </c>
      <c r="O149" s="25">
        <v>919</v>
      </c>
      <c r="P149" s="25">
        <f>Table1[[#This Row],[rating]]+(Table1[[#This Row],[rating_count]]/1000)</f>
        <v>5.1189999999999998</v>
      </c>
      <c r="Q149" s="12">
        <f t="shared" si="8"/>
        <v>826181</v>
      </c>
      <c r="R149" t="s">
        <v>1323</v>
      </c>
      <c r="S149" t="s">
        <v>1324</v>
      </c>
      <c r="T149" t="s">
        <v>1325</v>
      </c>
      <c r="U149" t="s">
        <v>1326</v>
      </c>
      <c r="V149" t="s">
        <v>1327</v>
      </c>
      <c r="W149" t="s">
        <v>1328</v>
      </c>
      <c r="X149" t="s">
        <v>1329</v>
      </c>
      <c r="Y149" t="s">
        <v>1330</v>
      </c>
    </row>
    <row r="150" spans="1:25" x14ac:dyDescent="0.3">
      <c r="A150" t="s">
        <v>1331</v>
      </c>
      <c r="B150" t="s">
        <v>1332</v>
      </c>
      <c r="C150" t="s">
        <v>1333</v>
      </c>
      <c r="D150" t="s">
        <v>13092</v>
      </c>
      <c r="E150" t="s">
        <v>13115</v>
      </c>
      <c r="F150" t="s">
        <v>13116</v>
      </c>
      <c r="G150" t="s">
        <v>13111</v>
      </c>
      <c r="H150" s="11">
        <v>416</v>
      </c>
      <c r="I150" s="19" t="str">
        <f t="shared" si="6"/>
        <v>₹200 - ₹500</v>
      </c>
      <c r="J150" s="21">
        <v>599</v>
      </c>
      <c r="K150" s="23">
        <v>0.31</v>
      </c>
      <c r="L15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50" s="22" t="str">
        <f t="shared" si="7"/>
        <v>No</v>
      </c>
      <c r="N150" s="16">
        <v>4.2</v>
      </c>
      <c r="O150" s="25">
        <v>30023</v>
      </c>
      <c r="P150" s="25">
        <f>Table1[[#This Row],[rating]]+(Table1[[#This Row],[rating_count]]/1000)</f>
        <v>34.222999999999999</v>
      </c>
      <c r="Q150" s="12">
        <f t="shared" si="8"/>
        <v>17983777</v>
      </c>
      <c r="R150" t="s">
        <v>1334</v>
      </c>
      <c r="S150" t="s">
        <v>1335</v>
      </c>
      <c r="T150" t="s">
        <v>1336</v>
      </c>
      <c r="U150" t="s">
        <v>1337</v>
      </c>
      <c r="V150" t="s">
        <v>1338</v>
      </c>
      <c r="W150" t="s">
        <v>1339</v>
      </c>
      <c r="X150" t="s">
        <v>1340</v>
      </c>
      <c r="Y150" t="s">
        <v>1341</v>
      </c>
    </row>
    <row r="151" spans="1:25" x14ac:dyDescent="0.3">
      <c r="A151" t="s">
        <v>1342</v>
      </c>
      <c r="B151" t="s">
        <v>1343</v>
      </c>
      <c r="C151" t="s">
        <v>18</v>
      </c>
      <c r="D151" t="s">
        <v>13091</v>
      </c>
      <c r="E151" t="s">
        <v>13109</v>
      </c>
      <c r="F151" t="s">
        <v>13110</v>
      </c>
      <c r="G151" t="s">
        <v>13111</v>
      </c>
      <c r="H151" s="11">
        <v>368</v>
      </c>
      <c r="I151" s="19" t="str">
        <f t="shared" si="6"/>
        <v>₹200 - ₹500</v>
      </c>
      <c r="J151" s="21">
        <v>699</v>
      </c>
      <c r="K151" s="23">
        <v>0.47</v>
      </c>
      <c r="L15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51" s="22" t="str">
        <f t="shared" si="7"/>
        <v>No</v>
      </c>
      <c r="N151" s="16">
        <v>4.2</v>
      </c>
      <c r="O151" s="25">
        <v>387</v>
      </c>
      <c r="P151" s="25">
        <f>Table1[[#This Row],[rating]]+(Table1[[#This Row],[rating_count]]/1000)</f>
        <v>4.5869999999999997</v>
      </c>
      <c r="Q151" s="12">
        <f t="shared" si="8"/>
        <v>270513</v>
      </c>
      <c r="R151" t="s">
        <v>1344</v>
      </c>
      <c r="S151" t="s">
        <v>1345</v>
      </c>
      <c r="T151" t="s">
        <v>1346</v>
      </c>
      <c r="U151" t="s">
        <v>1347</v>
      </c>
      <c r="V151" t="s">
        <v>1348</v>
      </c>
      <c r="W151" t="s">
        <v>1349</v>
      </c>
      <c r="X151" t="s">
        <v>1350</v>
      </c>
      <c r="Y151" t="s">
        <v>1351</v>
      </c>
    </row>
    <row r="152" spans="1:25" x14ac:dyDescent="0.3">
      <c r="A152" t="s">
        <v>1352</v>
      </c>
      <c r="B152" t="s">
        <v>1353</v>
      </c>
      <c r="C152" t="s">
        <v>169</v>
      </c>
      <c r="D152" t="s">
        <v>13092</v>
      </c>
      <c r="E152" t="s">
        <v>13115</v>
      </c>
      <c r="F152" t="s">
        <v>13117</v>
      </c>
      <c r="G152" t="s">
        <v>13118</v>
      </c>
      <c r="H152" s="11">
        <v>29990</v>
      </c>
      <c r="I152" s="19" t="str">
        <f t="shared" si="6"/>
        <v>&gt;₹500</v>
      </c>
      <c r="J152" s="21">
        <v>65000</v>
      </c>
      <c r="K152" s="23">
        <v>0.54</v>
      </c>
      <c r="L15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52" s="22" t="str">
        <f t="shared" si="7"/>
        <v>Yes</v>
      </c>
      <c r="N152" s="16">
        <v>4.0999999999999996</v>
      </c>
      <c r="O152" s="25">
        <v>211</v>
      </c>
      <c r="P152" s="25">
        <f>Table1[[#This Row],[rating]]+(Table1[[#This Row],[rating_count]]/1000)</f>
        <v>4.3109999999999999</v>
      </c>
      <c r="Q152" s="12">
        <f t="shared" si="8"/>
        <v>13715000</v>
      </c>
      <c r="R152" t="s">
        <v>1354</v>
      </c>
      <c r="S152" t="s">
        <v>1355</v>
      </c>
      <c r="T152" t="s">
        <v>1356</v>
      </c>
      <c r="U152" t="s">
        <v>1357</v>
      </c>
      <c r="V152" t="s">
        <v>1358</v>
      </c>
      <c r="W152" t="s">
        <v>1359</v>
      </c>
      <c r="X152" t="s">
        <v>1360</v>
      </c>
      <c r="Y152" t="s">
        <v>1361</v>
      </c>
    </row>
    <row r="153" spans="1:25" x14ac:dyDescent="0.3">
      <c r="A153" t="s">
        <v>1362</v>
      </c>
      <c r="B153" t="s">
        <v>1363</v>
      </c>
      <c r="C153" t="s">
        <v>18</v>
      </c>
      <c r="D153" t="s">
        <v>13091</v>
      </c>
      <c r="E153" t="s">
        <v>13109</v>
      </c>
      <c r="F153" t="s">
        <v>13110</v>
      </c>
      <c r="G153" t="s">
        <v>13111</v>
      </c>
      <c r="H153" s="11">
        <v>339</v>
      </c>
      <c r="I153" s="19" t="str">
        <f t="shared" si="6"/>
        <v>₹200 - ₹500</v>
      </c>
      <c r="J153" s="21">
        <v>1099</v>
      </c>
      <c r="K153" s="23">
        <v>0.69</v>
      </c>
      <c r="L15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53" s="22" t="str">
        <f t="shared" si="7"/>
        <v>Yes</v>
      </c>
      <c r="N153" s="16">
        <v>4.3</v>
      </c>
      <c r="O153" s="25">
        <v>974</v>
      </c>
      <c r="P153" s="25">
        <f>Table1[[#This Row],[rating]]+(Table1[[#This Row],[rating_count]]/1000)</f>
        <v>5.274</v>
      </c>
      <c r="Q153" s="12">
        <f t="shared" si="8"/>
        <v>1070426</v>
      </c>
      <c r="R153" t="s">
        <v>1364</v>
      </c>
      <c r="S153" t="s">
        <v>323</v>
      </c>
      <c r="T153" t="s">
        <v>324</v>
      </c>
      <c r="U153" t="s">
        <v>325</v>
      </c>
      <c r="V153" t="s">
        <v>326</v>
      </c>
      <c r="W153" t="s">
        <v>327</v>
      </c>
      <c r="X153" t="s">
        <v>1365</v>
      </c>
      <c r="Y153" t="s">
        <v>1366</v>
      </c>
    </row>
    <row r="154" spans="1:25" x14ac:dyDescent="0.3">
      <c r="A154" t="s">
        <v>1367</v>
      </c>
      <c r="B154" t="s">
        <v>1368</v>
      </c>
      <c r="C154" t="s">
        <v>169</v>
      </c>
      <c r="D154" t="s">
        <v>13092</v>
      </c>
      <c r="E154" t="s">
        <v>13115</v>
      </c>
      <c r="F154" t="s">
        <v>13117</v>
      </c>
      <c r="G154" t="s">
        <v>13118</v>
      </c>
      <c r="H154" s="11">
        <v>15490</v>
      </c>
      <c r="I154" s="19" t="str">
        <f t="shared" si="6"/>
        <v>&gt;₹500</v>
      </c>
      <c r="J154" s="21">
        <v>20900</v>
      </c>
      <c r="K154" s="23">
        <v>0.26</v>
      </c>
      <c r="L15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54" s="22" t="str">
        <f t="shared" si="7"/>
        <v>No</v>
      </c>
      <c r="N154" s="16">
        <v>4.3</v>
      </c>
      <c r="O154" s="25">
        <v>16299</v>
      </c>
      <c r="P154" s="25">
        <f>Table1[[#This Row],[rating]]+(Table1[[#This Row],[rating_count]]/1000)</f>
        <v>20.599</v>
      </c>
      <c r="Q154" s="12">
        <f t="shared" si="8"/>
        <v>340649100</v>
      </c>
      <c r="R154" t="s">
        <v>1369</v>
      </c>
      <c r="S154" t="s">
        <v>226</v>
      </c>
      <c r="T154" t="s">
        <v>227</v>
      </c>
      <c r="U154" t="s">
        <v>228</v>
      </c>
      <c r="V154" t="s">
        <v>229</v>
      </c>
      <c r="W154" t="s">
        <v>230</v>
      </c>
      <c r="X154" t="s">
        <v>1370</v>
      </c>
      <c r="Y154" t="s">
        <v>1371</v>
      </c>
    </row>
    <row r="155" spans="1:25" x14ac:dyDescent="0.3">
      <c r="A155" t="s">
        <v>1372</v>
      </c>
      <c r="B155" t="s">
        <v>1373</v>
      </c>
      <c r="C155" t="s">
        <v>18</v>
      </c>
      <c r="D155" t="s">
        <v>13091</v>
      </c>
      <c r="E155" t="s">
        <v>13109</v>
      </c>
      <c r="F155" t="s">
        <v>13110</v>
      </c>
      <c r="G155" t="s">
        <v>13111</v>
      </c>
      <c r="H155" s="11">
        <v>499</v>
      </c>
      <c r="I155" s="19" t="str">
        <f t="shared" si="6"/>
        <v>₹200 - ₹500</v>
      </c>
      <c r="J155" s="21">
        <v>1299</v>
      </c>
      <c r="K155" s="23">
        <v>0.62</v>
      </c>
      <c r="L15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55" s="22" t="str">
        <f t="shared" si="7"/>
        <v>Yes</v>
      </c>
      <c r="N155" s="16">
        <v>4.3</v>
      </c>
      <c r="O155" s="25">
        <v>30411</v>
      </c>
      <c r="P155" s="25">
        <f>Table1[[#This Row],[rating]]+(Table1[[#This Row],[rating_count]]/1000)</f>
        <v>34.710999999999999</v>
      </c>
      <c r="Q155" s="12">
        <f t="shared" si="8"/>
        <v>39503889</v>
      </c>
      <c r="R155" t="s">
        <v>1374</v>
      </c>
      <c r="S155" t="s">
        <v>89</v>
      </c>
      <c r="T155" t="s">
        <v>90</v>
      </c>
      <c r="U155" t="s">
        <v>91</v>
      </c>
      <c r="V155" t="s">
        <v>92</v>
      </c>
      <c r="W155" t="s">
        <v>93</v>
      </c>
      <c r="X155" t="s">
        <v>1375</v>
      </c>
      <c r="Y155" t="s">
        <v>1376</v>
      </c>
    </row>
    <row r="156" spans="1:25" x14ac:dyDescent="0.3">
      <c r="A156" t="s">
        <v>1377</v>
      </c>
      <c r="B156" t="s">
        <v>1378</v>
      </c>
      <c r="C156" t="s">
        <v>98</v>
      </c>
      <c r="D156" t="s">
        <v>13091</v>
      </c>
      <c r="E156" t="s">
        <v>13112</v>
      </c>
      <c r="F156" t="s">
        <v>13113</v>
      </c>
      <c r="G156" t="s">
        <v>13114</v>
      </c>
      <c r="H156" s="11">
        <v>249</v>
      </c>
      <c r="I156" s="19" t="str">
        <f t="shared" si="6"/>
        <v>₹200 - ₹500</v>
      </c>
      <c r="J156" s="21">
        <v>399</v>
      </c>
      <c r="K156" s="23">
        <v>0.38</v>
      </c>
      <c r="L15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56" s="22" t="str">
        <f t="shared" si="7"/>
        <v>No</v>
      </c>
      <c r="N156" s="16">
        <v>3.4</v>
      </c>
      <c r="O156" s="25">
        <v>4642</v>
      </c>
      <c r="P156" s="25">
        <f>Table1[[#This Row],[rating]]+(Table1[[#This Row],[rating_count]]/1000)</f>
        <v>8.0419999999999998</v>
      </c>
      <c r="Q156" s="12">
        <f t="shared" si="8"/>
        <v>1852158</v>
      </c>
      <c r="R156" t="s">
        <v>1379</v>
      </c>
      <c r="S156" t="s">
        <v>1380</v>
      </c>
      <c r="T156" t="s">
        <v>1381</v>
      </c>
      <c r="U156" t="s">
        <v>1382</v>
      </c>
      <c r="V156" t="s">
        <v>1383</v>
      </c>
      <c r="W156" t="s">
        <v>1384</v>
      </c>
      <c r="X156" t="s">
        <v>1385</v>
      </c>
      <c r="Y156" t="s">
        <v>1386</v>
      </c>
    </row>
    <row r="157" spans="1:25" x14ac:dyDescent="0.3">
      <c r="A157" t="s">
        <v>1387</v>
      </c>
      <c r="B157" t="s">
        <v>1388</v>
      </c>
      <c r="C157" t="s">
        <v>462</v>
      </c>
      <c r="D157" t="s">
        <v>13092</v>
      </c>
      <c r="E157" t="s">
        <v>13115</v>
      </c>
      <c r="F157" t="s">
        <v>13116</v>
      </c>
      <c r="G157" t="s">
        <v>13119</v>
      </c>
      <c r="H157" s="11">
        <v>399</v>
      </c>
      <c r="I157" s="19" t="str">
        <f t="shared" si="6"/>
        <v>₹200 - ₹500</v>
      </c>
      <c r="J157" s="21">
        <v>799</v>
      </c>
      <c r="K157" s="23">
        <v>0.5</v>
      </c>
      <c r="L15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57" s="22" t="str">
        <f t="shared" si="7"/>
        <v>Yes</v>
      </c>
      <c r="N157" s="16">
        <v>4.3</v>
      </c>
      <c r="O157" s="25">
        <v>12</v>
      </c>
      <c r="P157" s="25">
        <f>Table1[[#This Row],[rating]]+(Table1[[#This Row],[rating_count]]/1000)</f>
        <v>4.3119999999999994</v>
      </c>
      <c r="Q157" s="12">
        <f t="shared" si="8"/>
        <v>9588</v>
      </c>
      <c r="R157" t="s">
        <v>1389</v>
      </c>
      <c r="S157" t="s">
        <v>1390</v>
      </c>
      <c r="T157" t="s">
        <v>1391</v>
      </c>
      <c r="U157" t="s">
        <v>1392</v>
      </c>
      <c r="V157" t="s">
        <v>1393</v>
      </c>
      <c r="W157" t="s">
        <v>1394</v>
      </c>
      <c r="X157" t="s">
        <v>1395</v>
      </c>
      <c r="Y157" t="s">
        <v>1396</v>
      </c>
    </row>
    <row r="158" spans="1:25" x14ac:dyDescent="0.3">
      <c r="A158" t="s">
        <v>1397</v>
      </c>
      <c r="B158" t="s">
        <v>1398</v>
      </c>
      <c r="C158" t="s">
        <v>18</v>
      </c>
      <c r="D158" t="s">
        <v>13091</v>
      </c>
      <c r="E158" t="s">
        <v>13109</v>
      </c>
      <c r="F158" t="s">
        <v>13110</v>
      </c>
      <c r="G158" t="s">
        <v>13111</v>
      </c>
      <c r="H158" s="11">
        <v>1499</v>
      </c>
      <c r="I158" s="19" t="str">
        <f t="shared" si="6"/>
        <v>&gt;₹500</v>
      </c>
      <c r="J158" s="21">
        <v>1999</v>
      </c>
      <c r="K158" s="23">
        <v>0.25</v>
      </c>
      <c r="L15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58" s="22" t="str">
        <f t="shared" si="7"/>
        <v>No</v>
      </c>
      <c r="N158" s="16">
        <v>4.4000000000000004</v>
      </c>
      <c r="O158" s="25">
        <v>1951</v>
      </c>
      <c r="P158" s="25">
        <f>Table1[[#This Row],[rating]]+(Table1[[#This Row],[rating_count]]/1000)</f>
        <v>6.3510000000000009</v>
      </c>
      <c r="Q158" s="12">
        <f t="shared" si="8"/>
        <v>3900049</v>
      </c>
      <c r="R158" t="s">
        <v>1399</v>
      </c>
      <c r="S158" t="s">
        <v>1089</v>
      </c>
      <c r="T158" t="s">
        <v>1090</v>
      </c>
      <c r="U158" t="s">
        <v>1091</v>
      </c>
      <c r="V158" t="s">
        <v>1092</v>
      </c>
      <c r="W158" t="s">
        <v>1093</v>
      </c>
      <c r="X158" t="s">
        <v>1400</v>
      </c>
      <c r="Y158" t="s">
        <v>1401</v>
      </c>
    </row>
    <row r="159" spans="1:25" x14ac:dyDescent="0.3">
      <c r="A159" t="s">
        <v>1402</v>
      </c>
      <c r="B159" t="s">
        <v>1403</v>
      </c>
      <c r="C159" t="s">
        <v>1404</v>
      </c>
      <c r="D159" t="s">
        <v>13092</v>
      </c>
      <c r="E159" t="s">
        <v>13115</v>
      </c>
      <c r="F159" t="s">
        <v>13124</v>
      </c>
      <c r="G159"/>
      <c r="H159" s="11">
        <v>9490</v>
      </c>
      <c r="I159" s="19" t="str">
        <f t="shared" si="6"/>
        <v>&gt;₹500</v>
      </c>
      <c r="J159" s="21">
        <v>15990</v>
      </c>
      <c r="K159" s="23">
        <v>0.41</v>
      </c>
      <c r="L15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59" s="22" t="str">
        <f t="shared" si="7"/>
        <v>No</v>
      </c>
      <c r="N159" s="16">
        <v>3.9</v>
      </c>
      <c r="O159" s="25">
        <v>10480</v>
      </c>
      <c r="P159" s="25">
        <f>Table1[[#This Row],[rating]]+(Table1[[#This Row],[rating_count]]/1000)</f>
        <v>14.38</v>
      </c>
      <c r="Q159" s="12">
        <f t="shared" si="8"/>
        <v>167575200</v>
      </c>
      <c r="R159" t="s">
        <v>1405</v>
      </c>
      <c r="S159" t="s">
        <v>1406</v>
      </c>
      <c r="T159" t="s">
        <v>1407</v>
      </c>
      <c r="U159" t="s">
        <v>1408</v>
      </c>
      <c r="V159" t="s">
        <v>1409</v>
      </c>
      <c r="W159" t="s">
        <v>1410</v>
      </c>
      <c r="X159" t="s">
        <v>1411</v>
      </c>
      <c r="Y159" t="s">
        <v>1412</v>
      </c>
    </row>
    <row r="160" spans="1:25" x14ac:dyDescent="0.3">
      <c r="A160" t="s">
        <v>1413</v>
      </c>
      <c r="B160" t="s">
        <v>1414</v>
      </c>
      <c r="C160" t="s">
        <v>129</v>
      </c>
      <c r="D160" t="s">
        <v>13092</v>
      </c>
      <c r="E160" t="s">
        <v>13115</v>
      </c>
      <c r="F160" t="s">
        <v>13116</v>
      </c>
      <c r="G160" t="s">
        <v>13111</v>
      </c>
      <c r="H160" s="11">
        <v>637</v>
      </c>
      <c r="I160" s="19" t="str">
        <f t="shared" si="6"/>
        <v>&gt;₹500</v>
      </c>
      <c r="J160" s="21">
        <v>1499</v>
      </c>
      <c r="K160" s="23">
        <v>0.57999999999999996</v>
      </c>
      <c r="L16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60" s="22" t="str">
        <f t="shared" si="7"/>
        <v>Yes</v>
      </c>
      <c r="N160" s="16">
        <v>4.0999999999999996</v>
      </c>
      <c r="O160" s="25">
        <v>24</v>
      </c>
      <c r="P160" s="25">
        <f>Table1[[#This Row],[rating]]+(Table1[[#This Row],[rating_count]]/1000)</f>
        <v>4.1239999999999997</v>
      </c>
      <c r="Q160" s="12">
        <f t="shared" si="8"/>
        <v>35976</v>
      </c>
      <c r="R160" t="s">
        <v>1415</v>
      </c>
      <c r="S160" t="s">
        <v>1416</v>
      </c>
      <c r="T160" t="s">
        <v>1417</v>
      </c>
      <c r="U160" t="s">
        <v>1418</v>
      </c>
      <c r="V160" t="s">
        <v>1419</v>
      </c>
      <c r="W160" t="s">
        <v>1420</v>
      </c>
      <c r="X160" t="s">
        <v>1421</v>
      </c>
      <c r="Y160" t="s">
        <v>1422</v>
      </c>
    </row>
    <row r="161" spans="1:25" x14ac:dyDescent="0.3">
      <c r="A161" t="s">
        <v>1423</v>
      </c>
      <c r="B161" t="s">
        <v>1424</v>
      </c>
      <c r="C161" t="s">
        <v>462</v>
      </c>
      <c r="D161" t="s">
        <v>13092</v>
      </c>
      <c r="E161" t="s">
        <v>13115</v>
      </c>
      <c r="F161" t="s">
        <v>13116</v>
      </c>
      <c r="G161" t="s">
        <v>13119</v>
      </c>
      <c r="H161" s="11">
        <v>399</v>
      </c>
      <c r="I161" s="19" t="str">
        <f t="shared" si="6"/>
        <v>₹200 - ₹500</v>
      </c>
      <c r="J161" s="21">
        <v>899</v>
      </c>
      <c r="K161" s="23">
        <v>0.56000000000000005</v>
      </c>
      <c r="L16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61" s="22" t="str">
        <f t="shared" si="7"/>
        <v>Yes</v>
      </c>
      <c r="N161" s="16">
        <v>3.9</v>
      </c>
      <c r="O161" s="25">
        <v>254</v>
      </c>
      <c r="P161" s="25">
        <f>Table1[[#This Row],[rating]]+(Table1[[#This Row],[rating_count]]/1000)</f>
        <v>4.1539999999999999</v>
      </c>
      <c r="Q161" s="12">
        <f t="shared" si="8"/>
        <v>228346</v>
      </c>
      <c r="R161" t="s">
        <v>1425</v>
      </c>
      <c r="S161" t="s">
        <v>1426</v>
      </c>
      <c r="T161" t="s">
        <v>1427</v>
      </c>
      <c r="U161" t="s">
        <v>1428</v>
      </c>
      <c r="V161" t="s">
        <v>1429</v>
      </c>
      <c r="W161" t="s">
        <v>1430</v>
      </c>
      <c r="X161" t="s">
        <v>1431</v>
      </c>
      <c r="Y161" t="s">
        <v>1432</v>
      </c>
    </row>
    <row r="162" spans="1:25" x14ac:dyDescent="0.3">
      <c r="A162" t="s">
        <v>1433</v>
      </c>
      <c r="B162" t="s">
        <v>1434</v>
      </c>
      <c r="C162" t="s">
        <v>1333</v>
      </c>
      <c r="D162" t="s">
        <v>13092</v>
      </c>
      <c r="E162" t="s">
        <v>13115</v>
      </c>
      <c r="F162" t="s">
        <v>13116</v>
      </c>
      <c r="G162" t="s">
        <v>13111</v>
      </c>
      <c r="H162" s="11">
        <v>1089</v>
      </c>
      <c r="I162" s="19" t="str">
        <f t="shared" si="6"/>
        <v>&gt;₹500</v>
      </c>
      <c r="J162" s="21">
        <v>1600</v>
      </c>
      <c r="K162" s="23">
        <v>0.32</v>
      </c>
      <c r="L16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62" s="22" t="str">
        <f t="shared" si="7"/>
        <v>No</v>
      </c>
      <c r="N162" s="16">
        <v>4</v>
      </c>
      <c r="O162" s="25">
        <v>3565</v>
      </c>
      <c r="P162" s="25">
        <f>Table1[[#This Row],[rating]]+(Table1[[#This Row],[rating_count]]/1000)</f>
        <v>7.5649999999999995</v>
      </c>
      <c r="Q162" s="12">
        <f t="shared" si="8"/>
        <v>5704000</v>
      </c>
      <c r="R162" t="s">
        <v>1435</v>
      </c>
      <c r="S162" t="s">
        <v>1436</v>
      </c>
      <c r="T162" t="s">
        <v>1437</v>
      </c>
      <c r="U162" t="s">
        <v>1438</v>
      </c>
      <c r="V162" t="s">
        <v>1439</v>
      </c>
      <c r="W162" t="s">
        <v>1440</v>
      </c>
      <c r="X162" t="s">
        <v>1441</v>
      </c>
      <c r="Y162" t="s">
        <v>1442</v>
      </c>
    </row>
    <row r="163" spans="1:25" x14ac:dyDescent="0.3">
      <c r="A163" t="s">
        <v>1443</v>
      </c>
      <c r="B163" t="s">
        <v>1444</v>
      </c>
      <c r="C163" t="s">
        <v>18</v>
      </c>
      <c r="D163" t="s">
        <v>13091</v>
      </c>
      <c r="E163" t="s">
        <v>13109</v>
      </c>
      <c r="F163" t="s">
        <v>13110</v>
      </c>
      <c r="G163" t="s">
        <v>13111</v>
      </c>
      <c r="H163" s="11">
        <v>339</v>
      </c>
      <c r="I163" s="19" t="str">
        <f t="shared" si="6"/>
        <v>₹200 - ₹500</v>
      </c>
      <c r="J163" s="21">
        <v>999</v>
      </c>
      <c r="K163" s="23">
        <v>0.66</v>
      </c>
      <c r="L16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63" s="22" t="str">
        <f t="shared" si="7"/>
        <v>Yes</v>
      </c>
      <c r="N163" s="16">
        <v>4.3</v>
      </c>
      <c r="O163" s="25">
        <v>6255</v>
      </c>
      <c r="P163" s="25">
        <f>Table1[[#This Row],[rating]]+(Table1[[#This Row],[rating_count]]/1000)</f>
        <v>10.555</v>
      </c>
      <c r="Q163" s="12">
        <f t="shared" si="8"/>
        <v>6248745</v>
      </c>
      <c r="R163" t="s">
        <v>1445</v>
      </c>
      <c r="S163" t="s">
        <v>1446</v>
      </c>
      <c r="T163" t="s">
        <v>1447</v>
      </c>
      <c r="U163" t="s">
        <v>1448</v>
      </c>
      <c r="V163" t="s">
        <v>1449</v>
      </c>
      <c r="W163" t="s">
        <v>13030</v>
      </c>
      <c r="X163" t="s">
        <v>1450</v>
      </c>
      <c r="Y163" t="s">
        <v>1451</v>
      </c>
    </row>
    <row r="164" spans="1:25" x14ac:dyDescent="0.3">
      <c r="A164" t="s">
        <v>1452</v>
      </c>
      <c r="B164" t="s">
        <v>1453</v>
      </c>
      <c r="C164" t="s">
        <v>18</v>
      </c>
      <c r="D164" t="s">
        <v>13091</v>
      </c>
      <c r="E164" t="s">
        <v>13109</v>
      </c>
      <c r="F164" t="s">
        <v>13110</v>
      </c>
      <c r="G164" t="s">
        <v>13111</v>
      </c>
      <c r="H164" s="11">
        <v>149</v>
      </c>
      <c r="I164" s="19" t="str">
        <f t="shared" si="6"/>
        <v>&lt;₹200</v>
      </c>
      <c r="J164" s="21">
        <v>499</v>
      </c>
      <c r="K164" s="23">
        <v>0.7</v>
      </c>
      <c r="L16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64" s="22" t="str">
        <f t="shared" si="7"/>
        <v>Yes</v>
      </c>
      <c r="N164" s="16">
        <v>4</v>
      </c>
      <c r="O164" s="25">
        <v>7732</v>
      </c>
      <c r="P164" s="25">
        <f>Table1[[#This Row],[rating]]+(Table1[[#This Row],[rating_count]]/1000)</f>
        <v>11.731999999999999</v>
      </c>
      <c r="Q164" s="12">
        <f t="shared" si="8"/>
        <v>3858268</v>
      </c>
      <c r="R164" t="s">
        <v>1454</v>
      </c>
      <c r="S164" t="s">
        <v>690</v>
      </c>
      <c r="T164" t="s">
        <v>691</v>
      </c>
      <c r="U164" t="s">
        <v>692</v>
      </c>
      <c r="V164" t="s">
        <v>693</v>
      </c>
      <c r="W164" t="s">
        <v>694</v>
      </c>
      <c r="X164" t="s">
        <v>1455</v>
      </c>
      <c r="Y164" t="s">
        <v>1456</v>
      </c>
    </row>
    <row r="165" spans="1:25" x14ac:dyDescent="0.3">
      <c r="A165" t="s">
        <v>1457</v>
      </c>
      <c r="B165" t="s">
        <v>1458</v>
      </c>
      <c r="C165" t="s">
        <v>18</v>
      </c>
      <c r="D165" t="s">
        <v>13091</v>
      </c>
      <c r="E165" t="s">
        <v>13109</v>
      </c>
      <c r="F165" t="s">
        <v>13110</v>
      </c>
      <c r="G165" t="s">
        <v>13111</v>
      </c>
      <c r="H165" s="11">
        <v>149</v>
      </c>
      <c r="I165" s="19" t="str">
        <f t="shared" si="6"/>
        <v>&lt;₹200</v>
      </c>
      <c r="J165" s="21">
        <v>399</v>
      </c>
      <c r="K165" s="23">
        <v>0.63</v>
      </c>
      <c r="L16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65" s="22" t="str">
        <f t="shared" si="7"/>
        <v>Yes</v>
      </c>
      <c r="N165" s="16">
        <v>3.9</v>
      </c>
      <c r="O165" s="25">
        <v>57</v>
      </c>
      <c r="P165" s="25">
        <f>Table1[[#This Row],[rating]]+(Table1[[#This Row],[rating_count]]/1000)</f>
        <v>3.9569999999999999</v>
      </c>
      <c r="Q165" s="12">
        <f t="shared" si="8"/>
        <v>22743</v>
      </c>
      <c r="R165" t="s">
        <v>1459</v>
      </c>
      <c r="S165" t="s">
        <v>1460</v>
      </c>
      <c r="T165" t="s">
        <v>1461</v>
      </c>
      <c r="U165" t="s">
        <v>1462</v>
      </c>
      <c r="V165" t="s">
        <v>13031</v>
      </c>
      <c r="W165" t="s">
        <v>1463</v>
      </c>
      <c r="X165" t="s">
        <v>1464</v>
      </c>
      <c r="Y165" t="s">
        <v>1465</v>
      </c>
    </row>
    <row r="166" spans="1:25" x14ac:dyDescent="0.3">
      <c r="A166" t="s">
        <v>1466</v>
      </c>
      <c r="B166" t="s">
        <v>1467</v>
      </c>
      <c r="C166" t="s">
        <v>18</v>
      </c>
      <c r="D166" t="s">
        <v>13091</v>
      </c>
      <c r="E166" t="s">
        <v>13109</v>
      </c>
      <c r="F166" t="s">
        <v>13110</v>
      </c>
      <c r="G166" t="s">
        <v>13111</v>
      </c>
      <c r="H166" s="11">
        <v>599</v>
      </c>
      <c r="I166" s="19" t="str">
        <f t="shared" si="6"/>
        <v>&gt;₹500</v>
      </c>
      <c r="J166" s="21">
        <v>849</v>
      </c>
      <c r="K166" s="23">
        <v>0.28999999999999998</v>
      </c>
      <c r="L16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66" s="22" t="str">
        <f t="shared" si="7"/>
        <v>No</v>
      </c>
      <c r="N166" s="16">
        <v>4.5</v>
      </c>
      <c r="O166" s="25">
        <v>577</v>
      </c>
      <c r="P166" s="25">
        <f>Table1[[#This Row],[rating]]+(Table1[[#This Row],[rating_count]]/1000)</f>
        <v>5.077</v>
      </c>
      <c r="Q166" s="12">
        <f t="shared" si="8"/>
        <v>489873</v>
      </c>
      <c r="R166" t="s">
        <v>1468</v>
      </c>
      <c r="S166" t="s">
        <v>1469</v>
      </c>
      <c r="T166" t="s">
        <v>1470</v>
      </c>
      <c r="U166" t="s">
        <v>1471</v>
      </c>
      <c r="V166" t="s">
        <v>1472</v>
      </c>
      <c r="W166" t="s">
        <v>1473</v>
      </c>
      <c r="X166" t="s">
        <v>1474</v>
      </c>
      <c r="Y166" t="s">
        <v>1475</v>
      </c>
    </row>
    <row r="167" spans="1:25" x14ac:dyDescent="0.3">
      <c r="A167" t="s">
        <v>1476</v>
      </c>
      <c r="B167" t="s">
        <v>1477</v>
      </c>
      <c r="C167" t="s">
        <v>462</v>
      </c>
      <c r="D167" t="s">
        <v>13092</v>
      </c>
      <c r="E167" t="s">
        <v>13115</v>
      </c>
      <c r="F167" t="s">
        <v>13116</v>
      </c>
      <c r="G167" t="s">
        <v>13119</v>
      </c>
      <c r="H167" s="11">
        <v>299</v>
      </c>
      <c r="I167" s="19" t="str">
        <f t="shared" si="6"/>
        <v>₹200 - ₹500</v>
      </c>
      <c r="J167" s="21">
        <v>1199</v>
      </c>
      <c r="K167" s="23">
        <v>0.75</v>
      </c>
      <c r="L16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67" s="22" t="str">
        <f t="shared" si="7"/>
        <v>Yes</v>
      </c>
      <c r="N167" s="16">
        <v>3.9</v>
      </c>
      <c r="O167" s="25">
        <v>1193</v>
      </c>
      <c r="P167" s="25">
        <f>Table1[[#This Row],[rating]]+(Table1[[#This Row],[rating_count]]/1000)</f>
        <v>5.093</v>
      </c>
      <c r="Q167" s="12">
        <f t="shared" si="8"/>
        <v>1430407</v>
      </c>
      <c r="R167" t="s">
        <v>1478</v>
      </c>
      <c r="S167" t="s">
        <v>1479</v>
      </c>
      <c r="T167" t="s">
        <v>1480</v>
      </c>
      <c r="U167" t="s">
        <v>1481</v>
      </c>
      <c r="V167" t="s">
        <v>1482</v>
      </c>
      <c r="W167" t="s">
        <v>1483</v>
      </c>
      <c r="X167" t="s">
        <v>1484</v>
      </c>
      <c r="Y167" t="s">
        <v>1485</v>
      </c>
    </row>
    <row r="168" spans="1:25" x14ac:dyDescent="0.3">
      <c r="A168" t="s">
        <v>1486</v>
      </c>
      <c r="B168" t="s">
        <v>1487</v>
      </c>
      <c r="C168" t="s">
        <v>18</v>
      </c>
      <c r="D168" t="s">
        <v>13091</v>
      </c>
      <c r="E168" t="s">
        <v>13109</v>
      </c>
      <c r="F168" t="s">
        <v>13110</v>
      </c>
      <c r="G168" t="s">
        <v>13111</v>
      </c>
      <c r="H168" s="11">
        <v>399</v>
      </c>
      <c r="I168" s="19" t="str">
        <f t="shared" si="6"/>
        <v>₹200 - ₹500</v>
      </c>
      <c r="J168" s="21">
        <v>1299</v>
      </c>
      <c r="K168" s="23">
        <v>0.69</v>
      </c>
      <c r="L16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68" s="22" t="str">
        <f t="shared" si="7"/>
        <v>Yes</v>
      </c>
      <c r="N168" s="16">
        <v>4.2</v>
      </c>
      <c r="O168" s="25">
        <v>13120</v>
      </c>
      <c r="P168" s="25">
        <f>Table1[[#This Row],[rating]]+(Table1[[#This Row],[rating_count]]/1000)</f>
        <v>17.32</v>
      </c>
      <c r="Q168" s="12">
        <f t="shared" si="8"/>
        <v>17042880</v>
      </c>
      <c r="R168" t="s">
        <v>1488</v>
      </c>
      <c r="S168" t="s">
        <v>954</v>
      </c>
      <c r="T168" t="s">
        <v>955</v>
      </c>
      <c r="U168" t="s">
        <v>956</v>
      </c>
      <c r="V168" t="s">
        <v>957</v>
      </c>
      <c r="W168" t="s">
        <v>958</v>
      </c>
      <c r="X168" t="s">
        <v>1489</v>
      </c>
      <c r="Y168" t="s">
        <v>1490</v>
      </c>
    </row>
    <row r="169" spans="1:25" x14ac:dyDescent="0.3">
      <c r="A169" t="s">
        <v>1491</v>
      </c>
      <c r="B169" t="s">
        <v>1492</v>
      </c>
      <c r="C169" t="s">
        <v>462</v>
      </c>
      <c r="D169" t="s">
        <v>13092</v>
      </c>
      <c r="E169" t="s">
        <v>13115</v>
      </c>
      <c r="F169" t="s">
        <v>13116</v>
      </c>
      <c r="G169" t="s">
        <v>13119</v>
      </c>
      <c r="H169" s="11">
        <v>339</v>
      </c>
      <c r="I169" s="19" t="str">
        <f t="shared" si="6"/>
        <v>₹200 - ₹500</v>
      </c>
      <c r="J169" s="21">
        <v>1999</v>
      </c>
      <c r="K169" s="23">
        <v>0.83</v>
      </c>
      <c r="L16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169" s="22" t="str">
        <f t="shared" si="7"/>
        <v>Yes</v>
      </c>
      <c r="N169" s="16">
        <v>4</v>
      </c>
      <c r="O169" s="25">
        <v>343</v>
      </c>
      <c r="P169" s="25">
        <f>Table1[[#This Row],[rating]]+(Table1[[#This Row],[rating_count]]/1000)</f>
        <v>4.343</v>
      </c>
      <c r="Q169" s="12">
        <f t="shared" si="8"/>
        <v>685657</v>
      </c>
      <c r="R169" t="s">
        <v>1493</v>
      </c>
      <c r="S169" t="s">
        <v>1494</v>
      </c>
      <c r="T169" t="s">
        <v>1495</v>
      </c>
      <c r="U169" t="s">
        <v>1496</v>
      </c>
      <c r="V169" t="s">
        <v>1497</v>
      </c>
      <c r="W169" t="s">
        <v>1498</v>
      </c>
      <c r="X169" t="s">
        <v>1499</v>
      </c>
      <c r="Y169" t="s">
        <v>1500</v>
      </c>
    </row>
    <row r="170" spans="1:25" x14ac:dyDescent="0.3">
      <c r="A170" t="s">
        <v>1501</v>
      </c>
      <c r="B170" t="s">
        <v>1502</v>
      </c>
      <c r="C170" t="s">
        <v>169</v>
      </c>
      <c r="D170" t="s">
        <v>13092</v>
      </c>
      <c r="E170" t="s">
        <v>13115</v>
      </c>
      <c r="F170" t="s">
        <v>13117</v>
      </c>
      <c r="G170" t="s">
        <v>13118</v>
      </c>
      <c r="H170" s="11">
        <v>12499</v>
      </c>
      <c r="I170" s="19" t="str">
        <f t="shared" si="6"/>
        <v>&gt;₹500</v>
      </c>
      <c r="J170" s="21">
        <v>22990</v>
      </c>
      <c r="K170" s="23">
        <v>0.46</v>
      </c>
      <c r="L17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70" s="22" t="str">
        <f t="shared" si="7"/>
        <v>No</v>
      </c>
      <c r="N170" s="16">
        <v>4.3</v>
      </c>
      <c r="O170" s="25">
        <v>1611</v>
      </c>
      <c r="P170" s="25">
        <f>Table1[[#This Row],[rating]]+(Table1[[#This Row],[rating_count]]/1000)</f>
        <v>5.9109999999999996</v>
      </c>
      <c r="Q170" s="12">
        <f t="shared" si="8"/>
        <v>37036890</v>
      </c>
      <c r="R170" t="s">
        <v>1503</v>
      </c>
      <c r="S170" t="s">
        <v>1504</v>
      </c>
      <c r="T170" t="s">
        <v>1505</v>
      </c>
      <c r="U170" t="s">
        <v>1506</v>
      </c>
      <c r="V170" t="s">
        <v>1507</v>
      </c>
      <c r="W170" t="s">
        <v>1508</v>
      </c>
      <c r="X170" t="s">
        <v>1509</v>
      </c>
      <c r="Y170" t="s">
        <v>1510</v>
      </c>
    </row>
    <row r="171" spans="1:25" x14ac:dyDescent="0.3">
      <c r="A171" t="s">
        <v>1511</v>
      </c>
      <c r="B171" t="s">
        <v>1512</v>
      </c>
      <c r="C171" t="s">
        <v>18</v>
      </c>
      <c r="D171" t="s">
        <v>13091</v>
      </c>
      <c r="E171" t="s">
        <v>13109</v>
      </c>
      <c r="F171" t="s">
        <v>13110</v>
      </c>
      <c r="G171" t="s">
        <v>13111</v>
      </c>
      <c r="H171" s="11">
        <v>249</v>
      </c>
      <c r="I171" s="19" t="str">
        <f t="shared" si="6"/>
        <v>₹200 - ₹500</v>
      </c>
      <c r="J171" s="21">
        <v>399</v>
      </c>
      <c r="K171" s="23">
        <v>0.38</v>
      </c>
      <c r="L17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71" s="22" t="str">
        <f t="shared" si="7"/>
        <v>No</v>
      </c>
      <c r="N171" s="16">
        <v>4</v>
      </c>
      <c r="O171" s="25">
        <v>6558</v>
      </c>
      <c r="P171" s="25">
        <f>Table1[[#This Row],[rating]]+(Table1[[#This Row],[rating_count]]/1000)</f>
        <v>10.558</v>
      </c>
      <c r="Q171" s="12">
        <f t="shared" si="8"/>
        <v>2616642</v>
      </c>
      <c r="R171" t="s">
        <v>1513</v>
      </c>
      <c r="S171" t="s">
        <v>1514</v>
      </c>
      <c r="T171" t="s">
        <v>1515</v>
      </c>
      <c r="U171" t="s">
        <v>1516</v>
      </c>
      <c r="V171" t="s">
        <v>1517</v>
      </c>
      <c r="W171" t="s">
        <v>1518</v>
      </c>
      <c r="X171" t="s">
        <v>1519</v>
      </c>
      <c r="Y171" t="s">
        <v>1520</v>
      </c>
    </row>
    <row r="172" spans="1:25" x14ac:dyDescent="0.3">
      <c r="A172" t="s">
        <v>1521</v>
      </c>
      <c r="B172" t="s">
        <v>1522</v>
      </c>
      <c r="C172" t="s">
        <v>98</v>
      </c>
      <c r="D172" t="s">
        <v>13091</v>
      </c>
      <c r="E172" t="s">
        <v>13112</v>
      </c>
      <c r="F172" t="s">
        <v>13113</v>
      </c>
      <c r="G172" t="s">
        <v>13114</v>
      </c>
      <c r="H172" s="11">
        <v>1399</v>
      </c>
      <c r="I172" s="19" t="str">
        <f t="shared" si="6"/>
        <v>&gt;₹500</v>
      </c>
      <c r="J172" s="21">
        <v>2499</v>
      </c>
      <c r="K172" s="23">
        <v>0.44</v>
      </c>
      <c r="L17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72" s="22" t="str">
        <f t="shared" si="7"/>
        <v>No</v>
      </c>
      <c r="N172" s="16">
        <v>4.4000000000000004</v>
      </c>
      <c r="O172" s="25">
        <v>23169</v>
      </c>
      <c r="P172" s="25">
        <f>Table1[[#This Row],[rating]]+(Table1[[#This Row],[rating_count]]/1000)</f>
        <v>27.569000000000003</v>
      </c>
      <c r="Q172" s="12">
        <f t="shared" si="8"/>
        <v>57899331</v>
      </c>
      <c r="R172" t="s">
        <v>1523</v>
      </c>
      <c r="S172" t="s">
        <v>1524</v>
      </c>
      <c r="T172" t="s">
        <v>1525</v>
      </c>
      <c r="U172" t="s">
        <v>1526</v>
      </c>
      <c r="V172" t="s">
        <v>1527</v>
      </c>
      <c r="W172" t="s">
        <v>1528</v>
      </c>
      <c r="X172" t="s">
        <v>1529</v>
      </c>
      <c r="Y172" t="s">
        <v>1530</v>
      </c>
    </row>
    <row r="173" spans="1:25" x14ac:dyDescent="0.3">
      <c r="A173" t="s">
        <v>1531</v>
      </c>
      <c r="B173" t="s">
        <v>1532</v>
      </c>
      <c r="C173" t="s">
        <v>169</v>
      </c>
      <c r="D173" t="s">
        <v>13092</v>
      </c>
      <c r="E173" t="s">
        <v>13115</v>
      </c>
      <c r="F173" t="s">
        <v>13117</v>
      </c>
      <c r="G173" t="s">
        <v>13118</v>
      </c>
      <c r="H173" s="11">
        <v>32999</v>
      </c>
      <c r="I173" s="19" t="str">
        <f t="shared" si="6"/>
        <v>&gt;₹500</v>
      </c>
      <c r="J173" s="21">
        <v>47990</v>
      </c>
      <c r="K173" s="23">
        <v>0.31</v>
      </c>
      <c r="L17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73" s="22" t="str">
        <f t="shared" si="7"/>
        <v>No</v>
      </c>
      <c r="N173" s="16">
        <v>4.3</v>
      </c>
      <c r="O173" s="25">
        <v>4703</v>
      </c>
      <c r="P173" s="25">
        <f>Table1[[#This Row],[rating]]+(Table1[[#This Row],[rating_count]]/1000)</f>
        <v>9.0030000000000001</v>
      </c>
      <c r="Q173" s="12">
        <f t="shared" si="8"/>
        <v>225696970</v>
      </c>
      <c r="R173" t="s">
        <v>805</v>
      </c>
      <c r="S173" t="s">
        <v>246</v>
      </c>
      <c r="T173" t="s">
        <v>247</v>
      </c>
      <c r="U173" t="s">
        <v>248</v>
      </c>
      <c r="V173" t="s">
        <v>249</v>
      </c>
      <c r="W173" t="s">
        <v>13024</v>
      </c>
      <c r="X173" t="s">
        <v>1533</v>
      </c>
      <c r="Y173" t="s">
        <v>1534</v>
      </c>
    </row>
    <row r="174" spans="1:25" x14ac:dyDescent="0.3">
      <c r="A174" t="s">
        <v>1535</v>
      </c>
      <c r="B174" t="s">
        <v>1536</v>
      </c>
      <c r="C174" t="s">
        <v>18</v>
      </c>
      <c r="D174" t="s">
        <v>13091</v>
      </c>
      <c r="E174" t="s">
        <v>13109</v>
      </c>
      <c r="F174" t="s">
        <v>13110</v>
      </c>
      <c r="G174" t="s">
        <v>13111</v>
      </c>
      <c r="H174" s="11">
        <v>149</v>
      </c>
      <c r="I174" s="19" t="str">
        <f t="shared" si="6"/>
        <v>&lt;₹200</v>
      </c>
      <c r="J174" s="21">
        <v>399</v>
      </c>
      <c r="K174" s="23">
        <v>0.63</v>
      </c>
      <c r="L17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74" s="22" t="str">
        <f t="shared" si="7"/>
        <v>Yes</v>
      </c>
      <c r="N174" s="16">
        <v>4</v>
      </c>
      <c r="O174" s="25">
        <v>1423</v>
      </c>
      <c r="P174" s="25">
        <f>Table1[[#This Row],[rating]]+(Table1[[#This Row],[rating_count]]/1000)</f>
        <v>5.423</v>
      </c>
      <c r="Q174" s="12">
        <f t="shared" si="8"/>
        <v>567777</v>
      </c>
      <c r="R174" t="s">
        <v>1537</v>
      </c>
      <c r="S174" t="s">
        <v>720</v>
      </c>
      <c r="T174" t="s">
        <v>721</v>
      </c>
      <c r="U174" t="s">
        <v>722</v>
      </c>
      <c r="V174" t="s">
        <v>723</v>
      </c>
      <c r="W174" t="s">
        <v>13029</v>
      </c>
      <c r="X174" t="s">
        <v>1538</v>
      </c>
      <c r="Y174" t="s">
        <v>1539</v>
      </c>
    </row>
    <row r="175" spans="1:25" x14ac:dyDescent="0.3">
      <c r="A175" t="s">
        <v>1540</v>
      </c>
      <c r="B175" t="s">
        <v>1541</v>
      </c>
      <c r="C175" t="s">
        <v>18</v>
      </c>
      <c r="D175" t="s">
        <v>13091</v>
      </c>
      <c r="E175" t="s">
        <v>13109</v>
      </c>
      <c r="F175" t="s">
        <v>13110</v>
      </c>
      <c r="G175" t="s">
        <v>13111</v>
      </c>
      <c r="H175" s="11">
        <v>325</v>
      </c>
      <c r="I175" s="19" t="str">
        <f t="shared" si="6"/>
        <v>₹200 - ₹500</v>
      </c>
      <c r="J175" s="21">
        <v>999</v>
      </c>
      <c r="K175" s="23">
        <v>0.67</v>
      </c>
      <c r="L17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75" s="22" t="str">
        <f t="shared" si="7"/>
        <v>Yes</v>
      </c>
      <c r="N175" s="16">
        <v>4.3</v>
      </c>
      <c r="O175" s="25">
        <v>2651</v>
      </c>
      <c r="P175" s="25">
        <f>Table1[[#This Row],[rating]]+(Table1[[#This Row],[rating_count]]/1000)</f>
        <v>6.9509999999999996</v>
      </c>
      <c r="Q175" s="12">
        <f t="shared" si="8"/>
        <v>2648349</v>
      </c>
      <c r="R175" t="s">
        <v>1542</v>
      </c>
      <c r="S175" t="s">
        <v>1543</v>
      </c>
      <c r="T175" t="s">
        <v>1544</v>
      </c>
      <c r="U175" t="s">
        <v>1545</v>
      </c>
      <c r="V175" t="s">
        <v>1546</v>
      </c>
      <c r="W175" t="s">
        <v>1547</v>
      </c>
      <c r="X175" t="s">
        <v>1548</v>
      </c>
      <c r="Y175" t="s">
        <v>1549</v>
      </c>
    </row>
    <row r="176" spans="1:25" x14ac:dyDescent="0.3">
      <c r="A176" t="s">
        <v>1550</v>
      </c>
      <c r="B176" t="s">
        <v>1551</v>
      </c>
      <c r="C176" t="s">
        <v>18</v>
      </c>
      <c r="D176" t="s">
        <v>13091</v>
      </c>
      <c r="E176" t="s">
        <v>13109</v>
      </c>
      <c r="F176" t="s">
        <v>13110</v>
      </c>
      <c r="G176" t="s">
        <v>13111</v>
      </c>
      <c r="H176" s="11">
        <v>399</v>
      </c>
      <c r="I176" s="19" t="str">
        <f t="shared" si="6"/>
        <v>₹200 - ₹500</v>
      </c>
      <c r="J176" s="21">
        <v>1999</v>
      </c>
      <c r="K176" s="23">
        <v>0.8</v>
      </c>
      <c r="L17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76" s="22" t="str">
        <f t="shared" si="7"/>
        <v>Yes</v>
      </c>
      <c r="N176" s="16">
        <v>5</v>
      </c>
      <c r="O176" s="25">
        <v>5</v>
      </c>
      <c r="P176" s="25">
        <f>Table1[[#This Row],[rating]]+(Table1[[#This Row],[rating_count]]/1000)</f>
        <v>5.0049999999999999</v>
      </c>
      <c r="Q176" s="12">
        <f t="shared" si="8"/>
        <v>9995</v>
      </c>
      <c r="R176" t="s">
        <v>1552</v>
      </c>
      <c r="S176" t="s">
        <v>1553</v>
      </c>
      <c r="T176" t="s">
        <v>1554</v>
      </c>
      <c r="U176" t="s">
        <v>1555</v>
      </c>
      <c r="V176" t="s">
        <v>1556</v>
      </c>
      <c r="W176" t="s">
        <v>1557</v>
      </c>
      <c r="X176" t="s">
        <v>1558</v>
      </c>
      <c r="Y176" t="s">
        <v>1559</v>
      </c>
    </row>
    <row r="177" spans="1:25" x14ac:dyDescent="0.3">
      <c r="A177" t="s">
        <v>1560</v>
      </c>
      <c r="B177" t="s">
        <v>1561</v>
      </c>
      <c r="C177" t="s">
        <v>98</v>
      </c>
      <c r="D177" t="s">
        <v>13091</v>
      </c>
      <c r="E177" t="s">
        <v>13112</v>
      </c>
      <c r="F177" t="s">
        <v>13113</v>
      </c>
      <c r="G177" t="s">
        <v>13114</v>
      </c>
      <c r="H177" s="11">
        <v>199</v>
      </c>
      <c r="I177" s="19" t="str">
        <f t="shared" si="6"/>
        <v>&lt;₹200</v>
      </c>
      <c r="J177" s="21">
        <v>499</v>
      </c>
      <c r="K177" s="23">
        <v>0.6</v>
      </c>
      <c r="L17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77" s="22" t="str">
        <f t="shared" si="7"/>
        <v>Yes</v>
      </c>
      <c r="N177" s="16">
        <v>3.7</v>
      </c>
      <c r="O177" s="25">
        <v>612</v>
      </c>
      <c r="P177" s="25">
        <f>Table1[[#This Row],[rating]]+(Table1[[#This Row],[rating_count]]/1000)</f>
        <v>4.3120000000000003</v>
      </c>
      <c r="Q177" s="12">
        <f t="shared" si="8"/>
        <v>305388</v>
      </c>
      <c r="R177" t="s">
        <v>1562</v>
      </c>
      <c r="S177" t="s">
        <v>1563</v>
      </c>
      <c r="T177" t="s">
        <v>1564</v>
      </c>
      <c r="U177" t="s">
        <v>1565</v>
      </c>
      <c r="V177" t="s">
        <v>1566</v>
      </c>
      <c r="W177" t="s">
        <v>1567</v>
      </c>
      <c r="X177" t="s">
        <v>1568</v>
      </c>
      <c r="Y177" t="s">
        <v>1569</v>
      </c>
    </row>
    <row r="178" spans="1:25" x14ac:dyDescent="0.3">
      <c r="A178" t="s">
        <v>1570</v>
      </c>
      <c r="B178" t="s">
        <v>1571</v>
      </c>
      <c r="C178" t="s">
        <v>18</v>
      </c>
      <c r="D178" t="s">
        <v>13091</v>
      </c>
      <c r="E178" t="s">
        <v>13109</v>
      </c>
      <c r="F178" t="s">
        <v>13110</v>
      </c>
      <c r="G178" t="s">
        <v>13111</v>
      </c>
      <c r="H178" s="11">
        <v>88</v>
      </c>
      <c r="I178" s="19" t="str">
        <f t="shared" si="6"/>
        <v>&lt;₹200</v>
      </c>
      <c r="J178" s="21">
        <v>299</v>
      </c>
      <c r="K178" s="23">
        <v>0.71</v>
      </c>
      <c r="L17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78" s="22" t="str">
        <f t="shared" si="7"/>
        <v>Yes</v>
      </c>
      <c r="N178" s="16">
        <v>4</v>
      </c>
      <c r="O178" s="25">
        <v>9378</v>
      </c>
      <c r="P178" s="25">
        <f>Table1[[#This Row],[rating]]+(Table1[[#This Row],[rating_count]]/1000)</f>
        <v>13.378</v>
      </c>
      <c r="Q178" s="12">
        <f t="shared" si="8"/>
        <v>2804022</v>
      </c>
      <c r="R178" t="s">
        <v>1572</v>
      </c>
      <c r="S178" t="s">
        <v>236</v>
      </c>
      <c r="T178" t="s">
        <v>237</v>
      </c>
      <c r="U178" t="s">
        <v>238</v>
      </c>
      <c r="V178" t="s">
        <v>239</v>
      </c>
      <c r="W178" t="s">
        <v>1573</v>
      </c>
      <c r="X178" t="s">
        <v>1574</v>
      </c>
      <c r="Y178" t="s">
        <v>1575</v>
      </c>
    </row>
    <row r="179" spans="1:25" x14ac:dyDescent="0.3">
      <c r="A179" t="s">
        <v>1576</v>
      </c>
      <c r="B179" t="s">
        <v>1577</v>
      </c>
      <c r="C179" t="s">
        <v>18</v>
      </c>
      <c r="D179" t="s">
        <v>13091</v>
      </c>
      <c r="E179" t="s">
        <v>13109</v>
      </c>
      <c r="F179" t="s">
        <v>13110</v>
      </c>
      <c r="G179" t="s">
        <v>13111</v>
      </c>
      <c r="H179" s="11">
        <v>399</v>
      </c>
      <c r="I179" s="19" t="str">
        <f t="shared" si="6"/>
        <v>₹200 - ₹500</v>
      </c>
      <c r="J179" s="21">
        <v>1099</v>
      </c>
      <c r="K179" s="23">
        <v>0.64</v>
      </c>
      <c r="L17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79" s="22" t="str">
        <f t="shared" si="7"/>
        <v>Yes</v>
      </c>
      <c r="N179" s="16">
        <v>4.0999999999999996</v>
      </c>
      <c r="O179" s="25">
        <v>2685</v>
      </c>
      <c r="P179" s="25">
        <f>Table1[[#This Row],[rating]]+(Table1[[#This Row],[rating_count]]/1000)</f>
        <v>6.7850000000000001</v>
      </c>
      <c r="Q179" s="12">
        <f t="shared" si="8"/>
        <v>2950815</v>
      </c>
      <c r="R179" t="s">
        <v>1578</v>
      </c>
      <c r="S179" t="s">
        <v>1265</v>
      </c>
      <c r="T179" t="s">
        <v>1266</v>
      </c>
      <c r="U179" t="s">
        <v>1267</v>
      </c>
      <c r="V179" t="s">
        <v>1268</v>
      </c>
      <c r="W179" t="s">
        <v>1269</v>
      </c>
      <c r="X179" t="s">
        <v>1579</v>
      </c>
      <c r="Y179" t="s">
        <v>1580</v>
      </c>
    </row>
    <row r="180" spans="1:25" x14ac:dyDescent="0.3">
      <c r="A180" t="s">
        <v>1581</v>
      </c>
      <c r="B180" t="s">
        <v>1582</v>
      </c>
      <c r="C180" t="s">
        <v>18</v>
      </c>
      <c r="D180" t="s">
        <v>13091</v>
      </c>
      <c r="E180" t="s">
        <v>13109</v>
      </c>
      <c r="F180" t="s">
        <v>13110</v>
      </c>
      <c r="G180" t="s">
        <v>13111</v>
      </c>
      <c r="H180" s="11">
        <v>57.89</v>
      </c>
      <c r="I180" s="19" t="str">
        <f t="shared" si="6"/>
        <v>&lt;₹200</v>
      </c>
      <c r="J180" s="21">
        <v>199</v>
      </c>
      <c r="K180" s="23">
        <v>0.71</v>
      </c>
      <c r="L18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80" s="22" t="str">
        <f t="shared" si="7"/>
        <v>Yes</v>
      </c>
      <c r="N180" s="16">
        <v>4</v>
      </c>
      <c r="O180" s="25">
        <v>9378</v>
      </c>
      <c r="P180" s="25">
        <f>Table1[[#This Row],[rating]]+(Table1[[#This Row],[rating_count]]/1000)</f>
        <v>13.378</v>
      </c>
      <c r="Q180" s="12">
        <f t="shared" si="8"/>
        <v>1866222</v>
      </c>
      <c r="R180" t="s">
        <v>1583</v>
      </c>
      <c r="S180" t="s">
        <v>236</v>
      </c>
      <c r="T180" t="s">
        <v>237</v>
      </c>
      <c r="U180" t="s">
        <v>238</v>
      </c>
      <c r="V180" t="s">
        <v>239</v>
      </c>
      <c r="W180" t="s">
        <v>240</v>
      </c>
      <c r="X180" t="s">
        <v>1584</v>
      </c>
      <c r="Y180" t="s">
        <v>1585</v>
      </c>
    </row>
    <row r="181" spans="1:25" x14ac:dyDescent="0.3">
      <c r="A181" t="s">
        <v>1586</v>
      </c>
      <c r="B181" t="s">
        <v>1587</v>
      </c>
      <c r="C181" t="s">
        <v>462</v>
      </c>
      <c r="D181" t="s">
        <v>13092</v>
      </c>
      <c r="E181" t="s">
        <v>13115</v>
      </c>
      <c r="F181" t="s">
        <v>13116</v>
      </c>
      <c r="G181" t="s">
        <v>13119</v>
      </c>
      <c r="H181" s="11">
        <v>799</v>
      </c>
      <c r="I181" s="19" t="str">
        <f t="shared" si="6"/>
        <v>&gt;₹500</v>
      </c>
      <c r="J181" s="21">
        <v>1999</v>
      </c>
      <c r="K181" s="23">
        <v>0.6</v>
      </c>
      <c r="L18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81" s="22" t="str">
        <f t="shared" si="7"/>
        <v>Yes</v>
      </c>
      <c r="N181" s="16">
        <v>3.3</v>
      </c>
      <c r="O181" s="25">
        <v>576</v>
      </c>
      <c r="P181" s="25">
        <f>Table1[[#This Row],[rating]]+(Table1[[#This Row],[rating_count]]/1000)</f>
        <v>3.8759999999999999</v>
      </c>
      <c r="Q181" s="12">
        <f t="shared" si="8"/>
        <v>1151424</v>
      </c>
      <c r="R181" t="s">
        <v>1588</v>
      </c>
      <c r="S181" t="s">
        <v>1589</v>
      </c>
      <c r="T181" t="s">
        <v>1590</v>
      </c>
      <c r="U181" t="s">
        <v>1591</v>
      </c>
      <c r="V181" t="s">
        <v>1592</v>
      </c>
      <c r="W181" t="s">
        <v>1593</v>
      </c>
      <c r="X181" t="s">
        <v>1594</v>
      </c>
      <c r="Y181" t="s">
        <v>1595</v>
      </c>
    </row>
    <row r="182" spans="1:25" x14ac:dyDescent="0.3">
      <c r="A182" t="s">
        <v>1596</v>
      </c>
      <c r="B182" t="s">
        <v>1597</v>
      </c>
      <c r="C182" t="s">
        <v>462</v>
      </c>
      <c r="D182" t="s">
        <v>13092</v>
      </c>
      <c r="E182" t="s">
        <v>13115</v>
      </c>
      <c r="F182" t="s">
        <v>13116</v>
      </c>
      <c r="G182" t="s">
        <v>13119</v>
      </c>
      <c r="H182" s="11">
        <v>205</v>
      </c>
      <c r="I182" s="19" t="str">
        <f t="shared" si="6"/>
        <v>₹200 - ₹500</v>
      </c>
      <c r="J182" s="21">
        <v>499</v>
      </c>
      <c r="K182" s="23">
        <v>0.59</v>
      </c>
      <c r="L18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82" s="22" t="str">
        <f t="shared" si="7"/>
        <v>Yes</v>
      </c>
      <c r="N182" s="16">
        <v>3.8</v>
      </c>
      <c r="O182" s="25">
        <v>313</v>
      </c>
      <c r="P182" s="25">
        <f>Table1[[#This Row],[rating]]+(Table1[[#This Row],[rating_count]]/1000)</f>
        <v>4.1129999999999995</v>
      </c>
      <c r="Q182" s="12">
        <f t="shared" si="8"/>
        <v>156187</v>
      </c>
      <c r="R182" t="s">
        <v>1598</v>
      </c>
      <c r="S182" t="s">
        <v>1599</v>
      </c>
      <c r="T182" t="s">
        <v>1600</v>
      </c>
      <c r="U182" t="s">
        <v>1601</v>
      </c>
      <c r="V182" t="s">
        <v>1602</v>
      </c>
      <c r="W182" t="s">
        <v>1603</v>
      </c>
      <c r="X182" t="s">
        <v>1604</v>
      </c>
      <c r="Y182" t="s">
        <v>1605</v>
      </c>
    </row>
    <row r="183" spans="1:25" x14ac:dyDescent="0.3">
      <c r="A183" t="s">
        <v>1606</v>
      </c>
      <c r="B183" t="s">
        <v>1607</v>
      </c>
      <c r="C183" t="s">
        <v>18</v>
      </c>
      <c r="D183" t="s">
        <v>13091</v>
      </c>
      <c r="E183" t="s">
        <v>13109</v>
      </c>
      <c r="F183" t="s">
        <v>13110</v>
      </c>
      <c r="G183" t="s">
        <v>13111</v>
      </c>
      <c r="H183" s="11">
        <v>299</v>
      </c>
      <c r="I183" s="19" t="str">
        <f t="shared" si="6"/>
        <v>₹200 - ₹500</v>
      </c>
      <c r="J183" s="21">
        <v>699</v>
      </c>
      <c r="K183" s="23">
        <v>0.56999999999999995</v>
      </c>
      <c r="L18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83" s="22" t="str">
        <f t="shared" si="7"/>
        <v>Yes</v>
      </c>
      <c r="N183" s="16">
        <v>4.0999999999999996</v>
      </c>
      <c r="O183" s="25">
        <v>2957</v>
      </c>
      <c r="P183" s="25">
        <f>Table1[[#This Row],[rating]]+(Table1[[#This Row],[rating_count]]/1000)</f>
        <v>7.0569999999999995</v>
      </c>
      <c r="Q183" s="12">
        <f t="shared" si="8"/>
        <v>2066943</v>
      </c>
      <c r="R183" t="s">
        <v>1608</v>
      </c>
      <c r="S183" t="s">
        <v>1609</v>
      </c>
      <c r="T183" t="s">
        <v>1610</v>
      </c>
      <c r="U183" t="s">
        <v>1611</v>
      </c>
      <c r="V183" t="s">
        <v>1612</v>
      </c>
      <c r="W183" t="s">
        <v>1613</v>
      </c>
      <c r="X183" t="s">
        <v>1614</v>
      </c>
      <c r="Y183" t="s">
        <v>1615</v>
      </c>
    </row>
    <row r="184" spans="1:25" x14ac:dyDescent="0.3">
      <c r="A184" t="s">
        <v>1616</v>
      </c>
      <c r="B184" t="s">
        <v>1617</v>
      </c>
      <c r="C184" t="s">
        <v>18</v>
      </c>
      <c r="D184" t="s">
        <v>13091</v>
      </c>
      <c r="E184" t="s">
        <v>13109</v>
      </c>
      <c r="F184" t="s">
        <v>13110</v>
      </c>
      <c r="G184" t="s">
        <v>13111</v>
      </c>
      <c r="H184" s="11">
        <v>849</v>
      </c>
      <c r="I184" s="19" t="str">
        <f t="shared" si="6"/>
        <v>&gt;₹500</v>
      </c>
      <c r="J184" s="21">
        <v>999</v>
      </c>
      <c r="K184" s="23">
        <v>0.15</v>
      </c>
      <c r="L18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84" s="22" t="str">
        <f t="shared" si="7"/>
        <v>No</v>
      </c>
      <c r="N184" s="16">
        <v>4.0999999999999996</v>
      </c>
      <c r="O184" s="25">
        <v>6736</v>
      </c>
      <c r="P184" s="25">
        <f>Table1[[#This Row],[rating]]+(Table1[[#This Row],[rating_count]]/1000)</f>
        <v>10.835999999999999</v>
      </c>
      <c r="Q184" s="12">
        <f t="shared" si="8"/>
        <v>6729264</v>
      </c>
      <c r="R184" t="s">
        <v>1618</v>
      </c>
      <c r="S184" t="s">
        <v>1619</v>
      </c>
      <c r="T184" t="s">
        <v>1620</v>
      </c>
      <c r="U184" t="s">
        <v>1621</v>
      </c>
      <c r="V184" t="s">
        <v>1622</v>
      </c>
      <c r="W184" t="s">
        <v>1623</v>
      </c>
      <c r="X184" t="s">
        <v>1624</v>
      </c>
      <c r="Y184" t="s">
        <v>1625</v>
      </c>
    </row>
    <row r="185" spans="1:25" x14ac:dyDescent="0.3">
      <c r="A185" t="s">
        <v>1626</v>
      </c>
      <c r="B185" t="s">
        <v>1627</v>
      </c>
      <c r="C185" t="s">
        <v>18</v>
      </c>
      <c r="D185" t="s">
        <v>13091</v>
      </c>
      <c r="E185" t="s">
        <v>13109</v>
      </c>
      <c r="F185" t="s">
        <v>13110</v>
      </c>
      <c r="G185" t="s">
        <v>13111</v>
      </c>
      <c r="H185" s="11">
        <v>949</v>
      </c>
      <c r="I185" s="19" t="str">
        <f t="shared" si="6"/>
        <v>&gt;₹500</v>
      </c>
      <c r="J185" s="21">
        <v>1999</v>
      </c>
      <c r="K185" s="23">
        <v>0.53</v>
      </c>
      <c r="L18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85" s="22" t="str">
        <f t="shared" si="7"/>
        <v>Yes</v>
      </c>
      <c r="N185" s="16">
        <v>4.4000000000000004</v>
      </c>
      <c r="O185" s="25">
        <v>13552</v>
      </c>
      <c r="P185" s="25">
        <f>Table1[[#This Row],[rating]]+(Table1[[#This Row],[rating_count]]/1000)</f>
        <v>17.951999999999998</v>
      </c>
      <c r="Q185" s="12">
        <f t="shared" si="8"/>
        <v>27090448</v>
      </c>
      <c r="R185" t="s">
        <v>1628</v>
      </c>
      <c r="S185" t="s">
        <v>359</v>
      </c>
      <c r="T185" t="s">
        <v>360</v>
      </c>
      <c r="U185" t="s">
        <v>361</v>
      </c>
      <c r="V185" t="s">
        <v>362</v>
      </c>
      <c r="W185" t="s">
        <v>363</v>
      </c>
      <c r="X185" t="s">
        <v>1629</v>
      </c>
      <c r="Y185" t="s">
        <v>1630</v>
      </c>
    </row>
    <row r="186" spans="1:25" x14ac:dyDescent="0.3">
      <c r="A186" t="s">
        <v>1631</v>
      </c>
      <c r="B186" t="s">
        <v>1632</v>
      </c>
      <c r="C186" t="s">
        <v>18</v>
      </c>
      <c r="D186" t="s">
        <v>13091</v>
      </c>
      <c r="E186" t="s">
        <v>13109</v>
      </c>
      <c r="F186" t="s">
        <v>13110</v>
      </c>
      <c r="G186" t="s">
        <v>13111</v>
      </c>
      <c r="H186" s="11">
        <v>499</v>
      </c>
      <c r="I186" s="19" t="str">
        <f t="shared" si="6"/>
        <v>₹200 - ₹500</v>
      </c>
      <c r="J186" s="21">
        <v>1200</v>
      </c>
      <c r="K186" s="23">
        <v>0.57999999999999996</v>
      </c>
      <c r="L18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86" s="22" t="str">
        <f t="shared" si="7"/>
        <v>Yes</v>
      </c>
      <c r="N186" s="16">
        <v>4.3</v>
      </c>
      <c r="O186" s="25">
        <v>5451</v>
      </c>
      <c r="P186" s="25">
        <f>Table1[[#This Row],[rating]]+(Table1[[#This Row],[rating_count]]/1000)</f>
        <v>9.7509999999999994</v>
      </c>
      <c r="Q186" s="12">
        <f t="shared" si="8"/>
        <v>6541200</v>
      </c>
      <c r="R186" t="s">
        <v>1633</v>
      </c>
      <c r="S186" t="s">
        <v>1634</v>
      </c>
      <c r="T186" t="s">
        <v>1635</v>
      </c>
      <c r="U186" t="s">
        <v>1636</v>
      </c>
      <c r="V186" t="s">
        <v>1637</v>
      </c>
      <c r="W186" t="s">
        <v>1638</v>
      </c>
      <c r="X186" t="s">
        <v>1639</v>
      </c>
      <c r="Y186" t="s">
        <v>1640</v>
      </c>
    </row>
    <row r="187" spans="1:25" x14ac:dyDescent="0.3">
      <c r="A187" t="s">
        <v>1641</v>
      </c>
      <c r="B187" t="s">
        <v>1642</v>
      </c>
      <c r="C187" t="s">
        <v>18</v>
      </c>
      <c r="D187" t="s">
        <v>13091</v>
      </c>
      <c r="E187" t="s">
        <v>13109</v>
      </c>
      <c r="F187" t="s">
        <v>13110</v>
      </c>
      <c r="G187" t="s">
        <v>13111</v>
      </c>
      <c r="H187" s="11">
        <v>299</v>
      </c>
      <c r="I187" s="19" t="str">
        <f t="shared" si="6"/>
        <v>₹200 - ₹500</v>
      </c>
      <c r="J187" s="21">
        <v>485</v>
      </c>
      <c r="K187" s="23">
        <v>0.38</v>
      </c>
      <c r="L18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87" s="22" t="str">
        <f t="shared" si="7"/>
        <v>No</v>
      </c>
      <c r="N187" s="16">
        <v>4.3</v>
      </c>
      <c r="O187" s="25">
        <v>10911</v>
      </c>
      <c r="P187" s="25">
        <f>Table1[[#This Row],[rating]]+(Table1[[#This Row],[rating_count]]/1000)</f>
        <v>15.210999999999999</v>
      </c>
      <c r="Q187" s="12">
        <f t="shared" si="8"/>
        <v>5291835</v>
      </c>
      <c r="R187" t="s">
        <v>1643</v>
      </c>
      <c r="S187" t="s">
        <v>1644</v>
      </c>
      <c r="T187" t="s">
        <v>1645</v>
      </c>
      <c r="U187" t="s">
        <v>1646</v>
      </c>
      <c r="V187" t="s">
        <v>1647</v>
      </c>
      <c r="W187" t="s">
        <v>1648</v>
      </c>
      <c r="X187" t="s">
        <v>1649</v>
      </c>
      <c r="Y187" t="s">
        <v>1650</v>
      </c>
    </row>
    <row r="188" spans="1:25" x14ac:dyDescent="0.3">
      <c r="A188" t="s">
        <v>1651</v>
      </c>
      <c r="B188" t="s">
        <v>1652</v>
      </c>
      <c r="C188" t="s">
        <v>18</v>
      </c>
      <c r="D188" t="s">
        <v>13091</v>
      </c>
      <c r="E188" t="s">
        <v>13109</v>
      </c>
      <c r="F188" t="s">
        <v>13110</v>
      </c>
      <c r="G188" t="s">
        <v>13111</v>
      </c>
      <c r="H188" s="11">
        <v>949</v>
      </c>
      <c r="I188" s="19" t="str">
        <f t="shared" si="6"/>
        <v>&gt;₹500</v>
      </c>
      <c r="J188" s="21">
        <v>1999</v>
      </c>
      <c r="K188" s="23">
        <v>0.53</v>
      </c>
      <c r="L18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88" s="22" t="str">
        <f t="shared" si="7"/>
        <v>Yes</v>
      </c>
      <c r="N188" s="16">
        <v>4.4000000000000004</v>
      </c>
      <c r="O188" s="25">
        <v>13552</v>
      </c>
      <c r="P188" s="25">
        <f>Table1[[#This Row],[rating]]+(Table1[[#This Row],[rating_count]]/1000)</f>
        <v>17.951999999999998</v>
      </c>
      <c r="Q188" s="12">
        <f t="shared" si="8"/>
        <v>27090448</v>
      </c>
      <c r="R188" t="s">
        <v>1653</v>
      </c>
      <c r="S188" t="s">
        <v>359</v>
      </c>
      <c r="T188" t="s">
        <v>360</v>
      </c>
      <c r="U188" t="s">
        <v>361</v>
      </c>
      <c r="V188" t="s">
        <v>362</v>
      </c>
      <c r="W188" t="s">
        <v>363</v>
      </c>
      <c r="X188" t="s">
        <v>1654</v>
      </c>
      <c r="Y188" t="s">
        <v>1655</v>
      </c>
    </row>
    <row r="189" spans="1:25" x14ac:dyDescent="0.3">
      <c r="A189" t="s">
        <v>1656</v>
      </c>
      <c r="B189" t="s">
        <v>1657</v>
      </c>
      <c r="C189" t="s">
        <v>18</v>
      </c>
      <c r="D189" t="s">
        <v>13091</v>
      </c>
      <c r="E189" t="s">
        <v>13109</v>
      </c>
      <c r="F189" t="s">
        <v>13110</v>
      </c>
      <c r="G189" t="s">
        <v>13111</v>
      </c>
      <c r="H189" s="11">
        <v>379</v>
      </c>
      <c r="I189" s="19" t="str">
        <f t="shared" si="6"/>
        <v>₹200 - ₹500</v>
      </c>
      <c r="J189" s="21">
        <v>1099</v>
      </c>
      <c r="K189" s="23">
        <v>0.66</v>
      </c>
      <c r="L18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89" s="22" t="str">
        <f t="shared" si="7"/>
        <v>Yes</v>
      </c>
      <c r="N189" s="16">
        <v>4.3</v>
      </c>
      <c r="O189" s="25">
        <v>2806</v>
      </c>
      <c r="P189" s="25">
        <f>Table1[[#This Row],[rating]]+(Table1[[#This Row],[rating_count]]/1000)</f>
        <v>7.1059999999999999</v>
      </c>
      <c r="Q189" s="12">
        <f t="shared" si="8"/>
        <v>3083794</v>
      </c>
      <c r="R189" t="s">
        <v>1658</v>
      </c>
      <c r="S189" t="s">
        <v>964</v>
      </c>
      <c r="T189" t="s">
        <v>965</v>
      </c>
      <c r="U189" t="s">
        <v>966</v>
      </c>
      <c r="V189" t="s">
        <v>967</v>
      </c>
      <c r="W189" t="s">
        <v>968</v>
      </c>
      <c r="X189" t="s">
        <v>1659</v>
      </c>
      <c r="Y189" t="s">
        <v>1660</v>
      </c>
    </row>
    <row r="190" spans="1:25" x14ac:dyDescent="0.3">
      <c r="A190" t="s">
        <v>1661</v>
      </c>
      <c r="B190" t="s">
        <v>1662</v>
      </c>
      <c r="C190" t="s">
        <v>169</v>
      </c>
      <c r="D190" t="s">
        <v>13092</v>
      </c>
      <c r="E190" t="s">
        <v>13115</v>
      </c>
      <c r="F190" t="s">
        <v>13117</v>
      </c>
      <c r="G190" t="s">
        <v>13118</v>
      </c>
      <c r="H190" s="11">
        <v>8990</v>
      </c>
      <c r="I190" s="19" t="str">
        <f t="shared" si="6"/>
        <v>&gt;₹500</v>
      </c>
      <c r="J190" s="21">
        <v>18990</v>
      </c>
      <c r="K190" s="23">
        <v>0.53</v>
      </c>
      <c r="L19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90" s="22" t="str">
        <f t="shared" si="7"/>
        <v>Yes</v>
      </c>
      <c r="N190" s="16">
        <v>3.9</v>
      </c>
      <c r="O190" s="25">
        <v>350</v>
      </c>
      <c r="P190" s="25">
        <f>Table1[[#This Row],[rating]]+(Table1[[#This Row],[rating_count]]/1000)</f>
        <v>4.25</v>
      </c>
      <c r="Q190" s="12">
        <f t="shared" si="8"/>
        <v>6646500</v>
      </c>
      <c r="R190" t="s">
        <v>1663</v>
      </c>
      <c r="S190" t="s">
        <v>1664</v>
      </c>
      <c r="T190" t="s">
        <v>1665</v>
      </c>
      <c r="U190" t="s">
        <v>1666</v>
      </c>
      <c r="V190" t="s">
        <v>1667</v>
      </c>
      <c r="W190" t="s">
        <v>1668</v>
      </c>
      <c r="X190" t="s">
        <v>1669</v>
      </c>
      <c r="Y190" t="s">
        <v>1670</v>
      </c>
    </row>
    <row r="191" spans="1:25" x14ac:dyDescent="0.3">
      <c r="A191" t="s">
        <v>1671</v>
      </c>
      <c r="B191" t="s">
        <v>1672</v>
      </c>
      <c r="C191" t="s">
        <v>1333</v>
      </c>
      <c r="D191" t="s">
        <v>13092</v>
      </c>
      <c r="E191" t="s">
        <v>13115</v>
      </c>
      <c r="F191" t="s">
        <v>13116</v>
      </c>
      <c r="G191" t="s">
        <v>13111</v>
      </c>
      <c r="H191" s="11">
        <v>486</v>
      </c>
      <c r="I191" s="19" t="str">
        <f t="shared" si="6"/>
        <v>₹200 - ₹500</v>
      </c>
      <c r="J191" s="21">
        <v>1999</v>
      </c>
      <c r="K191" s="23">
        <v>0.76</v>
      </c>
      <c r="L19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91" s="22" t="str">
        <f t="shared" si="7"/>
        <v>Yes</v>
      </c>
      <c r="N191" s="16">
        <v>4.2</v>
      </c>
      <c r="O191" s="25">
        <v>30023</v>
      </c>
      <c r="P191" s="25">
        <f>Table1[[#This Row],[rating]]+(Table1[[#This Row],[rating_count]]/1000)</f>
        <v>34.222999999999999</v>
      </c>
      <c r="Q191" s="12">
        <f t="shared" si="8"/>
        <v>60015977</v>
      </c>
      <c r="R191" t="s">
        <v>1673</v>
      </c>
      <c r="S191" t="s">
        <v>1335</v>
      </c>
      <c r="T191" t="s">
        <v>1336</v>
      </c>
      <c r="U191" t="s">
        <v>1337</v>
      </c>
      <c r="V191" t="s">
        <v>1338</v>
      </c>
      <c r="W191" t="s">
        <v>1339</v>
      </c>
      <c r="X191" t="s">
        <v>1674</v>
      </c>
      <c r="Y191" t="s">
        <v>1675</v>
      </c>
    </row>
    <row r="192" spans="1:25" x14ac:dyDescent="0.3">
      <c r="A192" t="s">
        <v>1676</v>
      </c>
      <c r="B192" t="s">
        <v>1677</v>
      </c>
      <c r="C192" t="s">
        <v>508</v>
      </c>
      <c r="D192" t="s">
        <v>13092</v>
      </c>
      <c r="E192" t="s">
        <v>13115</v>
      </c>
      <c r="F192" t="s">
        <v>13117</v>
      </c>
      <c r="G192" t="s">
        <v>13120</v>
      </c>
      <c r="H192" s="11">
        <v>5699</v>
      </c>
      <c r="I192" s="19" t="str">
        <f t="shared" si="6"/>
        <v>&gt;₹500</v>
      </c>
      <c r="J192" s="21">
        <v>11000</v>
      </c>
      <c r="K192" s="23">
        <v>0.48</v>
      </c>
      <c r="L19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92" s="22" t="str">
        <f t="shared" si="7"/>
        <v>No</v>
      </c>
      <c r="N192" s="16">
        <v>4.2</v>
      </c>
      <c r="O192" s="25">
        <v>4003</v>
      </c>
      <c r="P192" s="25">
        <f>Table1[[#This Row],[rating]]+(Table1[[#This Row],[rating_count]]/1000)</f>
        <v>8.2029999999999994</v>
      </c>
      <c r="Q192" s="12">
        <f t="shared" si="8"/>
        <v>44033000</v>
      </c>
      <c r="R192" t="s">
        <v>1678</v>
      </c>
      <c r="S192" t="s">
        <v>510</v>
      </c>
      <c r="T192" t="s">
        <v>511</v>
      </c>
      <c r="U192" t="s">
        <v>512</v>
      </c>
      <c r="V192" t="s">
        <v>513</v>
      </c>
      <c r="W192" t="s">
        <v>13032</v>
      </c>
      <c r="X192" t="s">
        <v>1679</v>
      </c>
      <c r="Y192" t="s">
        <v>1680</v>
      </c>
    </row>
    <row r="193" spans="1:25" x14ac:dyDescent="0.3">
      <c r="A193" t="s">
        <v>1681</v>
      </c>
      <c r="B193" t="s">
        <v>1682</v>
      </c>
      <c r="C193" t="s">
        <v>18</v>
      </c>
      <c r="D193" t="s">
        <v>13091</v>
      </c>
      <c r="E193" t="s">
        <v>13109</v>
      </c>
      <c r="F193" t="s">
        <v>13110</v>
      </c>
      <c r="G193" t="s">
        <v>13111</v>
      </c>
      <c r="H193" s="11">
        <v>709</v>
      </c>
      <c r="I193" s="19" t="str">
        <f t="shared" si="6"/>
        <v>&gt;₹500</v>
      </c>
      <c r="J193" s="21">
        <v>1999</v>
      </c>
      <c r="K193" s="23">
        <v>0.65</v>
      </c>
      <c r="L19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93" s="22" t="str">
        <f t="shared" si="7"/>
        <v>Yes</v>
      </c>
      <c r="N193" s="16">
        <v>4.0999999999999996</v>
      </c>
      <c r="O193" s="25">
        <v>178817</v>
      </c>
      <c r="P193" s="25">
        <f>Table1[[#This Row],[rating]]+(Table1[[#This Row],[rating_count]]/1000)</f>
        <v>182.917</v>
      </c>
      <c r="Q193" s="12">
        <f t="shared" si="8"/>
        <v>357455183</v>
      </c>
      <c r="R193" t="s">
        <v>1683</v>
      </c>
      <c r="S193" t="s">
        <v>1684</v>
      </c>
      <c r="T193" t="s">
        <v>1685</v>
      </c>
      <c r="U193" t="s">
        <v>1686</v>
      </c>
      <c r="V193" t="s">
        <v>1687</v>
      </c>
      <c r="W193" t="s">
        <v>13033</v>
      </c>
      <c r="X193" t="s">
        <v>1688</v>
      </c>
      <c r="Y193" t="s">
        <v>1689</v>
      </c>
    </row>
    <row r="194" spans="1:25" x14ac:dyDescent="0.3">
      <c r="A194" t="s">
        <v>1690</v>
      </c>
      <c r="B194" t="s">
        <v>1691</v>
      </c>
      <c r="C194" t="s">
        <v>169</v>
      </c>
      <c r="D194" t="s">
        <v>13092</v>
      </c>
      <c r="E194" t="s">
        <v>13115</v>
      </c>
      <c r="F194" t="s">
        <v>13117</v>
      </c>
      <c r="G194" t="s">
        <v>13118</v>
      </c>
      <c r="H194" s="11">
        <v>47990</v>
      </c>
      <c r="I194" s="19" t="str">
        <f t="shared" ref="I194:I257" si="9">IF(H194&lt;200,"&lt;₹200",IF(OR(H194=200,H194&lt;=500),"₹200 - ₹500","&gt;₹500"))</f>
        <v>&gt;₹500</v>
      </c>
      <c r="J194" s="21">
        <v>70900</v>
      </c>
      <c r="K194" s="23">
        <v>0.32</v>
      </c>
      <c r="L19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94" s="22" t="str">
        <f t="shared" ref="M194:M257" si="10">IF(K194&gt;=50%,"Yes","No")</f>
        <v>No</v>
      </c>
      <c r="N194" s="16">
        <v>4.3</v>
      </c>
      <c r="O194" s="25">
        <v>7109</v>
      </c>
      <c r="P194" s="25">
        <f>Table1[[#This Row],[rating]]+(Table1[[#This Row],[rating_count]]/1000)</f>
        <v>11.408999999999999</v>
      </c>
      <c r="Q194" s="12">
        <f t="shared" ref="Q194:Q257" si="11">J194*O194</f>
        <v>504028100</v>
      </c>
      <c r="R194" t="s">
        <v>578</v>
      </c>
      <c r="S194" t="s">
        <v>579</v>
      </c>
      <c r="T194" t="s">
        <v>580</v>
      </c>
      <c r="U194" t="s">
        <v>581</v>
      </c>
      <c r="V194" t="s">
        <v>582</v>
      </c>
      <c r="W194" t="s">
        <v>583</v>
      </c>
      <c r="X194" t="s">
        <v>1692</v>
      </c>
      <c r="Y194" t="s">
        <v>1693</v>
      </c>
    </row>
    <row r="195" spans="1:25" x14ac:dyDescent="0.3">
      <c r="A195" t="s">
        <v>1694</v>
      </c>
      <c r="B195" t="s">
        <v>1695</v>
      </c>
      <c r="C195" t="s">
        <v>462</v>
      </c>
      <c r="D195" t="s">
        <v>13092</v>
      </c>
      <c r="E195" t="s">
        <v>13115</v>
      </c>
      <c r="F195" t="s">
        <v>13116</v>
      </c>
      <c r="G195" t="s">
        <v>13119</v>
      </c>
      <c r="H195" s="11">
        <v>299</v>
      </c>
      <c r="I195" s="19" t="str">
        <f t="shared" si="9"/>
        <v>₹200 - ₹500</v>
      </c>
      <c r="J195" s="21">
        <v>1199</v>
      </c>
      <c r="K195" s="23">
        <v>0.75</v>
      </c>
      <c r="L19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95" s="22" t="str">
        <f t="shared" si="10"/>
        <v>Yes</v>
      </c>
      <c r="N195" s="16">
        <v>3.7</v>
      </c>
      <c r="O195" s="25">
        <v>490</v>
      </c>
      <c r="P195" s="25">
        <f>Table1[[#This Row],[rating]]+(Table1[[#This Row],[rating_count]]/1000)</f>
        <v>4.1900000000000004</v>
      </c>
      <c r="Q195" s="12">
        <f t="shared" si="11"/>
        <v>587510</v>
      </c>
      <c r="R195" t="s">
        <v>1696</v>
      </c>
      <c r="S195" t="s">
        <v>1697</v>
      </c>
      <c r="T195" t="s">
        <v>1698</v>
      </c>
      <c r="U195" t="s">
        <v>1699</v>
      </c>
      <c r="V195" t="s">
        <v>1700</v>
      </c>
      <c r="W195" t="s">
        <v>1701</v>
      </c>
      <c r="X195" t="s">
        <v>1702</v>
      </c>
      <c r="Y195" t="s">
        <v>1703</v>
      </c>
    </row>
    <row r="196" spans="1:25" x14ac:dyDescent="0.3">
      <c r="A196" t="s">
        <v>1704</v>
      </c>
      <c r="B196" t="s">
        <v>1705</v>
      </c>
      <c r="C196" t="s">
        <v>18</v>
      </c>
      <c r="D196" t="s">
        <v>13091</v>
      </c>
      <c r="E196" t="s">
        <v>13109</v>
      </c>
      <c r="F196" t="s">
        <v>13110</v>
      </c>
      <c r="G196" t="s">
        <v>13111</v>
      </c>
      <c r="H196" s="11">
        <v>320</v>
      </c>
      <c r="I196" s="19" t="str">
        <f t="shared" si="9"/>
        <v>₹200 - ₹500</v>
      </c>
      <c r="J196" s="21">
        <v>599</v>
      </c>
      <c r="K196" s="23">
        <v>0.47</v>
      </c>
      <c r="L19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96" s="22" t="str">
        <f t="shared" si="10"/>
        <v>No</v>
      </c>
      <c r="N196" s="16">
        <v>4.0999999999999996</v>
      </c>
      <c r="O196" s="25">
        <v>491</v>
      </c>
      <c r="P196" s="25">
        <f>Table1[[#This Row],[rating]]+(Table1[[#This Row],[rating_count]]/1000)</f>
        <v>4.5909999999999993</v>
      </c>
      <c r="Q196" s="12">
        <f t="shared" si="11"/>
        <v>294109</v>
      </c>
      <c r="R196" t="s">
        <v>1706</v>
      </c>
      <c r="S196" t="s">
        <v>1707</v>
      </c>
      <c r="T196" t="s">
        <v>1708</v>
      </c>
      <c r="U196" t="s">
        <v>1709</v>
      </c>
      <c r="V196" t="s">
        <v>1710</v>
      </c>
      <c r="W196" t="s">
        <v>1711</v>
      </c>
      <c r="X196" t="s">
        <v>1712</v>
      </c>
      <c r="Y196" t="s">
        <v>1713</v>
      </c>
    </row>
    <row r="197" spans="1:25" x14ac:dyDescent="0.3">
      <c r="A197" t="s">
        <v>1714</v>
      </c>
      <c r="B197" t="s">
        <v>1715</v>
      </c>
      <c r="C197" t="s">
        <v>18</v>
      </c>
      <c r="D197" t="s">
        <v>13091</v>
      </c>
      <c r="E197" t="s">
        <v>13109</v>
      </c>
      <c r="F197" t="s">
        <v>13110</v>
      </c>
      <c r="G197" t="s">
        <v>13111</v>
      </c>
      <c r="H197" s="11">
        <v>139</v>
      </c>
      <c r="I197" s="19" t="str">
        <f t="shared" si="9"/>
        <v>&lt;₹200</v>
      </c>
      <c r="J197" s="21">
        <v>549</v>
      </c>
      <c r="K197" s="23">
        <v>0.75</v>
      </c>
      <c r="L19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97" s="22" t="str">
        <f t="shared" si="10"/>
        <v>Yes</v>
      </c>
      <c r="N197" s="16">
        <v>3.9</v>
      </c>
      <c r="O197" s="25">
        <v>61</v>
      </c>
      <c r="P197" s="25">
        <f>Table1[[#This Row],[rating]]+(Table1[[#This Row],[rating_count]]/1000)</f>
        <v>3.9609999999999999</v>
      </c>
      <c r="Q197" s="12">
        <f t="shared" si="11"/>
        <v>33489</v>
      </c>
      <c r="R197" t="s">
        <v>1716</v>
      </c>
      <c r="S197" t="s">
        <v>1717</v>
      </c>
      <c r="T197" t="s">
        <v>1718</v>
      </c>
      <c r="U197" t="s">
        <v>1719</v>
      </c>
      <c r="V197" t="s">
        <v>1720</v>
      </c>
      <c r="W197" t="s">
        <v>1721</v>
      </c>
      <c r="X197" t="s">
        <v>1722</v>
      </c>
      <c r="Y197" t="s">
        <v>1723</v>
      </c>
    </row>
    <row r="198" spans="1:25" x14ac:dyDescent="0.3">
      <c r="A198" t="s">
        <v>1724</v>
      </c>
      <c r="B198" t="s">
        <v>1725</v>
      </c>
      <c r="C198" t="s">
        <v>18</v>
      </c>
      <c r="D198" t="s">
        <v>13091</v>
      </c>
      <c r="E198" t="s">
        <v>13109</v>
      </c>
      <c r="F198" t="s">
        <v>13110</v>
      </c>
      <c r="G198" t="s">
        <v>13111</v>
      </c>
      <c r="H198" s="11">
        <v>129</v>
      </c>
      <c r="I198" s="19" t="str">
        <f t="shared" si="9"/>
        <v>&lt;₹200</v>
      </c>
      <c r="J198" s="21">
        <v>249</v>
      </c>
      <c r="K198" s="23">
        <v>0.48</v>
      </c>
      <c r="L19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98" s="22" t="str">
        <f t="shared" si="10"/>
        <v>No</v>
      </c>
      <c r="N198" s="16">
        <v>4</v>
      </c>
      <c r="O198" s="25">
        <v>9378</v>
      </c>
      <c r="P198" s="25">
        <f>Table1[[#This Row],[rating]]+(Table1[[#This Row],[rating_count]]/1000)</f>
        <v>13.378</v>
      </c>
      <c r="Q198" s="12">
        <f t="shared" si="11"/>
        <v>2335122</v>
      </c>
      <c r="R198" t="s">
        <v>1726</v>
      </c>
      <c r="S198" t="s">
        <v>236</v>
      </c>
      <c r="T198" t="s">
        <v>237</v>
      </c>
      <c r="U198" t="s">
        <v>238</v>
      </c>
      <c r="V198" t="s">
        <v>239</v>
      </c>
      <c r="W198" t="s">
        <v>240</v>
      </c>
      <c r="X198" t="s">
        <v>1727</v>
      </c>
      <c r="Y198" t="s">
        <v>1728</v>
      </c>
    </row>
    <row r="199" spans="1:25" x14ac:dyDescent="0.3">
      <c r="A199" t="s">
        <v>1729</v>
      </c>
      <c r="B199" t="s">
        <v>1730</v>
      </c>
      <c r="C199" t="s">
        <v>169</v>
      </c>
      <c r="D199" t="s">
        <v>13092</v>
      </c>
      <c r="E199" t="s">
        <v>13115</v>
      </c>
      <c r="F199" t="s">
        <v>13117</v>
      </c>
      <c r="G199" t="s">
        <v>13118</v>
      </c>
      <c r="H199" s="11">
        <v>24999</v>
      </c>
      <c r="I199" s="19" t="str">
        <f t="shared" si="9"/>
        <v>&gt;₹500</v>
      </c>
      <c r="J199" s="21">
        <v>35999</v>
      </c>
      <c r="K199" s="23">
        <v>0.31</v>
      </c>
      <c r="L19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99" s="22" t="str">
        <f t="shared" si="10"/>
        <v>No</v>
      </c>
      <c r="N199" s="16">
        <v>4.2</v>
      </c>
      <c r="O199" s="25">
        <v>32840</v>
      </c>
      <c r="P199" s="25">
        <f>Table1[[#This Row],[rating]]+(Table1[[#This Row],[rating_count]]/1000)</f>
        <v>37.040000000000006</v>
      </c>
      <c r="Q199" s="12">
        <f t="shared" si="11"/>
        <v>1182207160</v>
      </c>
      <c r="R199" t="s">
        <v>947</v>
      </c>
      <c r="S199" t="s">
        <v>171</v>
      </c>
      <c r="T199" t="s">
        <v>172</v>
      </c>
      <c r="U199" t="s">
        <v>173</v>
      </c>
      <c r="V199" t="s">
        <v>174</v>
      </c>
      <c r="W199" t="s">
        <v>1731</v>
      </c>
      <c r="X199" t="s">
        <v>1732</v>
      </c>
      <c r="Y199" t="s">
        <v>1733</v>
      </c>
    </row>
    <row r="200" spans="1:25" x14ac:dyDescent="0.3">
      <c r="A200" t="s">
        <v>1734</v>
      </c>
      <c r="B200" t="s">
        <v>1735</v>
      </c>
      <c r="C200" t="s">
        <v>18</v>
      </c>
      <c r="D200" t="s">
        <v>13091</v>
      </c>
      <c r="E200" t="s">
        <v>13109</v>
      </c>
      <c r="F200" t="s">
        <v>13110</v>
      </c>
      <c r="G200" t="s">
        <v>13111</v>
      </c>
      <c r="H200" s="11">
        <v>999</v>
      </c>
      <c r="I200" s="19" t="str">
        <f t="shared" si="9"/>
        <v>&gt;₹500</v>
      </c>
      <c r="J200" s="21">
        <v>1699</v>
      </c>
      <c r="K200" s="23">
        <v>0.41</v>
      </c>
      <c r="L20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00" s="22" t="str">
        <f t="shared" si="10"/>
        <v>No</v>
      </c>
      <c r="N200" s="16">
        <v>4.4000000000000004</v>
      </c>
      <c r="O200" s="25">
        <v>7318</v>
      </c>
      <c r="P200" s="25">
        <f>Table1[[#This Row],[rating]]+(Table1[[#This Row],[rating_count]]/1000)</f>
        <v>11.718</v>
      </c>
      <c r="Q200" s="12">
        <f t="shared" si="11"/>
        <v>12433282</v>
      </c>
      <c r="R200" t="s">
        <v>1736</v>
      </c>
      <c r="S200" t="s">
        <v>1737</v>
      </c>
      <c r="T200" t="s">
        <v>1738</v>
      </c>
      <c r="U200" t="s">
        <v>1739</v>
      </c>
      <c r="V200" t="s">
        <v>1740</v>
      </c>
      <c r="W200" t="s">
        <v>1741</v>
      </c>
      <c r="X200" t="s">
        <v>1742</v>
      </c>
      <c r="Y200" t="s">
        <v>1743</v>
      </c>
    </row>
    <row r="201" spans="1:25" x14ac:dyDescent="0.3">
      <c r="A201" t="s">
        <v>1744</v>
      </c>
      <c r="B201" t="s">
        <v>1745</v>
      </c>
      <c r="C201" t="s">
        <v>18</v>
      </c>
      <c r="D201" t="s">
        <v>13091</v>
      </c>
      <c r="E201" t="s">
        <v>13109</v>
      </c>
      <c r="F201" t="s">
        <v>13110</v>
      </c>
      <c r="G201" t="s">
        <v>13111</v>
      </c>
      <c r="H201" s="11">
        <v>225</v>
      </c>
      <c r="I201" s="19" t="str">
        <f t="shared" si="9"/>
        <v>₹200 - ₹500</v>
      </c>
      <c r="J201" s="21">
        <v>499</v>
      </c>
      <c r="K201" s="23">
        <v>0.55000000000000004</v>
      </c>
      <c r="L20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201" s="22" t="str">
        <f t="shared" si="10"/>
        <v>Yes</v>
      </c>
      <c r="N201" s="16">
        <v>4.0999999999999996</v>
      </c>
      <c r="O201" s="25">
        <v>789</v>
      </c>
      <c r="P201" s="25">
        <f>Table1[[#This Row],[rating]]+(Table1[[#This Row],[rating_count]]/1000)</f>
        <v>4.8889999999999993</v>
      </c>
      <c r="Q201" s="12">
        <f t="shared" si="11"/>
        <v>393711</v>
      </c>
      <c r="R201" t="s">
        <v>1746</v>
      </c>
      <c r="S201" t="s">
        <v>1747</v>
      </c>
      <c r="T201" t="s">
        <v>1748</v>
      </c>
      <c r="U201" t="s">
        <v>1749</v>
      </c>
      <c r="V201" t="s">
        <v>1750</v>
      </c>
      <c r="W201" t="s">
        <v>1751</v>
      </c>
      <c r="X201" t="s">
        <v>1752</v>
      </c>
      <c r="Y201" t="s">
        <v>1753</v>
      </c>
    </row>
    <row r="202" spans="1:25" x14ac:dyDescent="0.3">
      <c r="A202" t="s">
        <v>1754</v>
      </c>
      <c r="B202" t="s">
        <v>1755</v>
      </c>
      <c r="C202" t="s">
        <v>462</v>
      </c>
      <c r="D202" t="s">
        <v>13092</v>
      </c>
      <c r="E202" t="s">
        <v>13115</v>
      </c>
      <c r="F202" t="s">
        <v>13116</v>
      </c>
      <c r="G202" t="s">
        <v>13119</v>
      </c>
      <c r="H202" s="11">
        <v>547</v>
      </c>
      <c r="I202" s="19" t="str">
        <f t="shared" si="9"/>
        <v>&gt;₹500</v>
      </c>
      <c r="J202" s="21">
        <v>2999</v>
      </c>
      <c r="K202" s="23">
        <v>0.82</v>
      </c>
      <c r="L20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202" s="22" t="str">
        <f t="shared" si="10"/>
        <v>Yes</v>
      </c>
      <c r="N202" s="16">
        <v>4.3</v>
      </c>
      <c r="O202" s="25">
        <v>407</v>
      </c>
      <c r="P202" s="25">
        <f>Table1[[#This Row],[rating]]+(Table1[[#This Row],[rating_count]]/1000)</f>
        <v>4.7069999999999999</v>
      </c>
      <c r="Q202" s="12">
        <f t="shared" si="11"/>
        <v>1220593</v>
      </c>
      <c r="R202" t="s">
        <v>1756</v>
      </c>
      <c r="S202" t="s">
        <v>1757</v>
      </c>
      <c r="T202" t="s">
        <v>1758</v>
      </c>
      <c r="U202" t="s">
        <v>1759</v>
      </c>
      <c r="V202" t="s">
        <v>1760</v>
      </c>
      <c r="W202" t="s">
        <v>1761</v>
      </c>
      <c r="X202" t="s">
        <v>1762</v>
      </c>
      <c r="Y202" t="s">
        <v>1763</v>
      </c>
    </row>
    <row r="203" spans="1:25" x14ac:dyDescent="0.3">
      <c r="A203" t="s">
        <v>1764</v>
      </c>
      <c r="B203" t="s">
        <v>1765</v>
      </c>
      <c r="C203" t="s">
        <v>18</v>
      </c>
      <c r="D203" t="s">
        <v>13091</v>
      </c>
      <c r="E203" t="s">
        <v>13109</v>
      </c>
      <c r="F203" t="s">
        <v>13110</v>
      </c>
      <c r="G203" t="s">
        <v>13111</v>
      </c>
      <c r="H203" s="11">
        <v>259</v>
      </c>
      <c r="I203" s="19" t="str">
        <f t="shared" si="9"/>
        <v>₹200 - ₹500</v>
      </c>
      <c r="J203" s="21">
        <v>699</v>
      </c>
      <c r="K203" s="23">
        <v>0.63</v>
      </c>
      <c r="L20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203" s="22" t="str">
        <f t="shared" si="10"/>
        <v>Yes</v>
      </c>
      <c r="N203" s="16">
        <v>3.8</v>
      </c>
      <c r="O203" s="25">
        <v>2399</v>
      </c>
      <c r="P203" s="25">
        <f>Table1[[#This Row],[rating]]+(Table1[[#This Row],[rating_count]]/1000)</f>
        <v>6.1989999999999998</v>
      </c>
      <c r="Q203" s="12">
        <f t="shared" si="11"/>
        <v>1676901</v>
      </c>
      <c r="R203" t="s">
        <v>1766</v>
      </c>
      <c r="S203" t="s">
        <v>1767</v>
      </c>
      <c r="T203" t="s">
        <v>1768</v>
      </c>
      <c r="U203" t="s">
        <v>1769</v>
      </c>
      <c r="V203" t="s">
        <v>1770</v>
      </c>
      <c r="W203" t="s">
        <v>1771</v>
      </c>
      <c r="X203" t="s">
        <v>1772</v>
      </c>
      <c r="Y203" t="s">
        <v>1773</v>
      </c>
    </row>
    <row r="204" spans="1:25" x14ac:dyDescent="0.3">
      <c r="A204" t="s">
        <v>1774</v>
      </c>
      <c r="B204" t="s">
        <v>1775</v>
      </c>
      <c r="C204" t="s">
        <v>462</v>
      </c>
      <c r="D204" t="s">
        <v>13092</v>
      </c>
      <c r="E204" t="s">
        <v>13115</v>
      </c>
      <c r="F204" t="s">
        <v>13116</v>
      </c>
      <c r="G204" t="s">
        <v>13119</v>
      </c>
      <c r="H204" s="11">
        <v>239</v>
      </c>
      <c r="I204" s="19" t="str">
        <f t="shared" si="9"/>
        <v>₹200 - ₹500</v>
      </c>
      <c r="J204" s="21">
        <v>699</v>
      </c>
      <c r="K204" s="23">
        <v>0.66</v>
      </c>
      <c r="L20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204" s="22" t="str">
        <f t="shared" si="10"/>
        <v>Yes</v>
      </c>
      <c r="N204" s="16">
        <v>4.4000000000000004</v>
      </c>
      <c r="O204" s="25">
        <v>2640</v>
      </c>
      <c r="P204" s="25">
        <f>Table1[[#This Row],[rating]]+(Table1[[#This Row],[rating_count]]/1000)</f>
        <v>7.0400000000000009</v>
      </c>
      <c r="Q204" s="12">
        <f t="shared" si="11"/>
        <v>1845360</v>
      </c>
      <c r="R204" t="s">
        <v>1776</v>
      </c>
      <c r="S204" t="s">
        <v>1777</v>
      </c>
      <c r="T204" t="s">
        <v>1778</v>
      </c>
      <c r="U204" t="s">
        <v>1779</v>
      </c>
      <c r="V204" t="s">
        <v>1780</v>
      </c>
      <c r="W204" t="s">
        <v>1781</v>
      </c>
      <c r="X204" t="s">
        <v>1782</v>
      </c>
      <c r="Y204" t="s">
        <v>1783</v>
      </c>
    </row>
    <row r="205" spans="1:25" x14ac:dyDescent="0.3">
      <c r="A205" t="s">
        <v>1784</v>
      </c>
      <c r="B205" t="s">
        <v>1785</v>
      </c>
      <c r="C205" t="s">
        <v>462</v>
      </c>
      <c r="D205" t="s">
        <v>13092</v>
      </c>
      <c r="E205" t="s">
        <v>13115</v>
      </c>
      <c r="F205" t="s">
        <v>13116</v>
      </c>
      <c r="G205" t="s">
        <v>13119</v>
      </c>
      <c r="H205" s="11">
        <v>349</v>
      </c>
      <c r="I205" s="19" t="str">
        <f t="shared" si="9"/>
        <v>₹200 - ₹500</v>
      </c>
      <c r="J205" s="21">
        <v>999</v>
      </c>
      <c r="K205" s="23">
        <v>0.65</v>
      </c>
      <c r="L20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205" s="22" t="str">
        <f t="shared" si="10"/>
        <v>Yes</v>
      </c>
      <c r="N205" s="16">
        <v>4</v>
      </c>
      <c r="O205" s="25">
        <v>839</v>
      </c>
      <c r="P205" s="25">
        <f>Table1[[#This Row],[rating]]+(Table1[[#This Row],[rating_count]]/1000)</f>
        <v>4.8390000000000004</v>
      </c>
      <c r="Q205" s="12">
        <f t="shared" si="11"/>
        <v>838161</v>
      </c>
      <c r="R205" t="s">
        <v>1786</v>
      </c>
      <c r="S205" t="s">
        <v>1787</v>
      </c>
      <c r="T205" t="s">
        <v>1788</v>
      </c>
      <c r="U205" t="s">
        <v>1789</v>
      </c>
      <c r="V205" t="s">
        <v>1790</v>
      </c>
      <c r="W205" t="s">
        <v>1791</v>
      </c>
      <c r="X205" t="s">
        <v>1792</v>
      </c>
      <c r="Y205" t="s">
        <v>1793</v>
      </c>
    </row>
    <row r="206" spans="1:25" x14ac:dyDescent="0.3">
      <c r="A206" t="s">
        <v>1794</v>
      </c>
      <c r="B206" t="s">
        <v>1795</v>
      </c>
      <c r="C206" t="s">
        <v>129</v>
      </c>
      <c r="D206" t="s">
        <v>13092</v>
      </c>
      <c r="E206" t="s">
        <v>13115</v>
      </c>
      <c r="F206" t="s">
        <v>13116</v>
      </c>
      <c r="G206" t="s">
        <v>13111</v>
      </c>
      <c r="H206" s="11">
        <v>467</v>
      </c>
      <c r="I206" s="19" t="str">
        <f t="shared" si="9"/>
        <v>₹200 - ₹500</v>
      </c>
      <c r="J206" s="21">
        <v>599</v>
      </c>
      <c r="K206" s="23">
        <v>0.22</v>
      </c>
      <c r="L20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206" s="22" t="str">
        <f t="shared" si="10"/>
        <v>No</v>
      </c>
      <c r="N206" s="16">
        <v>4.4000000000000004</v>
      </c>
      <c r="O206" s="25">
        <v>44054</v>
      </c>
      <c r="P206" s="25">
        <f>Table1[[#This Row],[rating]]+(Table1[[#This Row],[rating_count]]/1000)</f>
        <v>48.454000000000001</v>
      </c>
      <c r="Q206" s="12">
        <f t="shared" si="11"/>
        <v>26388346</v>
      </c>
      <c r="R206" t="s">
        <v>1796</v>
      </c>
      <c r="S206" t="s">
        <v>1797</v>
      </c>
      <c r="T206" t="s">
        <v>1798</v>
      </c>
      <c r="U206" t="s">
        <v>1799</v>
      </c>
      <c r="V206" t="s">
        <v>1800</v>
      </c>
      <c r="W206" t="s">
        <v>1801</v>
      </c>
      <c r="X206" t="s">
        <v>1802</v>
      </c>
      <c r="Y206" t="s">
        <v>1803</v>
      </c>
    </row>
    <row r="207" spans="1:25" x14ac:dyDescent="0.3">
      <c r="A207" t="s">
        <v>1804</v>
      </c>
      <c r="B207" t="s">
        <v>1805</v>
      </c>
      <c r="C207" t="s">
        <v>18</v>
      </c>
      <c r="D207" t="s">
        <v>13091</v>
      </c>
      <c r="E207" t="s">
        <v>13109</v>
      </c>
      <c r="F207" t="s">
        <v>13110</v>
      </c>
      <c r="G207" t="s">
        <v>13111</v>
      </c>
      <c r="H207" s="11">
        <v>449</v>
      </c>
      <c r="I207" s="19" t="str">
        <f t="shared" si="9"/>
        <v>₹200 - ₹500</v>
      </c>
      <c r="J207" s="21">
        <v>599</v>
      </c>
      <c r="K207" s="23">
        <v>0.25</v>
      </c>
      <c r="L20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207" s="22" t="str">
        <f t="shared" si="10"/>
        <v>No</v>
      </c>
      <c r="N207" s="16">
        <v>4</v>
      </c>
      <c r="O207" s="25">
        <v>3231</v>
      </c>
      <c r="P207" s="25">
        <f>Table1[[#This Row],[rating]]+(Table1[[#This Row],[rating_count]]/1000)</f>
        <v>7.2309999999999999</v>
      </c>
      <c r="Q207" s="12">
        <f t="shared" si="11"/>
        <v>1935369</v>
      </c>
      <c r="R207" t="s">
        <v>1806</v>
      </c>
      <c r="S207" t="s">
        <v>1807</v>
      </c>
      <c r="T207" t="s">
        <v>1808</v>
      </c>
      <c r="U207" t="s">
        <v>1809</v>
      </c>
      <c r="V207" t="s">
        <v>1810</v>
      </c>
      <c r="W207" t="s">
        <v>1811</v>
      </c>
      <c r="X207" t="s">
        <v>1812</v>
      </c>
      <c r="Y207" t="s">
        <v>1813</v>
      </c>
    </row>
    <row r="208" spans="1:25" x14ac:dyDescent="0.3">
      <c r="A208" t="s">
        <v>1814</v>
      </c>
      <c r="B208" t="s">
        <v>1815</v>
      </c>
      <c r="C208" t="s">
        <v>169</v>
      </c>
      <c r="D208" t="s">
        <v>13092</v>
      </c>
      <c r="E208" t="s">
        <v>13115</v>
      </c>
      <c r="F208" t="s">
        <v>13117</v>
      </c>
      <c r="G208" t="s">
        <v>13118</v>
      </c>
      <c r="H208" s="11">
        <v>11990</v>
      </c>
      <c r="I208" s="19" t="str">
        <f t="shared" si="9"/>
        <v>&gt;₹500</v>
      </c>
      <c r="J208" s="21">
        <v>31990</v>
      </c>
      <c r="K208" s="23">
        <v>0.63</v>
      </c>
      <c r="L20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208" s="22" t="str">
        <f t="shared" si="10"/>
        <v>Yes</v>
      </c>
      <c r="N208" s="16">
        <v>4.2</v>
      </c>
      <c r="O208" s="25">
        <v>64</v>
      </c>
      <c r="P208" s="25">
        <f>Table1[[#This Row],[rating]]+(Table1[[#This Row],[rating_count]]/1000)</f>
        <v>4.2640000000000002</v>
      </c>
      <c r="Q208" s="12">
        <f t="shared" si="11"/>
        <v>2047360</v>
      </c>
      <c r="R208" t="s">
        <v>728</v>
      </c>
      <c r="S208" t="s">
        <v>1816</v>
      </c>
      <c r="T208" t="s">
        <v>1817</v>
      </c>
      <c r="U208" t="s">
        <v>1818</v>
      </c>
      <c r="V208" t="s">
        <v>1819</v>
      </c>
      <c r="W208" t="s">
        <v>1820</v>
      </c>
      <c r="X208" t="s">
        <v>1821</v>
      </c>
      <c r="Y208" t="s">
        <v>1822</v>
      </c>
    </row>
    <row r="209" spans="1:25" x14ac:dyDescent="0.3">
      <c r="A209" t="s">
        <v>1823</v>
      </c>
      <c r="B209" t="s">
        <v>1824</v>
      </c>
      <c r="C209" t="s">
        <v>18</v>
      </c>
      <c r="D209" t="s">
        <v>13091</v>
      </c>
      <c r="E209" t="s">
        <v>13109</v>
      </c>
      <c r="F209" t="s">
        <v>13110</v>
      </c>
      <c r="G209" t="s">
        <v>13111</v>
      </c>
      <c r="H209" s="11">
        <v>350</v>
      </c>
      <c r="I209" s="19" t="str">
        <f t="shared" si="9"/>
        <v>₹200 - ₹500</v>
      </c>
      <c r="J209" s="21">
        <v>599</v>
      </c>
      <c r="K209" s="23">
        <v>0.42</v>
      </c>
      <c r="L20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09" s="22" t="str">
        <f t="shared" si="10"/>
        <v>No</v>
      </c>
      <c r="N209" s="16">
        <v>3.9</v>
      </c>
      <c r="O209" s="25">
        <v>8314</v>
      </c>
      <c r="P209" s="25">
        <f>Table1[[#This Row],[rating]]+(Table1[[#This Row],[rating_count]]/1000)</f>
        <v>12.214</v>
      </c>
      <c r="Q209" s="12">
        <f t="shared" si="11"/>
        <v>4980086</v>
      </c>
      <c r="R209" t="s">
        <v>1825</v>
      </c>
      <c r="S209" t="s">
        <v>1826</v>
      </c>
      <c r="T209" t="s">
        <v>1827</v>
      </c>
      <c r="U209" t="s">
        <v>1828</v>
      </c>
      <c r="V209" t="s">
        <v>1829</v>
      </c>
      <c r="W209" t="s">
        <v>1830</v>
      </c>
      <c r="X209" t="s">
        <v>1831</v>
      </c>
      <c r="Y209" t="s">
        <v>1832</v>
      </c>
    </row>
    <row r="210" spans="1:25" x14ac:dyDescent="0.3">
      <c r="A210" t="s">
        <v>1833</v>
      </c>
      <c r="B210" t="s">
        <v>1834</v>
      </c>
      <c r="C210" t="s">
        <v>18</v>
      </c>
      <c r="D210" t="s">
        <v>13091</v>
      </c>
      <c r="E210" t="s">
        <v>13109</v>
      </c>
      <c r="F210" t="s">
        <v>13110</v>
      </c>
      <c r="G210" t="s">
        <v>13111</v>
      </c>
      <c r="H210" s="11">
        <v>252</v>
      </c>
      <c r="I210" s="19" t="str">
        <f t="shared" si="9"/>
        <v>₹200 - ₹500</v>
      </c>
      <c r="J210" s="21">
        <v>999</v>
      </c>
      <c r="K210" s="23">
        <v>0.75</v>
      </c>
      <c r="L21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210" s="22" t="str">
        <f t="shared" si="10"/>
        <v>Yes</v>
      </c>
      <c r="N210" s="16">
        <v>3.7</v>
      </c>
      <c r="O210" s="25">
        <v>2249</v>
      </c>
      <c r="P210" s="25">
        <f>Table1[[#This Row],[rating]]+(Table1[[#This Row],[rating_count]]/1000)</f>
        <v>5.9489999999999998</v>
      </c>
      <c r="Q210" s="12">
        <f t="shared" si="11"/>
        <v>2246751</v>
      </c>
      <c r="R210" t="s">
        <v>1835</v>
      </c>
      <c r="S210" t="s">
        <v>1836</v>
      </c>
      <c r="T210" t="s">
        <v>1837</v>
      </c>
      <c r="U210" t="s">
        <v>1838</v>
      </c>
      <c r="V210" t="s">
        <v>1839</v>
      </c>
      <c r="W210" t="s">
        <v>1840</v>
      </c>
      <c r="X210" t="s">
        <v>1841</v>
      </c>
      <c r="Y210" t="s">
        <v>1842</v>
      </c>
    </row>
    <row r="211" spans="1:25" x14ac:dyDescent="0.3">
      <c r="A211" t="s">
        <v>1843</v>
      </c>
      <c r="B211" t="s">
        <v>1844</v>
      </c>
      <c r="C211" t="s">
        <v>462</v>
      </c>
      <c r="D211" t="s">
        <v>13092</v>
      </c>
      <c r="E211" t="s">
        <v>13115</v>
      </c>
      <c r="F211" t="s">
        <v>13116</v>
      </c>
      <c r="G211" t="s">
        <v>13119</v>
      </c>
      <c r="H211" s="11">
        <v>204</v>
      </c>
      <c r="I211" s="19" t="str">
        <f t="shared" si="9"/>
        <v>₹200 - ₹500</v>
      </c>
      <c r="J211" s="21">
        <v>599</v>
      </c>
      <c r="K211" s="23">
        <v>0.66</v>
      </c>
      <c r="L21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211" s="22" t="str">
        <f t="shared" si="10"/>
        <v>Yes</v>
      </c>
      <c r="N211" s="16">
        <v>3.6</v>
      </c>
      <c r="O211" s="25">
        <v>339</v>
      </c>
      <c r="P211" s="25">
        <f>Table1[[#This Row],[rating]]+(Table1[[#This Row],[rating_count]]/1000)</f>
        <v>3.9390000000000001</v>
      </c>
      <c r="Q211" s="12">
        <f t="shared" si="11"/>
        <v>203061</v>
      </c>
      <c r="R211" t="s">
        <v>1845</v>
      </c>
      <c r="S211" t="s">
        <v>1846</v>
      </c>
      <c r="T211" t="s">
        <v>1847</v>
      </c>
      <c r="U211" t="s">
        <v>1848</v>
      </c>
      <c r="V211" t="s">
        <v>1849</v>
      </c>
      <c r="W211" t="s">
        <v>1850</v>
      </c>
      <c r="X211" t="s">
        <v>1851</v>
      </c>
      <c r="Y211" t="s">
        <v>1852</v>
      </c>
    </row>
    <row r="212" spans="1:25" x14ac:dyDescent="0.3">
      <c r="A212" t="s">
        <v>1853</v>
      </c>
      <c r="B212" t="s">
        <v>1854</v>
      </c>
      <c r="C212" t="s">
        <v>1404</v>
      </c>
      <c r="D212" t="s">
        <v>13092</v>
      </c>
      <c r="E212" t="s">
        <v>13115</v>
      </c>
      <c r="F212" t="s">
        <v>13124</v>
      </c>
      <c r="G212"/>
      <c r="H212" s="11">
        <v>6490</v>
      </c>
      <c r="I212" s="19" t="str">
        <f t="shared" si="9"/>
        <v>&gt;₹500</v>
      </c>
      <c r="J212" s="21">
        <v>9990</v>
      </c>
      <c r="K212" s="23">
        <v>0.35</v>
      </c>
      <c r="L21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212" s="22" t="str">
        <f t="shared" si="10"/>
        <v>No</v>
      </c>
      <c r="N212" s="16">
        <v>4</v>
      </c>
      <c r="O212" s="25">
        <v>27</v>
      </c>
      <c r="P212" s="25">
        <f>Table1[[#This Row],[rating]]+(Table1[[#This Row],[rating_count]]/1000)</f>
        <v>4.0270000000000001</v>
      </c>
      <c r="Q212" s="12">
        <f t="shared" si="11"/>
        <v>269730</v>
      </c>
      <c r="R212" t="s">
        <v>1855</v>
      </c>
      <c r="S212" t="s">
        <v>1856</v>
      </c>
      <c r="T212" t="s">
        <v>1857</v>
      </c>
      <c r="U212" t="s">
        <v>1858</v>
      </c>
      <c r="V212" t="s">
        <v>1859</v>
      </c>
      <c r="W212" t="s">
        <v>1860</v>
      </c>
      <c r="X212" t="s">
        <v>1861</v>
      </c>
      <c r="Y212" t="s">
        <v>1862</v>
      </c>
    </row>
    <row r="213" spans="1:25" x14ac:dyDescent="0.3">
      <c r="A213" t="s">
        <v>1863</v>
      </c>
      <c r="B213" t="s">
        <v>1864</v>
      </c>
      <c r="C213" t="s">
        <v>462</v>
      </c>
      <c r="D213" t="s">
        <v>13092</v>
      </c>
      <c r="E213" t="s">
        <v>13115</v>
      </c>
      <c r="F213" t="s">
        <v>13116</v>
      </c>
      <c r="G213" t="s">
        <v>13119</v>
      </c>
      <c r="H213" s="11">
        <v>235</v>
      </c>
      <c r="I213" s="19" t="str">
        <f t="shared" si="9"/>
        <v>₹200 - ₹500</v>
      </c>
      <c r="J213" s="21">
        <v>599</v>
      </c>
      <c r="K213" s="23">
        <v>0.61</v>
      </c>
      <c r="L21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213" s="22" t="str">
        <f t="shared" si="10"/>
        <v>Yes</v>
      </c>
      <c r="N213" s="16">
        <v>3.5</v>
      </c>
      <c r="O213" s="25">
        <v>197</v>
      </c>
      <c r="P213" s="25">
        <f>Table1[[#This Row],[rating]]+(Table1[[#This Row],[rating_count]]/1000)</f>
        <v>3.6970000000000001</v>
      </c>
      <c r="Q213" s="12">
        <f t="shared" si="11"/>
        <v>118003</v>
      </c>
      <c r="R213" t="s">
        <v>1865</v>
      </c>
      <c r="S213" t="s">
        <v>1866</v>
      </c>
      <c r="T213" t="s">
        <v>1867</v>
      </c>
      <c r="U213" t="s">
        <v>1868</v>
      </c>
      <c r="V213" t="s">
        <v>1869</v>
      </c>
      <c r="W213" t="s">
        <v>1870</v>
      </c>
      <c r="X213" t="s">
        <v>1871</v>
      </c>
      <c r="Y213" t="s">
        <v>1872</v>
      </c>
    </row>
    <row r="214" spans="1:25" x14ac:dyDescent="0.3">
      <c r="A214" t="s">
        <v>1873</v>
      </c>
      <c r="B214" t="s">
        <v>1874</v>
      </c>
      <c r="C214" t="s">
        <v>18</v>
      </c>
      <c r="D214" t="s">
        <v>13091</v>
      </c>
      <c r="E214" t="s">
        <v>13109</v>
      </c>
      <c r="F214" t="s">
        <v>13110</v>
      </c>
      <c r="G214" t="s">
        <v>13111</v>
      </c>
      <c r="H214" s="11">
        <v>299</v>
      </c>
      <c r="I214" s="19" t="str">
        <f t="shared" si="9"/>
        <v>₹200 - ₹500</v>
      </c>
      <c r="J214" s="21">
        <v>800</v>
      </c>
      <c r="K214" s="23">
        <v>0.63</v>
      </c>
      <c r="L21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214" s="22" t="str">
        <f t="shared" si="10"/>
        <v>Yes</v>
      </c>
      <c r="N214" s="16">
        <v>4.5</v>
      </c>
      <c r="O214" s="25">
        <v>74977</v>
      </c>
      <c r="P214" s="25">
        <f>Table1[[#This Row],[rating]]+(Table1[[#This Row],[rating_count]]/1000)</f>
        <v>79.477000000000004</v>
      </c>
      <c r="Q214" s="12">
        <f t="shared" si="11"/>
        <v>59981600</v>
      </c>
      <c r="R214" t="s">
        <v>1875</v>
      </c>
      <c r="S214" t="s">
        <v>305</v>
      </c>
      <c r="T214" t="s">
        <v>306</v>
      </c>
      <c r="U214" t="s">
        <v>307</v>
      </c>
      <c r="V214" t="s">
        <v>308</v>
      </c>
      <c r="W214" t="s">
        <v>309</v>
      </c>
      <c r="X214" t="s">
        <v>1876</v>
      </c>
      <c r="Y214" t="s">
        <v>1877</v>
      </c>
    </row>
    <row r="215" spans="1:25" x14ac:dyDescent="0.3">
      <c r="A215" t="s">
        <v>1878</v>
      </c>
      <c r="B215" t="s">
        <v>1879</v>
      </c>
      <c r="C215" t="s">
        <v>18</v>
      </c>
      <c r="D215" t="s">
        <v>13091</v>
      </c>
      <c r="E215" t="s">
        <v>13109</v>
      </c>
      <c r="F215" t="s">
        <v>13110</v>
      </c>
      <c r="G215" t="s">
        <v>13111</v>
      </c>
      <c r="H215" s="11">
        <v>799</v>
      </c>
      <c r="I215" s="19" t="str">
        <f t="shared" si="9"/>
        <v>&gt;₹500</v>
      </c>
      <c r="J215" s="21">
        <v>1999</v>
      </c>
      <c r="K215" s="23">
        <v>0.6</v>
      </c>
      <c r="L21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215" s="22" t="str">
        <f t="shared" si="10"/>
        <v>Yes</v>
      </c>
      <c r="N215" s="16">
        <v>4.2</v>
      </c>
      <c r="O215" s="25">
        <v>8583</v>
      </c>
      <c r="P215" s="25">
        <f>Table1[[#This Row],[rating]]+(Table1[[#This Row],[rating_count]]/1000)</f>
        <v>12.783000000000001</v>
      </c>
      <c r="Q215" s="12">
        <f t="shared" si="11"/>
        <v>17157417</v>
      </c>
      <c r="R215" t="s">
        <v>1880</v>
      </c>
      <c r="S215" t="s">
        <v>1881</v>
      </c>
      <c r="T215" t="s">
        <v>1882</v>
      </c>
      <c r="U215" t="s">
        <v>1883</v>
      </c>
      <c r="V215" t="s">
        <v>1884</v>
      </c>
      <c r="W215" t="s">
        <v>1885</v>
      </c>
      <c r="X215" t="s">
        <v>1886</v>
      </c>
      <c r="Y215" t="s">
        <v>1887</v>
      </c>
    </row>
    <row r="216" spans="1:25" x14ac:dyDescent="0.3">
      <c r="A216" t="s">
        <v>1888</v>
      </c>
      <c r="B216" t="s">
        <v>1889</v>
      </c>
      <c r="C216" t="s">
        <v>462</v>
      </c>
      <c r="D216" t="s">
        <v>13092</v>
      </c>
      <c r="E216" t="s">
        <v>13115</v>
      </c>
      <c r="F216" t="s">
        <v>13116</v>
      </c>
      <c r="G216" t="s">
        <v>13119</v>
      </c>
      <c r="H216" s="11">
        <v>299</v>
      </c>
      <c r="I216" s="19" t="str">
        <f t="shared" si="9"/>
        <v>₹200 - ₹500</v>
      </c>
      <c r="J216" s="21">
        <v>999</v>
      </c>
      <c r="K216" s="23">
        <v>0.7</v>
      </c>
      <c r="L21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216" s="22" t="str">
        <f t="shared" si="10"/>
        <v>Yes</v>
      </c>
      <c r="N216" s="16">
        <v>3.8</v>
      </c>
      <c r="O216" s="25">
        <v>928</v>
      </c>
      <c r="P216" s="25">
        <f>Table1[[#This Row],[rating]]+(Table1[[#This Row],[rating_count]]/1000)</f>
        <v>4.7279999999999998</v>
      </c>
      <c r="Q216" s="12">
        <f t="shared" si="11"/>
        <v>927072</v>
      </c>
      <c r="R216" t="s">
        <v>1890</v>
      </c>
      <c r="S216" t="s">
        <v>1891</v>
      </c>
      <c r="T216" t="s">
        <v>1892</v>
      </c>
      <c r="U216" t="s">
        <v>1893</v>
      </c>
      <c r="V216" t="s">
        <v>1894</v>
      </c>
      <c r="W216" t="s">
        <v>1895</v>
      </c>
      <c r="X216" t="s">
        <v>1896</v>
      </c>
      <c r="Y216" t="s">
        <v>1897</v>
      </c>
    </row>
    <row r="217" spans="1:25" x14ac:dyDescent="0.3">
      <c r="A217" t="s">
        <v>1898</v>
      </c>
      <c r="B217" t="s">
        <v>1899</v>
      </c>
      <c r="C217" t="s">
        <v>508</v>
      </c>
      <c r="D217" t="s">
        <v>13092</v>
      </c>
      <c r="E217" t="s">
        <v>13115</v>
      </c>
      <c r="F217" t="s">
        <v>13117</v>
      </c>
      <c r="G217" t="s">
        <v>13120</v>
      </c>
      <c r="H217" s="11">
        <v>6999</v>
      </c>
      <c r="I217" s="19" t="str">
        <f t="shared" si="9"/>
        <v>&gt;₹500</v>
      </c>
      <c r="J217" s="21">
        <v>16990</v>
      </c>
      <c r="K217" s="23">
        <v>0.59</v>
      </c>
      <c r="L21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217" s="22" t="str">
        <f t="shared" si="10"/>
        <v>Yes</v>
      </c>
      <c r="N217" s="16">
        <v>3.8</v>
      </c>
      <c r="O217" s="25">
        <v>110</v>
      </c>
      <c r="P217" s="25">
        <f>Table1[[#This Row],[rating]]+(Table1[[#This Row],[rating_count]]/1000)</f>
        <v>3.9099999999999997</v>
      </c>
      <c r="Q217" s="12">
        <f t="shared" si="11"/>
        <v>1868900</v>
      </c>
      <c r="R217" t="s">
        <v>1900</v>
      </c>
      <c r="S217" t="s">
        <v>1901</v>
      </c>
      <c r="T217" t="s">
        <v>1902</v>
      </c>
      <c r="U217" t="s">
        <v>1903</v>
      </c>
      <c r="V217" t="s">
        <v>1904</v>
      </c>
      <c r="W217" t="s">
        <v>1905</v>
      </c>
      <c r="X217" t="s">
        <v>1906</v>
      </c>
      <c r="Y217" t="s">
        <v>1907</v>
      </c>
    </row>
    <row r="218" spans="1:25" x14ac:dyDescent="0.3">
      <c r="A218" t="s">
        <v>1908</v>
      </c>
      <c r="B218" t="s">
        <v>1909</v>
      </c>
      <c r="C218" t="s">
        <v>169</v>
      </c>
      <c r="D218" t="s">
        <v>13092</v>
      </c>
      <c r="E218" t="s">
        <v>13115</v>
      </c>
      <c r="F218" t="s">
        <v>13117</v>
      </c>
      <c r="G218" t="s">
        <v>13118</v>
      </c>
      <c r="H218" s="11">
        <v>42999</v>
      </c>
      <c r="I218" s="19" t="str">
        <f t="shared" si="9"/>
        <v>&gt;₹500</v>
      </c>
      <c r="J218" s="21">
        <v>59999</v>
      </c>
      <c r="K218" s="23">
        <v>0.28000000000000003</v>
      </c>
      <c r="L21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218" s="22" t="str">
        <f t="shared" si="10"/>
        <v>No</v>
      </c>
      <c r="N218" s="16">
        <v>4.0999999999999996</v>
      </c>
      <c r="O218" s="25">
        <v>6753</v>
      </c>
      <c r="P218" s="25">
        <f>Table1[[#This Row],[rating]]+(Table1[[#This Row],[rating_count]]/1000)</f>
        <v>10.853</v>
      </c>
      <c r="Q218" s="12">
        <f t="shared" si="11"/>
        <v>405173247</v>
      </c>
      <c r="R218" t="s">
        <v>1910</v>
      </c>
      <c r="S218" t="s">
        <v>1911</v>
      </c>
      <c r="T218" t="s">
        <v>1912</v>
      </c>
      <c r="U218" t="s">
        <v>1913</v>
      </c>
      <c r="V218" t="s">
        <v>1914</v>
      </c>
      <c r="W218" t="s">
        <v>1915</v>
      </c>
      <c r="X218" t="s">
        <v>1916</v>
      </c>
      <c r="Y218" t="s">
        <v>1917</v>
      </c>
    </row>
    <row r="219" spans="1:25" x14ac:dyDescent="0.3">
      <c r="A219" t="s">
        <v>1918</v>
      </c>
      <c r="B219" t="s">
        <v>1919</v>
      </c>
      <c r="C219" t="s">
        <v>129</v>
      </c>
      <c r="D219" t="s">
        <v>13092</v>
      </c>
      <c r="E219" t="s">
        <v>13115</v>
      </c>
      <c r="F219" t="s">
        <v>13116</v>
      </c>
      <c r="G219" t="s">
        <v>13111</v>
      </c>
      <c r="H219" s="11">
        <v>173</v>
      </c>
      <c r="I219" s="19" t="str">
        <f t="shared" si="9"/>
        <v>&lt;₹200</v>
      </c>
      <c r="J219" s="21">
        <v>999</v>
      </c>
      <c r="K219" s="23">
        <v>0.83</v>
      </c>
      <c r="L21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219" s="22" t="str">
        <f t="shared" si="10"/>
        <v>Yes</v>
      </c>
      <c r="N219" s="16">
        <v>4.3</v>
      </c>
      <c r="O219" s="25">
        <v>1237</v>
      </c>
      <c r="P219" s="25">
        <f>Table1[[#This Row],[rating]]+(Table1[[#This Row],[rating_count]]/1000)</f>
        <v>5.5369999999999999</v>
      </c>
      <c r="Q219" s="12">
        <f t="shared" si="11"/>
        <v>1235763</v>
      </c>
      <c r="R219" t="s">
        <v>1920</v>
      </c>
      <c r="S219" t="s">
        <v>1921</v>
      </c>
      <c r="T219" t="s">
        <v>1922</v>
      </c>
      <c r="U219" t="s">
        <v>1923</v>
      </c>
      <c r="V219" t="s">
        <v>1924</v>
      </c>
      <c r="W219" t="s">
        <v>1925</v>
      </c>
      <c r="X219" t="s">
        <v>1926</v>
      </c>
      <c r="Y219" t="s">
        <v>1927</v>
      </c>
    </row>
    <row r="220" spans="1:25" x14ac:dyDescent="0.3">
      <c r="A220" t="s">
        <v>1928</v>
      </c>
      <c r="B220" t="s">
        <v>1929</v>
      </c>
      <c r="C220" t="s">
        <v>1930</v>
      </c>
      <c r="D220" t="s">
        <v>13092</v>
      </c>
      <c r="E220" t="s">
        <v>13122</v>
      </c>
      <c r="F220" t="s">
        <v>13116</v>
      </c>
      <c r="G220" t="s">
        <v>13125</v>
      </c>
      <c r="H220" s="11">
        <v>209</v>
      </c>
      <c r="I220" s="19" t="str">
        <f t="shared" si="9"/>
        <v>₹200 - ₹500</v>
      </c>
      <c r="J220" s="21">
        <v>600</v>
      </c>
      <c r="K220" s="23">
        <v>0.65</v>
      </c>
      <c r="L22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220" s="22" t="str">
        <f t="shared" si="10"/>
        <v>Yes</v>
      </c>
      <c r="N220" s="16">
        <v>4.4000000000000004</v>
      </c>
      <c r="O220" s="25">
        <v>18872</v>
      </c>
      <c r="P220" s="25">
        <f>Table1[[#This Row],[rating]]+(Table1[[#This Row],[rating_count]]/1000)</f>
        <v>23.271999999999998</v>
      </c>
      <c r="Q220" s="12">
        <f t="shared" si="11"/>
        <v>11323200</v>
      </c>
      <c r="R220" t="s">
        <v>1931</v>
      </c>
      <c r="S220" t="s">
        <v>1932</v>
      </c>
      <c r="T220" t="s">
        <v>1933</v>
      </c>
      <c r="U220" t="s">
        <v>1934</v>
      </c>
      <c r="V220" t="s">
        <v>1935</v>
      </c>
      <c r="W220" t="s">
        <v>1936</v>
      </c>
      <c r="X220" t="s">
        <v>1937</v>
      </c>
      <c r="Y220" t="s">
        <v>1938</v>
      </c>
    </row>
    <row r="221" spans="1:25" x14ac:dyDescent="0.3">
      <c r="A221" t="s">
        <v>1939</v>
      </c>
      <c r="B221" t="s">
        <v>1940</v>
      </c>
      <c r="C221" t="s">
        <v>18</v>
      </c>
      <c r="D221" t="s">
        <v>13091</v>
      </c>
      <c r="E221" t="s">
        <v>13109</v>
      </c>
      <c r="F221" t="s">
        <v>13110</v>
      </c>
      <c r="G221" t="s">
        <v>13111</v>
      </c>
      <c r="H221" s="11">
        <v>848.99</v>
      </c>
      <c r="I221" s="19" t="str">
        <f t="shared" si="9"/>
        <v>&gt;₹500</v>
      </c>
      <c r="J221" s="21">
        <v>1490</v>
      </c>
      <c r="K221" s="23">
        <v>0.43</v>
      </c>
      <c r="L22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21" s="22" t="str">
        <f t="shared" si="10"/>
        <v>No</v>
      </c>
      <c r="N221" s="16">
        <v>3.9</v>
      </c>
      <c r="O221" s="25">
        <v>356</v>
      </c>
      <c r="P221" s="25">
        <f>Table1[[#This Row],[rating]]+(Table1[[#This Row],[rating_count]]/1000)</f>
        <v>4.2560000000000002</v>
      </c>
      <c r="Q221" s="12">
        <f t="shared" si="11"/>
        <v>530440</v>
      </c>
      <c r="R221" t="s">
        <v>1941</v>
      </c>
      <c r="S221" t="s">
        <v>1942</v>
      </c>
      <c r="T221" t="s">
        <v>1943</v>
      </c>
      <c r="U221" t="s">
        <v>1944</v>
      </c>
      <c r="V221" t="s">
        <v>1945</v>
      </c>
      <c r="W221" t="s">
        <v>1946</v>
      </c>
      <c r="X221" t="s">
        <v>1947</v>
      </c>
      <c r="Y221" t="s">
        <v>1948</v>
      </c>
    </row>
    <row r="222" spans="1:25" x14ac:dyDescent="0.3">
      <c r="A222" t="s">
        <v>1949</v>
      </c>
      <c r="B222" t="s">
        <v>1950</v>
      </c>
      <c r="C222" t="s">
        <v>18</v>
      </c>
      <c r="D222" t="s">
        <v>13091</v>
      </c>
      <c r="E222" t="s">
        <v>13109</v>
      </c>
      <c r="F222" t="s">
        <v>13110</v>
      </c>
      <c r="G222" t="s">
        <v>13111</v>
      </c>
      <c r="H222" s="11">
        <v>649</v>
      </c>
      <c r="I222" s="19" t="str">
        <f t="shared" si="9"/>
        <v>&gt;₹500</v>
      </c>
      <c r="J222" s="21">
        <v>1999</v>
      </c>
      <c r="K222" s="23">
        <v>0.68</v>
      </c>
      <c r="L22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222" s="22" t="str">
        <f t="shared" si="10"/>
        <v>Yes</v>
      </c>
      <c r="N222" s="16">
        <v>4.2</v>
      </c>
      <c r="O222" s="25">
        <v>24269</v>
      </c>
      <c r="P222" s="25">
        <f>Table1[[#This Row],[rating]]+(Table1[[#This Row],[rating_count]]/1000)</f>
        <v>28.468999999999998</v>
      </c>
      <c r="Q222" s="12">
        <f t="shared" si="11"/>
        <v>48513731</v>
      </c>
      <c r="R222" t="s">
        <v>1951</v>
      </c>
      <c r="S222" t="s">
        <v>20</v>
      </c>
      <c r="T222" t="s">
        <v>21</v>
      </c>
      <c r="U222" t="s">
        <v>22</v>
      </c>
      <c r="V222" t="s">
        <v>23</v>
      </c>
      <c r="W222" t="s">
        <v>825</v>
      </c>
      <c r="X222" t="s">
        <v>1952</v>
      </c>
      <c r="Y222" t="s">
        <v>1953</v>
      </c>
    </row>
    <row r="223" spans="1:25" x14ac:dyDescent="0.3">
      <c r="A223" t="s">
        <v>1954</v>
      </c>
      <c r="B223" t="s">
        <v>1955</v>
      </c>
      <c r="C223" t="s">
        <v>462</v>
      </c>
      <c r="D223" t="s">
        <v>13092</v>
      </c>
      <c r="E223" t="s">
        <v>13115</v>
      </c>
      <c r="F223" t="s">
        <v>13116</v>
      </c>
      <c r="G223" t="s">
        <v>13119</v>
      </c>
      <c r="H223" s="11">
        <v>299</v>
      </c>
      <c r="I223" s="19" t="str">
        <f t="shared" si="9"/>
        <v>₹200 - ₹500</v>
      </c>
      <c r="J223" s="21">
        <v>899</v>
      </c>
      <c r="K223" s="23">
        <v>0.67</v>
      </c>
      <c r="L22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223" s="22" t="str">
        <f t="shared" si="10"/>
        <v>Yes</v>
      </c>
      <c r="N223" s="16">
        <v>3.8</v>
      </c>
      <c r="O223" s="25">
        <v>425</v>
      </c>
      <c r="P223" s="25">
        <f>Table1[[#This Row],[rating]]+(Table1[[#This Row],[rating_count]]/1000)</f>
        <v>4.2249999999999996</v>
      </c>
      <c r="Q223" s="12">
        <f t="shared" si="11"/>
        <v>382075</v>
      </c>
      <c r="R223" t="s">
        <v>1956</v>
      </c>
      <c r="S223" t="s">
        <v>1957</v>
      </c>
      <c r="T223" t="s">
        <v>1958</v>
      </c>
      <c r="U223" t="s">
        <v>1959</v>
      </c>
      <c r="V223" t="s">
        <v>1960</v>
      </c>
      <c r="W223" t="s">
        <v>1961</v>
      </c>
      <c r="X223" t="s">
        <v>1962</v>
      </c>
      <c r="Y223" t="s">
        <v>1963</v>
      </c>
    </row>
    <row r="224" spans="1:25" x14ac:dyDescent="0.3">
      <c r="A224" t="s">
        <v>1964</v>
      </c>
      <c r="B224" t="s">
        <v>1965</v>
      </c>
      <c r="C224" t="s">
        <v>643</v>
      </c>
      <c r="D224" t="s">
        <v>13092</v>
      </c>
      <c r="E224" t="s">
        <v>13115</v>
      </c>
      <c r="F224" t="s">
        <v>13116</v>
      </c>
      <c r="G224" t="s">
        <v>13121</v>
      </c>
      <c r="H224" s="11">
        <v>399</v>
      </c>
      <c r="I224" s="19" t="str">
        <f t="shared" si="9"/>
        <v>₹200 - ₹500</v>
      </c>
      <c r="J224" s="21">
        <v>799</v>
      </c>
      <c r="K224" s="23">
        <v>0.5</v>
      </c>
      <c r="L22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24" s="22" t="str">
        <f t="shared" si="10"/>
        <v>Yes</v>
      </c>
      <c r="N224" s="16">
        <v>4.0999999999999996</v>
      </c>
      <c r="O224" s="25">
        <v>1161</v>
      </c>
      <c r="P224" s="25">
        <f>Table1[[#This Row],[rating]]+(Table1[[#This Row],[rating_count]]/1000)</f>
        <v>5.2609999999999992</v>
      </c>
      <c r="Q224" s="12">
        <f t="shared" si="11"/>
        <v>927639</v>
      </c>
      <c r="R224" t="s">
        <v>1966</v>
      </c>
      <c r="S224" t="s">
        <v>1967</v>
      </c>
      <c r="T224" t="s">
        <v>1968</v>
      </c>
      <c r="U224" t="s">
        <v>1969</v>
      </c>
      <c r="V224" t="s">
        <v>1970</v>
      </c>
      <c r="W224" t="s">
        <v>1971</v>
      </c>
      <c r="X224" t="s">
        <v>1972</v>
      </c>
      <c r="Y224" t="s">
        <v>1973</v>
      </c>
    </row>
    <row r="225" spans="1:25" x14ac:dyDescent="0.3">
      <c r="A225" t="s">
        <v>1974</v>
      </c>
      <c r="B225" t="s">
        <v>1975</v>
      </c>
      <c r="C225" t="s">
        <v>18</v>
      </c>
      <c r="D225" t="s">
        <v>13091</v>
      </c>
      <c r="E225" t="s">
        <v>13109</v>
      </c>
      <c r="F225" t="s">
        <v>13110</v>
      </c>
      <c r="G225" t="s">
        <v>13111</v>
      </c>
      <c r="H225" s="11">
        <v>249</v>
      </c>
      <c r="I225" s="19" t="str">
        <f t="shared" si="9"/>
        <v>₹200 - ₹500</v>
      </c>
      <c r="J225" s="21">
        <v>499</v>
      </c>
      <c r="K225" s="23">
        <v>0.5</v>
      </c>
      <c r="L22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25" s="22" t="str">
        <f t="shared" si="10"/>
        <v>Yes</v>
      </c>
      <c r="N225" s="16">
        <v>4.0999999999999996</v>
      </c>
      <c r="O225" s="25">
        <v>1508</v>
      </c>
      <c r="P225" s="25">
        <f>Table1[[#This Row],[rating]]+(Table1[[#This Row],[rating_count]]/1000)</f>
        <v>5.6079999999999997</v>
      </c>
      <c r="Q225" s="12">
        <f t="shared" si="11"/>
        <v>752492</v>
      </c>
      <c r="R225" t="s">
        <v>1976</v>
      </c>
      <c r="S225" t="s">
        <v>1977</v>
      </c>
      <c r="T225" t="s">
        <v>1978</v>
      </c>
      <c r="U225" t="s">
        <v>1979</v>
      </c>
      <c r="V225" t="s">
        <v>1980</v>
      </c>
      <c r="W225" t="s">
        <v>13034</v>
      </c>
      <c r="X225" t="s">
        <v>1981</v>
      </c>
      <c r="Y225" t="s">
        <v>1982</v>
      </c>
    </row>
    <row r="226" spans="1:25" x14ac:dyDescent="0.3">
      <c r="A226" t="s">
        <v>1983</v>
      </c>
      <c r="B226" t="s">
        <v>1984</v>
      </c>
      <c r="C226" t="s">
        <v>1985</v>
      </c>
      <c r="D226" t="s">
        <v>13092</v>
      </c>
      <c r="E226" t="s">
        <v>13115</v>
      </c>
      <c r="F226" t="s">
        <v>13126</v>
      </c>
      <c r="G226" t="s">
        <v>13127</v>
      </c>
      <c r="H226" s="11">
        <v>1249</v>
      </c>
      <c r="I226" s="19" t="str">
        <f t="shared" si="9"/>
        <v>&gt;₹500</v>
      </c>
      <c r="J226" s="21">
        <v>2299</v>
      </c>
      <c r="K226" s="23">
        <v>0.46</v>
      </c>
      <c r="L22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26" s="22" t="str">
        <f t="shared" si="10"/>
        <v>No</v>
      </c>
      <c r="N226" s="16">
        <v>4.3</v>
      </c>
      <c r="O226" s="25">
        <v>7636</v>
      </c>
      <c r="P226" s="25">
        <f>Table1[[#This Row],[rating]]+(Table1[[#This Row],[rating_count]]/1000)</f>
        <v>11.936</v>
      </c>
      <c r="Q226" s="12">
        <f t="shared" si="11"/>
        <v>17555164</v>
      </c>
      <c r="R226" t="s">
        <v>1986</v>
      </c>
      <c r="S226" t="s">
        <v>1987</v>
      </c>
      <c r="T226" t="s">
        <v>1988</v>
      </c>
      <c r="U226" t="s">
        <v>1989</v>
      </c>
      <c r="V226" t="s">
        <v>1990</v>
      </c>
      <c r="W226" t="s">
        <v>1991</v>
      </c>
      <c r="X226" t="s">
        <v>1992</v>
      </c>
      <c r="Y226" t="s">
        <v>1993</v>
      </c>
    </row>
    <row r="227" spans="1:25" x14ac:dyDescent="0.3">
      <c r="A227" t="s">
        <v>1994</v>
      </c>
      <c r="B227" t="s">
        <v>1995</v>
      </c>
      <c r="C227" t="s">
        <v>462</v>
      </c>
      <c r="D227" t="s">
        <v>13092</v>
      </c>
      <c r="E227" t="s">
        <v>13115</v>
      </c>
      <c r="F227" t="s">
        <v>13116</v>
      </c>
      <c r="G227" t="s">
        <v>13119</v>
      </c>
      <c r="H227" s="11">
        <v>213</v>
      </c>
      <c r="I227" s="19" t="str">
        <f t="shared" si="9"/>
        <v>₹200 - ₹500</v>
      </c>
      <c r="J227" s="21">
        <v>499</v>
      </c>
      <c r="K227" s="23">
        <v>0.56999999999999995</v>
      </c>
      <c r="L22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227" s="22" t="str">
        <f t="shared" si="10"/>
        <v>Yes</v>
      </c>
      <c r="N227" s="16">
        <v>3.7</v>
      </c>
      <c r="O227" s="25">
        <v>246</v>
      </c>
      <c r="P227" s="25">
        <f>Table1[[#This Row],[rating]]+(Table1[[#This Row],[rating_count]]/1000)</f>
        <v>3.9460000000000002</v>
      </c>
      <c r="Q227" s="12">
        <f t="shared" si="11"/>
        <v>122754</v>
      </c>
      <c r="R227" t="s">
        <v>1996</v>
      </c>
      <c r="S227" t="s">
        <v>1997</v>
      </c>
      <c r="T227" t="s">
        <v>1998</v>
      </c>
      <c r="U227" t="s">
        <v>1999</v>
      </c>
      <c r="V227" t="s">
        <v>2000</v>
      </c>
      <c r="W227" t="s">
        <v>2001</v>
      </c>
      <c r="X227" t="s">
        <v>2002</v>
      </c>
      <c r="Y227" t="s">
        <v>2003</v>
      </c>
    </row>
    <row r="228" spans="1:25" x14ac:dyDescent="0.3">
      <c r="A228" t="s">
        <v>2004</v>
      </c>
      <c r="B228" t="s">
        <v>2005</v>
      </c>
      <c r="C228" t="s">
        <v>462</v>
      </c>
      <c r="D228" t="s">
        <v>13092</v>
      </c>
      <c r="E228" t="s">
        <v>13115</v>
      </c>
      <c r="F228" t="s">
        <v>13116</v>
      </c>
      <c r="G228" t="s">
        <v>13119</v>
      </c>
      <c r="H228" s="11">
        <v>209</v>
      </c>
      <c r="I228" s="19" t="str">
        <f t="shared" si="9"/>
        <v>₹200 - ₹500</v>
      </c>
      <c r="J228" s="21">
        <v>499</v>
      </c>
      <c r="K228" s="23">
        <v>0.57999999999999996</v>
      </c>
      <c r="L22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228" s="22" t="str">
        <f t="shared" si="10"/>
        <v>Yes</v>
      </c>
      <c r="N228" s="16">
        <v>4</v>
      </c>
      <c r="O228" s="25">
        <v>479</v>
      </c>
      <c r="P228" s="25">
        <f>Table1[[#This Row],[rating]]+(Table1[[#This Row],[rating_count]]/1000)</f>
        <v>4.4790000000000001</v>
      </c>
      <c r="Q228" s="12">
        <f t="shared" si="11"/>
        <v>239021</v>
      </c>
      <c r="R228" t="s">
        <v>2006</v>
      </c>
      <c r="S228" t="s">
        <v>2007</v>
      </c>
      <c r="T228" t="s">
        <v>2008</v>
      </c>
      <c r="U228" t="s">
        <v>2009</v>
      </c>
      <c r="V228" t="s">
        <v>2010</v>
      </c>
      <c r="W228" t="s">
        <v>2011</v>
      </c>
      <c r="X228" t="s">
        <v>2012</v>
      </c>
      <c r="Y228" t="s">
        <v>2013</v>
      </c>
    </row>
    <row r="229" spans="1:25" x14ac:dyDescent="0.3">
      <c r="A229" t="s">
        <v>2014</v>
      </c>
      <c r="B229" t="s">
        <v>2015</v>
      </c>
      <c r="C229" t="s">
        <v>129</v>
      </c>
      <c r="D229" t="s">
        <v>13092</v>
      </c>
      <c r="E229" t="s">
        <v>13115</v>
      </c>
      <c r="F229" t="s">
        <v>13116</v>
      </c>
      <c r="G229" t="s">
        <v>13111</v>
      </c>
      <c r="H229" s="11">
        <v>598</v>
      </c>
      <c r="I229" s="19" t="str">
        <f t="shared" si="9"/>
        <v>&gt;₹500</v>
      </c>
      <c r="J229" s="21">
        <v>4999</v>
      </c>
      <c r="K229" s="23">
        <v>0.88</v>
      </c>
      <c r="L22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229" s="22" t="str">
        <f t="shared" si="10"/>
        <v>Yes</v>
      </c>
      <c r="N229" s="16">
        <v>4.2</v>
      </c>
      <c r="O229" s="25">
        <v>910</v>
      </c>
      <c r="P229" s="25">
        <f>Table1[[#This Row],[rating]]+(Table1[[#This Row],[rating_count]]/1000)</f>
        <v>5.1100000000000003</v>
      </c>
      <c r="Q229" s="12">
        <f t="shared" si="11"/>
        <v>4549090</v>
      </c>
      <c r="R229" t="s">
        <v>2016</v>
      </c>
      <c r="S229" t="s">
        <v>2017</v>
      </c>
      <c r="T229" t="s">
        <v>2018</v>
      </c>
      <c r="U229" t="s">
        <v>2019</v>
      </c>
      <c r="V229" t="s">
        <v>2020</v>
      </c>
      <c r="W229" t="s">
        <v>2021</v>
      </c>
      <c r="X229" t="s">
        <v>2022</v>
      </c>
      <c r="Y229" t="s">
        <v>2023</v>
      </c>
    </row>
    <row r="230" spans="1:25" x14ac:dyDescent="0.3">
      <c r="A230" t="s">
        <v>2024</v>
      </c>
      <c r="B230" t="s">
        <v>2025</v>
      </c>
      <c r="C230" t="s">
        <v>18</v>
      </c>
      <c r="D230" t="s">
        <v>13091</v>
      </c>
      <c r="E230" t="s">
        <v>13109</v>
      </c>
      <c r="F230" t="s">
        <v>13110</v>
      </c>
      <c r="G230" t="s">
        <v>13111</v>
      </c>
      <c r="H230" s="11">
        <v>799</v>
      </c>
      <c r="I230" s="19" t="str">
        <f t="shared" si="9"/>
        <v>&gt;₹500</v>
      </c>
      <c r="J230" s="21">
        <v>1749</v>
      </c>
      <c r="K230" s="23">
        <v>0.54</v>
      </c>
      <c r="L23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230" s="22" t="str">
        <f t="shared" si="10"/>
        <v>Yes</v>
      </c>
      <c r="N230" s="16">
        <v>4.0999999999999996</v>
      </c>
      <c r="O230" s="25">
        <v>5626</v>
      </c>
      <c r="P230" s="25">
        <f>Table1[[#This Row],[rating]]+(Table1[[#This Row],[rating_count]]/1000)</f>
        <v>9.7259999999999991</v>
      </c>
      <c r="Q230" s="12">
        <f t="shared" si="11"/>
        <v>9839874</v>
      </c>
      <c r="R230" t="s">
        <v>2026</v>
      </c>
      <c r="S230" t="s">
        <v>2027</v>
      </c>
      <c r="T230" t="s">
        <v>2028</v>
      </c>
      <c r="U230" t="s">
        <v>2029</v>
      </c>
      <c r="V230" t="s">
        <v>2030</v>
      </c>
      <c r="W230" t="s">
        <v>2031</v>
      </c>
      <c r="X230" t="s">
        <v>2032</v>
      </c>
      <c r="Y230" t="s">
        <v>2033</v>
      </c>
    </row>
    <row r="231" spans="1:25" x14ac:dyDescent="0.3">
      <c r="A231" t="s">
        <v>2034</v>
      </c>
      <c r="B231" t="s">
        <v>2035</v>
      </c>
      <c r="C231" t="s">
        <v>18</v>
      </c>
      <c r="D231" t="s">
        <v>13091</v>
      </c>
      <c r="E231" t="s">
        <v>13109</v>
      </c>
      <c r="F231" t="s">
        <v>13110</v>
      </c>
      <c r="G231" t="s">
        <v>13111</v>
      </c>
      <c r="H231" s="11">
        <v>159</v>
      </c>
      <c r="I231" s="19" t="str">
        <f t="shared" si="9"/>
        <v>&lt;₹200</v>
      </c>
      <c r="J231" s="21">
        <v>595</v>
      </c>
      <c r="K231" s="23">
        <v>0.73</v>
      </c>
      <c r="L23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231" s="22" t="str">
        <f t="shared" si="10"/>
        <v>Yes</v>
      </c>
      <c r="N231" s="16">
        <v>4.3</v>
      </c>
      <c r="O231" s="25">
        <v>14184</v>
      </c>
      <c r="P231" s="25">
        <f>Table1[[#This Row],[rating]]+(Table1[[#This Row],[rating_count]]/1000)</f>
        <v>18.483999999999998</v>
      </c>
      <c r="Q231" s="12">
        <f t="shared" si="11"/>
        <v>8439480</v>
      </c>
      <c r="R231" t="s">
        <v>2036</v>
      </c>
      <c r="S231" t="s">
        <v>2037</v>
      </c>
      <c r="T231" t="s">
        <v>2038</v>
      </c>
      <c r="U231" t="s">
        <v>2039</v>
      </c>
      <c r="V231" t="s">
        <v>2040</v>
      </c>
      <c r="W231" t="s">
        <v>2041</v>
      </c>
      <c r="X231" t="s">
        <v>2042</v>
      </c>
      <c r="Y231" t="s">
        <v>2043</v>
      </c>
    </row>
    <row r="232" spans="1:25" x14ac:dyDescent="0.3">
      <c r="A232" t="s">
        <v>2044</v>
      </c>
      <c r="B232" t="s">
        <v>2045</v>
      </c>
      <c r="C232" t="s">
        <v>2046</v>
      </c>
      <c r="D232" t="s">
        <v>13091</v>
      </c>
      <c r="E232" t="s">
        <v>13109</v>
      </c>
      <c r="F232" t="s">
        <v>13110</v>
      </c>
      <c r="G232" t="s">
        <v>13111</v>
      </c>
      <c r="H232" s="11">
        <v>499</v>
      </c>
      <c r="I232" s="19" t="str">
        <f t="shared" si="9"/>
        <v>₹200 - ₹500</v>
      </c>
      <c r="J232" s="21">
        <v>1100</v>
      </c>
      <c r="K232" s="23">
        <v>0.55000000000000004</v>
      </c>
      <c r="L23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232" s="22" t="str">
        <f t="shared" si="10"/>
        <v>Yes</v>
      </c>
      <c r="N232" s="16">
        <v>4.4000000000000004</v>
      </c>
      <c r="O232" s="25">
        <v>25177</v>
      </c>
      <c r="P232" s="25">
        <f>Table1[[#This Row],[rating]]+(Table1[[#This Row],[rating_count]]/1000)</f>
        <v>29.576999999999998</v>
      </c>
      <c r="Q232" s="12">
        <f t="shared" si="11"/>
        <v>27694700</v>
      </c>
      <c r="R232" t="s">
        <v>2047</v>
      </c>
      <c r="S232" t="s">
        <v>2048</v>
      </c>
      <c r="T232" t="s">
        <v>2049</v>
      </c>
      <c r="U232" t="s">
        <v>2050</v>
      </c>
      <c r="V232" t="s">
        <v>2051</v>
      </c>
      <c r="W232" t="s">
        <v>2052</v>
      </c>
      <c r="X232" t="s">
        <v>2053</v>
      </c>
      <c r="Y232" t="s">
        <v>2054</v>
      </c>
    </row>
    <row r="233" spans="1:25" x14ac:dyDescent="0.3">
      <c r="A233" t="s">
        <v>2055</v>
      </c>
      <c r="B233" t="s">
        <v>2056</v>
      </c>
      <c r="C233" t="s">
        <v>169</v>
      </c>
      <c r="D233" t="s">
        <v>13092</v>
      </c>
      <c r="E233" t="s">
        <v>13115</v>
      </c>
      <c r="F233" t="s">
        <v>13117</v>
      </c>
      <c r="G233" t="s">
        <v>13118</v>
      </c>
      <c r="H233" s="11">
        <v>31999</v>
      </c>
      <c r="I233" s="19" t="str">
        <f t="shared" si="9"/>
        <v>&gt;₹500</v>
      </c>
      <c r="J233" s="21">
        <v>49999</v>
      </c>
      <c r="K233" s="23">
        <v>0.36</v>
      </c>
      <c r="L23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233" s="22" t="str">
        <f t="shared" si="10"/>
        <v>No</v>
      </c>
      <c r="N233" s="16">
        <v>4.3</v>
      </c>
      <c r="O233" s="25">
        <v>21252</v>
      </c>
      <c r="P233" s="25">
        <f>Table1[[#This Row],[rating]]+(Table1[[#This Row],[rating_count]]/1000)</f>
        <v>25.552</v>
      </c>
      <c r="Q233" s="12">
        <f t="shared" si="11"/>
        <v>1062578748</v>
      </c>
      <c r="R233" t="s">
        <v>2057</v>
      </c>
      <c r="S233" t="s">
        <v>2058</v>
      </c>
      <c r="T233" t="s">
        <v>2059</v>
      </c>
      <c r="U233" t="s">
        <v>2060</v>
      </c>
      <c r="V233" t="s">
        <v>2061</v>
      </c>
      <c r="W233" t="s">
        <v>2062</v>
      </c>
      <c r="X233" t="s">
        <v>2063</v>
      </c>
      <c r="Y233" t="s">
        <v>2064</v>
      </c>
    </row>
    <row r="234" spans="1:25" x14ac:dyDescent="0.3">
      <c r="A234" t="s">
        <v>2065</v>
      </c>
      <c r="B234" t="s">
        <v>2066</v>
      </c>
      <c r="C234" t="s">
        <v>169</v>
      </c>
      <c r="D234" t="s">
        <v>13092</v>
      </c>
      <c r="E234" t="s">
        <v>13115</v>
      </c>
      <c r="F234" t="s">
        <v>13117</v>
      </c>
      <c r="G234" t="s">
        <v>13118</v>
      </c>
      <c r="H234" s="11">
        <v>32990</v>
      </c>
      <c r="I234" s="19" t="str">
        <f t="shared" si="9"/>
        <v>&gt;₹500</v>
      </c>
      <c r="J234" s="21">
        <v>56790</v>
      </c>
      <c r="K234" s="23">
        <v>0.42</v>
      </c>
      <c r="L23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34" s="22" t="str">
        <f t="shared" si="10"/>
        <v>No</v>
      </c>
      <c r="N234" s="16">
        <v>4.3</v>
      </c>
      <c r="O234" s="25">
        <v>567</v>
      </c>
      <c r="P234" s="25">
        <f>Table1[[#This Row],[rating]]+(Table1[[#This Row],[rating_count]]/1000)</f>
        <v>4.867</v>
      </c>
      <c r="Q234" s="12">
        <f t="shared" si="11"/>
        <v>32199930</v>
      </c>
      <c r="R234" t="s">
        <v>2067</v>
      </c>
      <c r="S234" t="s">
        <v>2068</v>
      </c>
      <c r="T234" t="s">
        <v>2069</v>
      </c>
      <c r="U234" t="s">
        <v>2070</v>
      </c>
      <c r="V234" t="s">
        <v>2071</v>
      </c>
      <c r="W234" t="s">
        <v>2072</v>
      </c>
      <c r="X234" t="s">
        <v>2073</v>
      </c>
      <c r="Y234" t="s">
        <v>2074</v>
      </c>
    </row>
    <row r="235" spans="1:25" x14ac:dyDescent="0.3">
      <c r="A235" t="s">
        <v>2075</v>
      </c>
      <c r="B235" t="s">
        <v>2076</v>
      </c>
      <c r="C235" t="s">
        <v>462</v>
      </c>
      <c r="D235" t="s">
        <v>13092</v>
      </c>
      <c r="E235" t="s">
        <v>13115</v>
      </c>
      <c r="F235" t="s">
        <v>13116</v>
      </c>
      <c r="G235" t="s">
        <v>13119</v>
      </c>
      <c r="H235" s="11">
        <v>299</v>
      </c>
      <c r="I235" s="19" t="str">
        <f t="shared" si="9"/>
        <v>₹200 - ₹500</v>
      </c>
      <c r="J235" s="21">
        <v>1199</v>
      </c>
      <c r="K235" s="23">
        <v>0.75</v>
      </c>
      <c r="L23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235" s="22" t="str">
        <f t="shared" si="10"/>
        <v>Yes</v>
      </c>
      <c r="N235" s="16">
        <v>3.5</v>
      </c>
      <c r="O235" s="25">
        <v>466</v>
      </c>
      <c r="P235" s="25">
        <f>Table1[[#This Row],[rating]]+(Table1[[#This Row],[rating_count]]/1000)</f>
        <v>3.9660000000000002</v>
      </c>
      <c r="Q235" s="12">
        <f t="shared" si="11"/>
        <v>558734</v>
      </c>
      <c r="R235" t="s">
        <v>2077</v>
      </c>
      <c r="S235" t="s">
        <v>2078</v>
      </c>
      <c r="T235" t="s">
        <v>2079</v>
      </c>
      <c r="U235" t="s">
        <v>2080</v>
      </c>
      <c r="V235" t="s">
        <v>2081</v>
      </c>
      <c r="W235" t="s">
        <v>2082</v>
      </c>
      <c r="X235" t="s">
        <v>2083</v>
      </c>
      <c r="Y235" t="s">
        <v>2084</v>
      </c>
    </row>
    <row r="236" spans="1:25" x14ac:dyDescent="0.3">
      <c r="A236" t="s">
        <v>2085</v>
      </c>
      <c r="B236" t="s">
        <v>2086</v>
      </c>
      <c r="C236" t="s">
        <v>18</v>
      </c>
      <c r="D236" t="s">
        <v>13091</v>
      </c>
      <c r="E236" t="s">
        <v>13109</v>
      </c>
      <c r="F236" t="s">
        <v>13110</v>
      </c>
      <c r="G236" t="s">
        <v>13111</v>
      </c>
      <c r="H236" s="11">
        <v>128.31</v>
      </c>
      <c r="I236" s="19" t="str">
        <f t="shared" si="9"/>
        <v>&lt;₹200</v>
      </c>
      <c r="J236" s="21">
        <v>549</v>
      </c>
      <c r="K236" s="23">
        <v>0.77</v>
      </c>
      <c r="L23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236" s="22" t="str">
        <f t="shared" si="10"/>
        <v>Yes</v>
      </c>
      <c r="N236" s="16">
        <v>3.9</v>
      </c>
      <c r="O236" s="25">
        <v>61</v>
      </c>
      <c r="P236" s="25">
        <f>Table1[[#This Row],[rating]]+(Table1[[#This Row],[rating_count]]/1000)</f>
        <v>3.9609999999999999</v>
      </c>
      <c r="Q236" s="12">
        <f t="shared" si="11"/>
        <v>33489</v>
      </c>
      <c r="R236" t="s">
        <v>1716</v>
      </c>
      <c r="S236" t="s">
        <v>1717</v>
      </c>
      <c r="T236" t="s">
        <v>1718</v>
      </c>
      <c r="U236" t="s">
        <v>1719</v>
      </c>
      <c r="V236" t="s">
        <v>1720</v>
      </c>
      <c r="W236" t="s">
        <v>1721</v>
      </c>
      <c r="X236" t="s">
        <v>2087</v>
      </c>
      <c r="Y236" t="s">
        <v>2088</v>
      </c>
    </row>
    <row r="237" spans="1:25" x14ac:dyDescent="0.3">
      <c r="A237" t="s">
        <v>2089</v>
      </c>
      <c r="B237" t="s">
        <v>2090</v>
      </c>
      <c r="C237" t="s">
        <v>18</v>
      </c>
      <c r="D237" t="s">
        <v>13091</v>
      </c>
      <c r="E237" t="s">
        <v>13109</v>
      </c>
      <c r="F237" t="s">
        <v>13110</v>
      </c>
      <c r="G237" t="s">
        <v>13111</v>
      </c>
      <c r="H237" s="11">
        <v>599</v>
      </c>
      <c r="I237" s="19" t="str">
        <f t="shared" si="9"/>
        <v>&gt;₹500</v>
      </c>
      <c r="J237" s="21">
        <v>849</v>
      </c>
      <c r="K237" s="23">
        <v>0.28999999999999998</v>
      </c>
      <c r="L23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237" s="22" t="str">
        <f t="shared" si="10"/>
        <v>No</v>
      </c>
      <c r="N237" s="16">
        <v>4.5</v>
      </c>
      <c r="O237" s="25">
        <v>474</v>
      </c>
      <c r="P237" s="25">
        <f>Table1[[#This Row],[rating]]+(Table1[[#This Row],[rating_count]]/1000)</f>
        <v>4.9740000000000002</v>
      </c>
      <c r="Q237" s="12">
        <f t="shared" si="11"/>
        <v>402426</v>
      </c>
      <c r="R237" t="s">
        <v>1468</v>
      </c>
      <c r="S237" t="s">
        <v>2091</v>
      </c>
      <c r="T237" t="s">
        <v>2092</v>
      </c>
      <c r="U237" t="s">
        <v>2093</v>
      </c>
      <c r="V237" t="s">
        <v>2094</v>
      </c>
      <c r="W237" t="s">
        <v>2095</v>
      </c>
      <c r="X237" t="s">
        <v>2096</v>
      </c>
      <c r="Y237" t="s">
        <v>2097</v>
      </c>
    </row>
    <row r="238" spans="1:25" x14ac:dyDescent="0.3">
      <c r="A238" t="s">
        <v>2098</v>
      </c>
      <c r="B238" t="s">
        <v>2099</v>
      </c>
      <c r="C238" t="s">
        <v>462</v>
      </c>
      <c r="D238" t="s">
        <v>13092</v>
      </c>
      <c r="E238" t="s">
        <v>13115</v>
      </c>
      <c r="F238" t="s">
        <v>13116</v>
      </c>
      <c r="G238" t="s">
        <v>13119</v>
      </c>
      <c r="H238" s="11">
        <v>399</v>
      </c>
      <c r="I238" s="19" t="str">
        <f t="shared" si="9"/>
        <v>₹200 - ₹500</v>
      </c>
      <c r="J238" s="21">
        <v>899</v>
      </c>
      <c r="K238" s="23">
        <v>0.56000000000000005</v>
      </c>
      <c r="L23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238" s="22" t="str">
        <f t="shared" si="10"/>
        <v>Yes</v>
      </c>
      <c r="N238" s="16">
        <v>3.4</v>
      </c>
      <c r="O238" s="25">
        <v>431</v>
      </c>
      <c r="P238" s="25">
        <f>Table1[[#This Row],[rating]]+(Table1[[#This Row],[rating_count]]/1000)</f>
        <v>3.831</v>
      </c>
      <c r="Q238" s="12">
        <f t="shared" si="11"/>
        <v>387469</v>
      </c>
      <c r="R238" t="s">
        <v>2100</v>
      </c>
      <c r="S238" t="s">
        <v>2101</v>
      </c>
      <c r="T238" t="s">
        <v>2102</v>
      </c>
      <c r="U238" t="s">
        <v>2103</v>
      </c>
      <c r="V238" t="s">
        <v>2104</v>
      </c>
      <c r="W238" t="s">
        <v>2105</v>
      </c>
      <c r="X238" t="s">
        <v>2106</v>
      </c>
      <c r="Y238" t="s">
        <v>2107</v>
      </c>
    </row>
    <row r="239" spans="1:25" x14ac:dyDescent="0.3">
      <c r="A239" t="s">
        <v>2108</v>
      </c>
      <c r="B239" t="s">
        <v>2109</v>
      </c>
      <c r="C239" t="s">
        <v>18</v>
      </c>
      <c r="D239" t="s">
        <v>13091</v>
      </c>
      <c r="E239" t="s">
        <v>13109</v>
      </c>
      <c r="F239" t="s">
        <v>13110</v>
      </c>
      <c r="G239" t="s">
        <v>13111</v>
      </c>
      <c r="H239" s="11">
        <v>449</v>
      </c>
      <c r="I239" s="19" t="str">
        <f t="shared" si="9"/>
        <v>₹200 - ₹500</v>
      </c>
      <c r="J239" s="21">
        <v>1099</v>
      </c>
      <c r="K239" s="23">
        <v>0.59</v>
      </c>
      <c r="L23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239" s="22" t="str">
        <f t="shared" si="10"/>
        <v>Yes</v>
      </c>
      <c r="N239" s="16">
        <v>4</v>
      </c>
      <c r="O239" s="25">
        <v>242</v>
      </c>
      <c r="P239" s="25">
        <f>Table1[[#This Row],[rating]]+(Table1[[#This Row],[rating_count]]/1000)</f>
        <v>4.242</v>
      </c>
      <c r="Q239" s="12">
        <f t="shared" si="11"/>
        <v>265958</v>
      </c>
      <c r="R239" t="s">
        <v>2110</v>
      </c>
      <c r="S239" t="s">
        <v>2111</v>
      </c>
      <c r="T239" t="s">
        <v>2112</v>
      </c>
      <c r="U239" t="s">
        <v>2113</v>
      </c>
      <c r="V239" t="s">
        <v>2114</v>
      </c>
      <c r="W239" t="s">
        <v>2115</v>
      </c>
      <c r="X239" t="s">
        <v>2116</v>
      </c>
      <c r="Y239" t="s">
        <v>2117</v>
      </c>
    </row>
    <row r="240" spans="1:25" x14ac:dyDescent="0.3">
      <c r="A240" t="s">
        <v>2118</v>
      </c>
      <c r="B240" t="s">
        <v>2119</v>
      </c>
      <c r="C240" t="s">
        <v>18</v>
      </c>
      <c r="D240" t="s">
        <v>13091</v>
      </c>
      <c r="E240" t="s">
        <v>13109</v>
      </c>
      <c r="F240" t="s">
        <v>13110</v>
      </c>
      <c r="G240" t="s">
        <v>13111</v>
      </c>
      <c r="H240" s="11">
        <v>254</v>
      </c>
      <c r="I240" s="19" t="str">
        <f t="shared" si="9"/>
        <v>₹200 - ₹500</v>
      </c>
      <c r="J240" s="21">
        <v>799</v>
      </c>
      <c r="K240" s="23">
        <v>0.68</v>
      </c>
      <c r="L24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240" s="22" t="str">
        <f t="shared" si="10"/>
        <v>Yes</v>
      </c>
      <c r="N240" s="16">
        <v>4</v>
      </c>
      <c r="O240" s="25">
        <v>2905</v>
      </c>
      <c r="P240" s="25">
        <f>Table1[[#This Row],[rating]]+(Table1[[#This Row],[rating_count]]/1000)</f>
        <v>6.9049999999999994</v>
      </c>
      <c r="Q240" s="12">
        <f t="shared" si="11"/>
        <v>2321095</v>
      </c>
      <c r="R240" t="s">
        <v>2120</v>
      </c>
      <c r="S240" t="s">
        <v>2121</v>
      </c>
      <c r="T240" t="s">
        <v>2122</v>
      </c>
      <c r="U240" t="s">
        <v>2123</v>
      </c>
      <c r="V240" t="s">
        <v>2124</v>
      </c>
      <c r="W240" t="s">
        <v>2125</v>
      </c>
      <c r="X240" t="s">
        <v>2126</v>
      </c>
      <c r="Y240" t="s">
        <v>2127</v>
      </c>
    </row>
    <row r="241" spans="1:25" x14ac:dyDescent="0.3">
      <c r="A241" t="s">
        <v>2128</v>
      </c>
      <c r="B241" t="s">
        <v>2129</v>
      </c>
      <c r="C241" t="s">
        <v>2130</v>
      </c>
      <c r="D241" t="s">
        <v>13092</v>
      </c>
      <c r="E241" t="s">
        <v>13115</v>
      </c>
      <c r="F241" t="s">
        <v>13116</v>
      </c>
      <c r="G241" t="s">
        <v>13111</v>
      </c>
      <c r="H241" s="11">
        <v>399</v>
      </c>
      <c r="I241" s="19" t="str">
        <f t="shared" si="9"/>
        <v>₹200 - ₹500</v>
      </c>
      <c r="J241" s="21">
        <v>795</v>
      </c>
      <c r="K241" s="23">
        <v>0.5</v>
      </c>
      <c r="L24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41" s="22" t="str">
        <f t="shared" si="10"/>
        <v>Yes</v>
      </c>
      <c r="N241" s="16">
        <v>4.4000000000000004</v>
      </c>
      <c r="O241" s="25">
        <v>12091</v>
      </c>
      <c r="P241" s="25">
        <f>Table1[[#This Row],[rating]]+(Table1[[#This Row],[rating_count]]/1000)</f>
        <v>16.491</v>
      </c>
      <c r="Q241" s="12">
        <f t="shared" si="11"/>
        <v>9612345</v>
      </c>
      <c r="R241" t="s">
        <v>2131</v>
      </c>
      <c r="S241" t="s">
        <v>2132</v>
      </c>
      <c r="T241" t="s">
        <v>2133</v>
      </c>
      <c r="U241" t="s">
        <v>2134</v>
      </c>
      <c r="V241" t="s">
        <v>2135</v>
      </c>
      <c r="W241" t="s">
        <v>2136</v>
      </c>
      <c r="X241" t="s">
        <v>2137</v>
      </c>
      <c r="Y241" t="s">
        <v>2138</v>
      </c>
    </row>
    <row r="242" spans="1:25" x14ac:dyDescent="0.3">
      <c r="A242" t="s">
        <v>2139</v>
      </c>
      <c r="B242" t="s">
        <v>2140</v>
      </c>
      <c r="C242" t="s">
        <v>18</v>
      </c>
      <c r="D242" t="s">
        <v>13091</v>
      </c>
      <c r="E242" t="s">
        <v>13109</v>
      </c>
      <c r="F242" t="s">
        <v>13110</v>
      </c>
      <c r="G242" t="s">
        <v>13111</v>
      </c>
      <c r="H242" s="11">
        <v>179</v>
      </c>
      <c r="I242" s="19" t="str">
        <f t="shared" si="9"/>
        <v>&lt;₹200</v>
      </c>
      <c r="J242" s="21">
        <v>399</v>
      </c>
      <c r="K242" s="23">
        <v>0.55000000000000004</v>
      </c>
      <c r="L24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242" s="22" t="str">
        <f t="shared" si="10"/>
        <v>Yes</v>
      </c>
      <c r="N242" s="16">
        <v>4</v>
      </c>
      <c r="O242" s="25">
        <v>1423</v>
      </c>
      <c r="P242" s="25">
        <f>Table1[[#This Row],[rating]]+(Table1[[#This Row],[rating_count]]/1000)</f>
        <v>5.423</v>
      </c>
      <c r="Q242" s="12">
        <f t="shared" si="11"/>
        <v>567777</v>
      </c>
      <c r="R242" t="s">
        <v>719</v>
      </c>
      <c r="S242" t="s">
        <v>720</v>
      </c>
      <c r="T242" t="s">
        <v>721</v>
      </c>
      <c r="U242" t="s">
        <v>722</v>
      </c>
      <c r="V242" t="s">
        <v>723</v>
      </c>
      <c r="W242" t="s">
        <v>13029</v>
      </c>
      <c r="X242" t="s">
        <v>2141</v>
      </c>
      <c r="Y242" t="s">
        <v>2142</v>
      </c>
    </row>
    <row r="243" spans="1:25" x14ac:dyDescent="0.3">
      <c r="A243" t="s">
        <v>2143</v>
      </c>
      <c r="B243" t="s">
        <v>2144</v>
      </c>
      <c r="C243" t="s">
        <v>18</v>
      </c>
      <c r="D243" t="s">
        <v>13091</v>
      </c>
      <c r="E243" t="s">
        <v>13109</v>
      </c>
      <c r="F243" t="s">
        <v>13110</v>
      </c>
      <c r="G243" t="s">
        <v>13111</v>
      </c>
      <c r="H243" s="11">
        <v>339</v>
      </c>
      <c r="I243" s="19" t="str">
        <f t="shared" si="9"/>
        <v>₹200 - ₹500</v>
      </c>
      <c r="J243" s="21">
        <v>999</v>
      </c>
      <c r="K243" s="23">
        <v>0.66</v>
      </c>
      <c r="L24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243" s="22" t="str">
        <f t="shared" si="10"/>
        <v>Yes</v>
      </c>
      <c r="N243" s="16">
        <v>4.3</v>
      </c>
      <c r="O243" s="25">
        <v>6255</v>
      </c>
      <c r="P243" s="25">
        <f>Table1[[#This Row],[rating]]+(Table1[[#This Row],[rating_count]]/1000)</f>
        <v>10.555</v>
      </c>
      <c r="Q243" s="12">
        <f t="shared" si="11"/>
        <v>6248745</v>
      </c>
      <c r="R243" t="s">
        <v>1445</v>
      </c>
      <c r="S243" t="s">
        <v>1446</v>
      </c>
      <c r="T243" t="s">
        <v>1447</v>
      </c>
      <c r="U243" t="s">
        <v>1448</v>
      </c>
      <c r="V243" t="s">
        <v>1449</v>
      </c>
      <c r="W243" t="s">
        <v>13030</v>
      </c>
      <c r="X243" t="s">
        <v>2145</v>
      </c>
      <c r="Y243" t="s">
        <v>2146</v>
      </c>
    </row>
    <row r="244" spans="1:25" x14ac:dyDescent="0.3">
      <c r="A244" t="s">
        <v>2147</v>
      </c>
      <c r="B244" t="s">
        <v>2148</v>
      </c>
      <c r="C244" t="s">
        <v>643</v>
      </c>
      <c r="D244" t="s">
        <v>13092</v>
      </c>
      <c r="E244" t="s">
        <v>13115</v>
      </c>
      <c r="F244" t="s">
        <v>13116</v>
      </c>
      <c r="G244" t="s">
        <v>13121</v>
      </c>
      <c r="H244" s="11">
        <v>399</v>
      </c>
      <c r="I244" s="19" t="str">
        <f t="shared" si="9"/>
        <v>₹200 - ₹500</v>
      </c>
      <c r="J244" s="21">
        <v>999</v>
      </c>
      <c r="K244" s="23">
        <v>0.6</v>
      </c>
      <c r="L24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244" s="22" t="str">
        <f t="shared" si="10"/>
        <v>Yes</v>
      </c>
      <c r="N244" s="16">
        <v>4</v>
      </c>
      <c r="O244" s="25">
        <v>1236</v>
      </c>
      <c r="P244" s="25">
        <f>Table1[[#This Row],[rating]]+(Table1[[#This Row],[rating_count]]/1000)</f>
        <v>5.2359999999999998</v>
      </c>
      <c r="Q244" s="12">
        <f t="shared" si="11"/>
        <v>1234764</v>
      </c>
      <c r="R244" t="s">
        <v>2149</v>
      </c>
      <c r="S244" t="s">
        <v>2150</v>
      </c>
      <c r="T244" t="s">
        <v>2151</v>
      </c>
      <c r="U244" t="s">
        <v>2152</v>
      </c>
      <c r="V244" t="s">
        <v>2153</v>
      </c>
      <c r="W244" t="s">
        <v>2154</v>
      </c>
      <c r="X244" t="s">
        <v>2155</v>
      </c>
      <c r="Y244" t="s">
        <v>2156</v>
      </c>
    </row>
    <row r="245" spans="1:25" x14ac:dyDescent="0.3">
      <c r="A245" t="s">
        <v>2157</v>
      </c>
      <c r="B245" t="s">
        <v>2158</v>
      </c>
      <c r="C245" t="s">
        <v>462</v>
      </c>
      <c r="D245" t="s">
        <v>13092</v>
      </c>
      <c r="E245" t="s">
        <v>13115</v>
      </c>
      <c r="F245" t="s">
        <v>13116</v>
      </c>
      <c r="G245" t="s">
        <v>13119</v>
      </c>
      <c r="H245" s="11">
        <v>199</v>
      </c>
      <c r="I245" s="19" t="str">
        <f t="shared" si="9"/>
        <v>&lt;₹200</v>
      </c>
      <c r="J245" s="21">
        <v>399</v>
      </c>
      <c r="K245" s="23">
        <v>0.5</v>
      </c>
      <c r="L24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45" s="22" t="str">
        <f t="shared" si="10"/>
        <v>Yes</v>
      </c>
      <c r="N245" s="16">
        <v>4.2</v>
      </c>
      <c r="O245" s="25">
        <v>1335</v>
      </c>
      <c r="P245" s="25">
        <f>Table1[[#This Row],[rating]]+(Table1[[#This Row],[rating_count]]/1000)</f>
        <v>5.5350000000000001</v>
      </c>
      <c r="Q245" s="12">
        <f t="shared" si="11"/>
        <v>532665</v>
      </c>
      <c r="R245" t="s">
        <v>2159</v>
      </c>
      <c r="S245" t="s">
        <v>2160</v>
      </c>
      <c r="T245" t="s">
        <v>2161</v>
      </c>
      <c r="U245" t="s">
        <v>2162</v>
      </c>
      <c r="V245" t="s">
        <v>2163</v>
      </c>
      <c r="W245" t="s">
        <v>2164</v>
      </c>
      <c r="X245" t="s">
        <v>2165</v>
      </c>
      <c r="Y245" t="s">
        <v>2166</v>
      </c>
    </row>
    <row r="246" spans="1:25" x14ac:dyDescent="0.3">
      <c r="A246" t="s">
        <v>2167</v>
      </c>
      <c r="B246" t="s">
        <v>2168</v>
      </c>
      <c r="C246" t="s">
        <v>462</v>
      </c>
      <c r="D246" t="s">
        <v>13092</v>
      </c>
      <c r="E246" t="s">
        <v>13115</v>
      </c>
      <c r="F246" t="s">
        <v>13116</v>
      </c>
      <c r="G246" t="s">
        <v>13119</v>
      </c>
      <c r="H246" s="11">
        <v>349</v>
      </c>
      <c r="I246" s="19" t="str">
        <f t="shared" si="9"/>
        <v>₹200 - ₹500</v>
      </c>
      <c r="J246" s="21">
        <v>1999</v>
      </c>
      <c r="K246" s="23">
        <v>0.83</v>
      </c>
      <c r="L24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246" s="22" t="str">
        <f t="shared" si="10"/>
        <v>Yes</v>
      </c>
      <c r="N246" s="16">
        <v>3.8</v>
      </c>
      <c r="O246" s="25">
        <v>197</v>
      </c>
      <c r="P246" s="25">
        <f>Table1[[#This Row],[rating]]+(Table1[[#This Row],[rating_count]]/1000)</f>
        <v>3.9969999999999999</v>
      </c>
      <c r="Q246" s="12">
        <f t="shared" si="11"/>
        <v>393803</v>
      </c>
      <c r="R246" t="s">
        <v>2169</v>
      </c>
      <c r="S246" t="s">
        <v>2170</v>
      </c>
      <c r="T246" t="s">
        <v>2171</v>
      </c>
      <c r="U246" t="s">
        <v>2172</v>
      </c>
      <c r="V246" t="s">
        <v>2173</v>
      </c>
      <c r="W246" t="s">
        <v>2174</v>
      </c>
      <c r="X246" t="s">
        <v>2175</v>
      </c>
      <c r="Y246" t="s">
        <v>2176</v>
      </c>
    </row>
    <row r="247" spans="1:25" x14ac:dyDescent="0.3">
      <c r="A247" t="s">
        <v>2177</v>
      </c>
      <c r="B247" t="s">
        <v>2178</v>
      </c>
      <c r="C247" t="s">
        <v>18</v>
      </c>
      <c r="D247" t="s">
        <v>13091</v>
      </c>
      <c r="E247" t="s">
        <v>13109</v>
      </c>
      <c r="F247" t="s">
        <v>13110</v>
      </c>
      <c r="G247" t="s">
        <v>13111</v>
      </c>
      <c r="H247" s="11">
        <v>299</v>
      </c>
      <c r="I247" s="19" t="str">
        <f t="shared" si="9"/>
        <v>₹200 - ₹500</v>
      </c>
      <c r="J247" s="21">
        <v>798</v>
      </c>
      <c r="K247" s="23">
        <v>0.63</v>
      </c>
      <c r="L24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247" s="22" t="str">
        <f t="shared" si="10"/>
        <v>Yes</v>
      </c>
      <c r="N247" s="16">
        <v>4.4000000000000004</v>
      </c>
      <c r="O247" s="25">
        <v>28791</v>
      </c>
      <c r="P247" s="25">
        <f>Table1[[#This Row],[rating]]+(Table1[[#This Row],[rating_count]]/1000)</f>
        <v>33.191000000000003</v>
      </c>
      <c r="Q247" s="12">
        <f t="shared" si="11"/>
        <v>22975218</v>
      </c>
      <c r="R247" t="s">
        <v>2179</v>
      </c>
      <c r="S247" t="s">
        <v>781</v>
      </c>
      <c r="T247" t="s">
        <v>782</v>
      </c>
      <c r="U247" t="s">
        <v>783</v>
      </c>
      <c r="V247" t="s">
        <v>784</v>
      </c>
      <c r="W247" t="s">
        <v>785</v>
      </c>
      <c r="X247" t="s">
        <v>786</v>
      </c>
      <c r="Y247" t="s">
        <v>2180</v>
      </c>
    </row>
    <row r="248" spans="1:25" x14ac:dyDescent="0.3">
      <c r="A248" t="s">
        <v>2181</v>
      </c>
      <c r="B248" t="s">
        <v>2182</v>
      </c>
      <c r="C248" t="s">
        <v>18</v>
      </c>
      <c r="D248" t="s">
        <v>13091</v>
      </c>
      <c r="E248" t="s">
        <v>13109</v>
      </c>
      <c r="F248" t="s">
        <v>13110</v>
      </c>
      <c r="G248" t="s">
        <v>13111</v>
      </c>
      <c r="H248" s="11">
        <v>89</v>
      </c>
      <c r="I248" s="19" t="str">
        <f t="shared" si="9"/>
        <v>&lt;₹200</v>
      </c>
      <c r="J248" s="21">
        <v>800</v>
      </c>
      <c r="K248" s="23">
        <v>0.89</v>
      </c>
      <c r="L24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248" s="22" t="str">
        <f t="shared" si="10"/>
        <v>Yes</v>
      </c>
      <c r="N248" s="16">
        <v>3.9</v>
      </c>
      <c r="O248" s="25">
        <v>1075</v>
      </c>
      <c r="P248" s="25">
        <f>Table1[[#This Row],[rating]]+(Table1[[#This Row],[rating_count]]/1000)</f>
        <v>4.9749999999999996</v>
      </c>
      <c r="Q248" s="12">
        <f t="shared" si="11"/>
        <v>860000</v>
      </c>
      <c r="R248" t="s">
        <v>2183</v>
      </c>
      <c r="S248" t="s">
        <v>343</v>
      </c>
      <c r="T248" t="s">
        <v>344</v>
      </c>
      <c r="U248" t="s">
        <v>345</v>
      </c>
      <c r="V248" t="s">
        <v>346</v>
      </c>
      <c r="W248" t="s">
        <v>347</v>
      </c>
      <c r="X248" t="s">
        <v>2184</v>
      </c>
      <c r="Y248" t="s">
        <v>2185</v>
      </c>
    </row>
    <row r="249" spans="1:25" x14ac:dyDescent="0.3">
      <c r="A249" t="s">
        <v>2186</v>
      </c>
      <c r="B249" t="s">
        <v>2187</v>
      </c>
      <c r="C249" t="s">
        <v>18</v>
      </c>
      <c r="D249" t="s">
        <v>13091</v>
      </c>
      <c r="E249" t="s">
        <v>13109</v>
      </c>
      <c r="F249" t="s">
        <v>13110</v>
      </c>
      <c r="G249" t="s">
        <v>13111</v>
      </c>
      <c r="H249" s="11">
        <v>549</v>
      </c>
      <c r="I249" s="19" t="str">
        <f t="shared" si="9"/>
        <v>&gt;₹500</v>
      </c>
      <c r="J249" s="21">
        <v>995</v>
      </c>
      <c r="K249" s="23">
        <v>0.45</v>
      </c>
      <c r="L24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49" s="22" t="str">
        <f t="shared" si="10"/>
        <v>No</v>
      </c>
      <c r="N249" s="16">
        <v>4.2</v>
      </c>
      <c r="O249" s="25">
        <v>29746</v>
      </c>
      <c r="P249" s="25">
        <f>Table1[[#This Row],[rating]]+(Table1[[#This Row],[rating_count]]/1000)</f>
        <v>33.945999999999998</v>
      </c>
      <c r="Q249" s="12">
        <f t="shared" si="11"/>
        <v>29597270</v>
      </c>
      <c r="R249" t="s">
        <v>2188</v>
      </c>
      <c r="S249" t="s">
        <v>599</v>
      </c>
      <c r="T249" t="s">
        <v>600</v>
      </c>
      <c r="U249" t="s">
        <v>601</v>
      </c>
      <c r="V249" t="s">
        <v>602</v>
      </c>
      <c r="W249" t="s">
        <v>603</v>
      </c>
      <c r="X249" t="s">
        <v>2189</v>
      </c>
      <c r="Y249" t="s">
        <v>2190</v>
      </c>
    </row>
    <row r="250" spans="1:25" x14ac:dyDescent="0.3">
      <c r="A250" t="s">
        <v>2191</v>
      </c>
      <c r="B250" t="s">
        <v>2192</v>
      </c>
      <c r="C250" t="s">
        <v>18</v>
      </c>
      <c r="D250" t="s">
        <v>13091</v>
      </c>
      <c r="E250" t="s">
        <v>13109</v>
      </c>
      <c r="F250" t="s">
        <v>13110</v>
      </c>
      <c r="G250" t="s">
        <v>13111</v>
      </c>
      <c r="H250" s="11">
        <v>129</v>
      </c>
      <c r="I250" s="19" t="str">
        <f t="shared" si="9"/>
        <v>&lt;₹200</v>
      </c>
      <c r="J250" s="21">
        <v>1000</v>
      </c>
      <c r="K250" s="23">
        <v>0.87</v>
      </c>
      <c r="L25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250" s="22" t="str">
        <f t="shared" si="10"/>
        <v>Yes</v>
      </c>
      <c r="N250" s="16">
        <v>3.9</v>
      </c>
      <c r="O250" s="25">
        <v>295</v>
      </c>
      <c r="P250" s="25">
        <f>Table1[[#This Row],[rating]]+(Table1[[#This Row],[rating_count]]/1000)</f>
        <v>4.1950000000000003</v>
      </c>
      <c r="Q250" s="12">
        <f t="shared" si="11"/>
        <v>295000</v>
      </c>
      <c r="R250" t="s">
        <v>2193</v>
      </c>
      <c r="S250" t="s">
        <v>2194</v>
      </c>
      <c r="T250" t="s">
        <v>2195</v>
      </c>
      <c r="U250" t="s">
        <v>2196</v>
      </c>
      <c r="V250" t="s">
        <v>2197</v>
      </c>
      <c r="W250" t="s">
        <v>2198</v>
      </c>
      <c r="X250" t="s">
        <v>2199</v>
      </c>
      <c r="Y250" t="s">
        <v>2200</v>
      </c>
    </row>
    <row r="251" spans="1:25" x14ac:dyDescent="0.3">
      <c r="A251" t="s">
        <v>2201</v>
      </c>
      <c r="B251" t="s">
        <v>2202</v>
      </c>
      <c r="C251" t="s">
        <v>169</v>
      </c>
      <c r="D251" t="s">
        <v>13092</v>
      </c>
      <c r="E251" t="s">
        <v>13115</v>
      </c>
      <c r="F251" t="s">
        <v>13117</v>
      </c>
      <c r="G251" t="s">
        <v>13118</v>
      </c>
      <c r="H251" s="11">
        <v>77990</v>
      </c>
      <c r="I251" s="19" t="str">
        <f t="shared" si="9"/>
        <v>&gt;₹500</v>
      </c>
      <c r="J251" s="21">
        <v>139900</v>
      </c>
      <c r="K251" s="23">
        <v>0.44</v>
      </c>
      <c r="L25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51" s="22" t="str">
        <f t="shared" si="10"/>
        <v>No</v>
      </c>
      <c r="N251" s="16">
        <v>4.7</v>
      </c>
      <c r="O251" s="25">
        <v>5935</v>
      </c>
      <c r="P251" s="25">
        <f>Table1[[#This Row],[rating]]+(Table1[[#This Row],[rating_count]]/1000)</f>
        <v>10.635</v>
      </c>
      <c r="Q251" s="12">
        <f t="shared" si="11"/>
        <v>830306500</v>
      </c>
      <c r="R251" t="s">
        <v>2203</v>
      </c>
      <c r="S251" t="s">
        <v>2204</v>
      </c>
      <c r="T251" t="s">
        <v>2205</v>
      </c>
      <c r="U251" t="s">
        <v>2206</v>
      </c>
      <c r="V251" t="s">
        <v>2207</v>
      </c>
      <c r="W251" t="s">
        <v>2208</v>
      </c>
      <c r="X251" t="s">
        <v>2209</v>
      </c>
      <c r="Y251" t="s">
        <v>2210</v>
      </c>
    </row>
    <row r="252" spans="1:25" x14ac:dyDescent="0.3">
      <c r="A252" t="s">
        <v>2211</v>
      </c>
      <c r="B252" t="s">
        <v>2212</v>
      </c>
      <c r="C252" t="s">
        <v>462</v>
      </c>
      <c r="D252" t="s">
        <v>13092</v>
      </c>
      <c r="E252" t="s">
        <v>13115</v>
      </c>
      <c r="F252" t="s">
        <v>13116</v>
      </c>
      <c r="G252" t="s">
        <v>13119</v>
      </c>
      <c r="H252" s="11">
        <v>349</v>
      </c>
      <c r="I252" s="19" t="str">
        <f t="shared" si="9"/>
        <v>₹200 - ₹500</v>
      </c>
      <c r="J252" s="21">
        <v>799</v>
      </c>
      <c r="K252" s="23">
        <v>0.56000000000000005</v>
      </c>
      <c r="L25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252" s="22" t="str">
        <f t="shared" si="10"/>
        <v>Yes</v>
      </c>
      <c r="N252" s="16">
        <v>3.6</v>
      </c>
      <c r="O252" s="25">
        <v>323</v>
      </c>
      <c r="P252" s="25">
        <f>Table1[[#This Row],[rating]]+(Table1[[#This Row],[rating_count]]/1000)</f>
        <v>3.923</v>
      </c>
      <c r="Q252" s="12">
        <f t="shared" si="11"/>
        <v>258077</v>
      </c>
      <c r="R252" t="s">
        <v>2213</v>
      </c>
      <c r="S252" t="s">
        <v>2214</v>
      </c>
      <c r="T252" t="s">
        <v>2215</v>
      </c>
      <c r="U252" t="s">
        <v>2216</v>
      </c>
      <c r="V252" t="s">
        <v>2217</v>
      </c>
      <c r="W252" t="s">
        <v>2218</v>
      </c>
      <c r="X252" t="s">
        <v>2219</v>
      </c>
      <c r="Y252" t="s">
        <v>2220</v>
      </c>
    </row>
    <row r="253" spans="1:25" x14ac:dyDescent="0.3">
      <c r="A253" t="s">
        <v>2221</v>
      </c>
      <c r="B253" t="s">
        <v>2222</v>
      </c>
      <c r="C253" t="s">
        <v>462</v>
      </c>
      <c r="D253" t="s">
        <v>13092</v>
      </c>
      <c r="E253" t="s">
        <v>13115</v>
      </c>
      <c r="F253" t="s">
        <v>13116</v>
      </c>
      <c r="G253" t="s">
        <v>13119</v>
      </c>
      <c r="H253" s="11">
        <v>499</v>
      </c>
      <c r="I253" s="19" t="str">
        <f t="shared" si="9"/>
        <v>₹200 - ₹500</v>
      </c>
      <c r="J253" s="21">
        <v>899</v>
      </c>
      <c r="K253" s="23">
        <v>0.44</v>
      </c>
      <c r="L25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53" s="22" t="str">
        <f t="shared" si="10"/>
        <v>No</v>
      </c>
      <c r="N253" s="16">
        <v>3.7</v>
      </c>
      <c r="O253" s="25">
        <v>185</v>
      </c>
      <c r="P253" s="25">
        <f>Table1[[#This Row],[rating]]+(Table1[[#This Row],[rating_count]]/1000)</f>
        <v>3.8850000000000002</v>
      </c>
      <c r="Q253" s="12">
        <f t="shared" si="11"/>
        <v>166315</v>
      </c>
      <c r="R253" t="s">
        <v>2223</v>
      </c>
      <c r="S253" t="s">
        <v>2224</v>
      </c>
      <c r="T253" t="s">
        <v>2225</v>
      </c>
      <c r="U253" t="s">
        <v>2226</v>
      </c>
      <c r="V253" t="s">
        <v>2227</v>
      </c>
      <c r="W253" t="s">
        <v>2228</v>
      </c>
      <c r="X253" t="s">
        <v>2229</v>
      </c>
      <c r="Y253" t="s">
        <v>2230</v>
      </c>
    </row>
    <row r="254" spans="1:25" x14ac:dyDescent="0.3">
      <c r="A254" t="s">
        <v>2231</v>
      </c>
      <c r="B254" t="s">
        <v>2232</v>
      </c>
      <c r="C254" t="s">
        <v>18</v>
      </c>
      <c r="D254" t="s">
        <v>13091</v>
      </c>
      <c r="E254" t="s">
        <v>13109</v>
      </c>
      <c r="F254" t="s">
        <v>13110</v>
      </c>
      <c r="G254" t="s">
        <v>13111</v>
      </c>
      <c r="H254" s="11">
        <v>299</v>
      </c>
      <c r="I254" s="19" t="str">
        <f t="shared" si="9"/>
        <v>₹200 - ₹500</v>
      </c>
      <c r="J254" s="21">
        <v>799</v>
      </c>
      <c r="K254" s="23">
        <v>0.63</v>
      </c>
      <c r="L25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254" s="22" t="str">
        <f t="shared" si="10"/>
        <v>Yes</v>
      </c>
      <c r="N254" s="16">
        <v>4.2</v>
      </c>
      <c r="O254" s="25">
        <v>2117</v>
      </c>
      <c r="P254" s="25">
        <f>Table1[[#This Row],[rating]]+(Table1[[#This Row],[rating_count]]/1000)</f>
        <v>6.3170000000000002</v>
      </c>
      <c r="Q254" s="12">
        <f t="shared" si="11"/>
        <v>1691483</v>
      </c>
      <c r="R254" t="s">
        <v>2233</v>
      </c>
      <c r="S254" t="s">
        <v>2234</v>
      </c>
      <c r="T254" t="s">
        <v>2235</v>
      </c>
      <c r="U254" t="s">
        <v>2236</v>
      </c>
      <c r="V254" t="s">
        <v>2237</v>
      </c>
      <c r="W254" t="s">
        <v>2238</v>
      </c>
      <c r="X254" t="s">
        <v>2239</v>
      </c>
      <c r="Y254" t="s">
        <v>2240</v>
      </c>
    </row>
    <row r="255" spans="1:25" x14ac:dyDescent="0.3">
      <c r="A255" t="s">
        <v>2241</v>
      </c>
      <c r="B255" t="s">
        <v>2242</v>
      </c>
      <c r="C255" t="s">
        <v>18</v>
      </c>
      <c r="D255" t="s">
        <v>13091</v>
      </c>
      <c r="E255" t="s">
        <v>13109</v>
      </c>
      <c r="F255" t="s">
        <v>13110</v>
      </c>
      <c r="G255" t="s">
        <v>13111</v>
      </c>
      <c r="H255" s="11">
        <v>182</v>
      </c>
      <c r="I255" s="19" t="str">
        <f t="shared" si="9"/>
        <v>&lt;₹200</v>
      </c>
      <c r="J255" s="21">
        <v>599</v>
      </c>
      <c r="K255" s="23">
        <v>0.7</v>
      </c>
      <c r="L25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255" s="22" t="str">
        <f t="shared" si="10"/>
        <v>Yes</v>
      </c>
      <c r="N255" s="16">
        <v>4</v>
      </c>
      <c r="O255" s="25">
        <v>9378</v>
      </c>
      <c r="P255" s="25">
        <f>Table1[[#This Row],[rating]]+(Table1[[#This Row],[rating_count]]/1000)</f>
        <v>13.378</v>
      </c>
      <c r="Q255" s="12">
        <f t="shared" si="11"/>
        <v>5617422</v>
      </c>
      <c r="R255" t="s">
        <v>2243</v>
      </c>
      <c r="S255" t="s">
        <v>236</v>
      </c>
      <c r="T255" t="s">
        <v>237</v>
      </c>
      <c r="U255" t="s">
        <v>238</v>
      </c>
      <c r="V255" t="s">
        <v>239</v>
      </c>
      <c r="W255" t="s">
        <v>1573</v>
      </c>
      <c r="X255" t="s">
        <v>2244</v>
      </c>
      <c r="Y255" t="s">
        <v>2245</v>
      </c>
    </row>
    <row r="256" spans="1:25" x14ac:dyDescent="0.3">
      <c r="A256" t="s">
        <v>2246</v>
      </c>
      <c r="B256" t="s">
        <v>2247</v>
      </c>
      <c r="C256" t="s">
        <v>643</v>
      </c>
      <c r="D256" t="s">
        <v>13092</v>
      </c>
      <c r="E256" t="s">
        <v>13115</v>
      </c>
      <c r="F256" t="s">
        <v>13116</v>
      </c>
      <c r="G256" t="s">
        <v>13121</v>
      </c>
      <c r="H256" s="11">
        <v>96</v>
      </c>
      <c r="I256" s="19" t="str">
        <f t="shared" si="9"/>
        <v>&lt;₹200</v>
      </c>
      <c r="J256" s="21">
        <v>399</v>
      </c>
      <c r="K256" s="23">
        <v>0.76</v>
      </c>
      <c r="L25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256" s="22" t="str">
        <f t="shared" si="10"/>
        <v>Yes</v>
      </c>
      <c r="N256" s="16">
        <v>3.6</v>
      </c>
      <c r="O256" s="25">
        <v>1796</v>
      </c>
      <c r="P256" s="25">
        <f>Table1[[#This Row],[rating]]+(Table1[[#This Row],[rating_count]]/1000)</f>
        <v>5.3959999999999999</v>
      </c>
      <c r="Q256" s="12">
        <f t="shared" si="11"/>
        <v>716604</v>
      </c>
      <c r="R256" t="s">
        <v>2248</v>
      </c>
      <c r="S256" t="s">
        <v>2249</v>
      </c>
      <c r="T256" t="s">
        <v>2250</v>
      </c>
      <c r="U256" t="s">
        <v>2251</v>
      </c>
      <c r="V256" t="s">
        <v>2252</v>
      </c>
      <c r="W256" t="s">
        <v>2253</v>
      </c>
      <c r="X256" t="s">
        <v>2254</v>
      </c>
      <c r="Y256" t="s">
        <v>2255</v>
      </c>
    </row>
    <row r="257" spans="1:25" x14ac:dyDescent="0.3">
      <c r="A257" t="s">
        <v>2256</v>
      </c>
      <c r="B257" t="s">
        <v>2257</v>
      </c>
      <c r="C257" t="s">
        <v>169</v>
      </c>
      <c r="D257" t="s">
        <v>13092</v>
      </c>
      <c r="E257" t="s">
        <v>13115</v>
      </c>
      <c r="F257" t="s">
        <v>13117</v>
      </c>
      <c r="G257" t="s">
        <v>13118</v>
      </c>
      <c r="H257" s="11">
        <v>54990</v>
      </c>
      <c r="I257" s="19" t="str">
        <f t="shared" si="9"/>
        <v>&gt;₹500</v>
      </c>
      <c r="J257" s="21">
        <v>85000</v>
      </c>
      <c r="K257" s="23">
        <v>0.35</v>
      </c>
      <c r="L25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257" s="22" t="str">
        <f t="shared" si="10"/>
        <v>No</v>
      </c>
      <c r="N257" s="16">
        <v>4.3</v>
      </c>
      <c r="O257" s="25">
        <v>3587</v>
      </c>
      <c r="P257" s="25">
        <f>Table1[[#This Row],[rating]]+(Table1[[#This Row],[rating_count]]/1000)</f>
        <v>7.8870000000000005</v>
      </c>
      <c r="Q257" s="12">
        <f t="shared" si="11"/>
        <v>304895000</v>
      </c>
      <c r="R257" t="s">
        <v>987</v>
      </c>
      <c r="S257" t="s">
        <v>988</v>
      </c>
      <c r="T257" t="s">
        <v>989</v>
      </c>
      <c r="U257" t="s">
        <v>990</v>
      </c>
      <c r="V257" t="s">
        <v>991</v>
      </c>
      <c r="W257" t="s">
        <v>992</v>
      </c>
      <c r="X257" t="s">
        <v>2258</v>
      </c>
      <c r="Y257" t="s">
        <v>2259</v>
      </c>
    </row>
    <row r="258" spans="1:25" x14ac:dyDescent="0.3">
      <c r="A258" t="s">
        <v>2260</v>
      </c>
      <c r="B258" t="s">
        <v>2261</v>
      </c>
      <c r="C258" t="s">
        <v>1173</v>
      </c>
      <c r="D258" t="s">
        <v>13092</v>
      </c>
      <c r="E258" t="s">
        <v>13115</v>
      </c>
      <c r="F258" t="s">
        <v>13116</v>
      </c>
      <c r="G258" t="s">
        <v>13111</v>
      </c>
      <c r="H258" s="11">
        <v>439</v>
      </c>
      <c r="I258" s="19" t="str">
        <f t="shared" ref="I258:I321" si="12">IF(H258&lt;200,"&lt;₹200",IF(OR(H258=200,H258&lt;=500),"₹200 - ₹500","&gt;₹500"))</f>
        <v>₹200 - ₹500</v>
      </c>
      <c r="J258" s="21">
        <v>758</v>
      </c>
      <c r="K258" s="23">
        <v>0.42</v>
      </c>
      <c r="L25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58" s="22" t="str">
        <f t="shared" ref="M258:M321" si="13">IF(K258&gt;=50%,"Yes","No")</f>
        <v>No</v>
      </c>
      <c r="N258" s="16">
        <v>4.2</v>
      </c>
      <c r="O258" s="25">
        <v>4296</v>
      </c>
      <c r="P258" s="25">
        <f>Table1[[#This Row],[rating]]+(Table1[[#This Row],[rating_count]]/1000)</f>
        <v>8.4960000000000004</v>
      </c>
      <c r="Q258" s="12">
        <f t="shared" ref="Q258:Q321" si="14">J258*O258</f>
        <v>3256368</v>
      </c>
      <c r="R258" t="s">
        <v>2262</v>
      </c>
      <c r="S258" t="s">
        <v>2263</v>
      </c>
      <c r="T258" t="s">
        <v>2264</v>
      </c>
      <c r="U258" t="s">
        <v>2265</v>
      </c>
      <c r="V258" t="s">
        <v>2266</v>
      </c>
      <c r="W258" t="s">
        <v>2267</v>
      </c>
      <c r="X258" t="s">
        <v>2268</v>
      </c>
      <c r="Y258" t="s">
        <v>2269</v>
      </c>
    </row>
    <row r="259" spans="1:25" x14ac:dyDescent="0.3">
      <c r="A259" t="s">
        <v>2270</v>
      </c>
      <c r="B259" t="s">
        <v>2271</v>
      </c>
      <c r="C259" t="s">
        <v>18</v>
      </c>
      <c r="D259" t="s">
        <v>13091</v>
      </c>
      <c r="E259" t="s">
        <v>13109</v>
      </c>
      <c r="F259" t="s">
        <v>13110</v>
      </c>
      <c r="G259" t="s">
        <v>13111</v>
      </c>
      <c r="H259" s="11">
        <v>299</v>
      </c>
      <c r="I259" s="19" t="str">
        <f t="shared" si="12"/>
        <v>₹200 - ₹500</v>
      </c>
      <c r="J259" s="21">
        <v>999</v>
      </c>
      <c r="K259" s="23">
        <v>0.7</v>
      </c>
      <c r="L25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259" s="22" t="str">
        <f t="shared" si="13"/>
        <v>Yes</v>
      </c>
      <c r="N259" s="16">
        <v>4.3</v>
      </c>
      <c r="O259" s="25">
        <v>2651</v>
      </c>
      <c r="P259" s="25">
        <f>Table1[[#This Row],[rating]]+(Table1[[#This Row],[rating_count]]/1000)</f>
        <v>6.9509999999999996</v>
      </c>
      <c r="Q259" s="12">
        <f t="shared" si="14"/>
        <v>2648349</v>
      </c>
      <c r="R259" t="s">
        <v>2272</v>
      </c>
      <c r="S259" t="s">
        <v>1543</v>
      </c>
      <c r="T259" t="s">
        <v>1544</v>
      </c>
      <c r="U259" t="s">
        <v>1545</v>
      </c>
      <c r="V259" t="s">
        <v>1546</v>
      </c>
      <c r="W259" t="s">
        <v>1547</v>
      </c>
      <c r="X259" t="s">
        <v>1548</v>
      </c>
      <c r="Y259" t="s">
        <v>2273</v>
      </c>
    </row>
    <row r="260" spans="1:25" x14ac:dyDescent="0.3">
      <c r="A260" t="s">
        <v>2274</v>
      </c>
      <c r="B260" t="s">
        <v>2275</v>
      </c>
      <c r="C260" t="s">
        <v>18</v>
      </c>
      <c r="D260" t="s">
        <v>13091</v>
      </c>
      <c r="E260" t="s">
        <v>13109</v>
      </c>
      <c r="F260" t="s">
        <v>13110</v>
      </c>
      <c r="G260" t="s">
        <v>13111</v>
      </c>
      <c r="H260" s="11">
        <v>299</v>
      </c>
      <c r="I260" s="19" t="str">
        <f t="shared" si="12"/>
        <v>₹200 - ₹500</v>
      </c>
      <c r="J260" s="21">
        <v>799</v>
      </c>
      <c r="K260" s="23">
        <v>0.63</v>
      </c>
      <c r="L26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260" s="22" t="str">
        <f t="shared" si="13"/>
        <v>Yes</v>
      </c>
      <c r="N260" s="16">
        <v>4.2</v>
      </c>
      <c r="O260" s="25">
        <v>94363</v>
      </c>
      <c r="P260" s="25">
        <f>Table1[[#This Row],[rating]]+(Table1[[#This Row],[rating_count]]/1000)</f>
        <v>98.563000000000002</v>
      </c>
      <c r="Q260" s="12">
        <f t="shared" si="14"/>
        <v>75396037</v>
      </c>
      <c r="R260" t="s">
        <v>2276</v>
      </c>
      <c r="S260" t="s">
        <v>50</v>
      </c>
      <c r="T260" t="s">
        <v>51</v>
      </c>
      <c r="U260" t="s">
        <v>52</v>
      </c>
      <c r="V260" t="s">
        <v>53</v>
      </c>
      <c r="W260" t="s">
        <v>54</v>
      </c>
      <c r="X260" t="s">
        <v>2277</v>
      </c>
      <c r="Y260" t="s">
        <v>2278</v>
      </c>
    </row>
    <row r="261" spans="1:25" x14ac:dyDescent="0.3">
      <c r="A261" t="s">
        <v>2279</v>
      </c>
      <c r="B261" t="s">
        <v>2280</v>
      </c>
      <c r="C261" t="s">
        <v>18</v>
      </c>
      <c r="D261" t="s">
        <v>13091</v>
      </c>
      <c r="E261" t="s">
        <v>13109</v>
      </c>
      <c r="F261" t="s">
        <v>13110</v>
      </c>
      <c r="G261" t="s">
        <v>13111</v>
      </c>
      <c r="H261" s="11">
        <v>789</v>
      </c>
      <c r="I261" s="19" t="str">
        <f t="shared" si="12"/>
        <v>&gt;₹500</v>
      </c>
      <c r="J261" s="21">
        <v>1999</v>
      </c>
      <c r="K261" s="23">
        <v>0.61</v>
      </c>
      <c r="L26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261" s="22" t="str">
        <f t="shared" si="13"/>
        <v>Yes</v>
      </c>
      <c r="N261" s="16">
        <v>4.2</v>
      </c>
      <c r="O261" s="25">
        <v>34540</v>
      </c>
      <c r="P261" s="25">
        <f>Table1[[#This Row],[rating]]+(Table1[[#This Row],[rating_count]]/1000)</f>
        <v>38.74</v>
      </c>
      <c r="Q261" s="12">
        <f t="shared" si="14"/>
        <v>69045460</v>
      </c>
      <c r="R261" t="s">
        <v>2281</v>
      </c>
      <c r="S261" t="s">
        <v>2282</v>
      </c>
      <c r="T261" t="s">
        <v>2283</v>
      </c>
      <c r="U261" t="s">
        <v>2284</v>
      </c>
      <c r="V261" t="s">
        <v>2285</v>
      </c>
      <c r="W261" t="s">
        <v>2286</v>
      </c>
      <c r="X261" t="s">
        <v>2287</v>
      </c>
      <c r="Y261" t="s">
        <v>2288</v>
      </c>
    </row>
    <row r="262" spans="1:25" x14ac:dyDescent="0.3">
      <c r="A262" t="s">
        <v>2289</v>
      </c>
      <c r="B262" t="s">
        <v>2290</v>
      </c>
      <c r="C262" t="s">
        <v>129</v>
      </c>
      <c r="D262" t="s">
        <v>13092</v>
      </c>
      <c r="E262" t="s">
        <v>13115</v>
      </c>
      <c r="F262" t="s">
        <v>13116</v>
      </c>
      <c r="G262" t="s">
        <v>13111</v>
      </c>
      <c r="H262" s="11">
        <v>299</v>
      </c>
      <c r="I262" s="19" t="str">
        <f t="shared" si="12"/>
        <v>₹200 - ₹500</v>
      </c>
      <c r="J262" s="21">
        <v>700</v>
      </c>
      <c r="K262" s="23">
        <v>0.56999999999999995</v>
      </c>
      <c r="L26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262" s="22" t="str">
        <f t="shared" si="13"/>
        <v>Yes</v>
      </c>
      <c r="N262" s="16">
        <v>4.4000000000000004</v>
      </c>
      <c r="O262" s="25">
        <v>8714</v>
      </c>
      <c r="P262" s="25">
        <f>Table1[[#This Row],[rating]]+(Table1[[#This Row],[rating_count]]/1000)</f>
        <v>13.114000000000001</v>
      </c>
      <c r="Q262" s="12">
        <f t="shared" si="14"/>
        <v>6099800</v>
      </c>
      <c r="R262" t="s">
        <v>2291</v>
      </c>
      <c r="S262" t="s">
        <v>2292</v>
      </c>
      <c r="T262" t="s">
        <v>2293</v>
      </c>
      <c r="U262" t="s">
        <v>2294</v>
      </c>
      <c r="V262" t="s">
        <v>2295</v>
      </c>
      <c r="W262" t="s">
        <v>2296</v>
      </c>
      <c r="X262" t="s">
        <v>2297</v>
      </c>
      <c r="Y262" t="s">
        <v>2298</v>
      </c>
    </row>
    <row r="263" spans="1:25" x14ac:dyDescent="0.3">
      <c r="A263" t="s">
        <v>2299</v>
      </c>
      <c r="B263" t="s">
        <v>2300</v>
      </c>
      <c r="C263" t="s">
        <v>18</v>
      </c>
      <c r="D263" t="s">
        <v>13091</v>
      </c>
      <c r="E263" t="s">
        <v>13109</v>
      </c>
      <c r="F263" t="s">
        <v>13110</v>
      </c>
      <c r="G263" t="s">
        <v>13111</v>
      </c>
      <c r="H263" s="11">
        <v>325</v>
      </c>
      <c r="I263" s="19" t="str">
        <f t="shared" si="12"/>
        <v>₹200 - ₹500</v>
      </c>
      <c r="J263" s="21">
        <v>1099</v>
      </c>
      <c r="K263" s="23">
        <v>0.7</v>
      </c>
      <c r="L26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263" s="22" t="str">
        <f t="shared" si="13"/>
        <v>Yes</v>
      </c>
      <c r="N263" s="16">
        <v>4.2</v>
      </c>
      <c r="O263" s="25">
        <v>10576</v>
      </c>
      <c r="P263" s="25">
        <f>Table1[[#This Row],[rating]]+(Table1[[#This Row],[rating_count]]/1000)</f>
        <v>14.776</v>
      </c>
      <c r="Q263" s="12">
        <f t="shared" si="14"/>
        <v>11623024</v>
      </c>
      <c r="R263" t="s">
        <v>2301</v>
      </c>
      <c r="S263" t="s">
        <v>791</v>
      </c>
      <c r="T263" t="s">
        <v>792</v>
      </c>
      <c r="U263" t="s">
        <v>793</v>
      </c>
      <c r="V263" t="s">
        <v>794</v>
      </c>
      <c r="W263" t="s">
        <v>795</v>
      </c>
      <c r="X263" t="s">
        <v>2302</v>
      </c>
      <c r="Y263" t="s">
        <v>2303</v>
      </c>
    </row>
    <row r="264" spans="1:25" x14ac:dyDescent="0.3">
      <c r="A264" t="s">
        <v>2304</v>
      </c>
      <c r="B264" t="s">
        <v>2305</v>
      </c>
      <c r="C264" t="s">
        <v>18</v>
      </c>
      <c r="D264" t="s">
        <v>13091</v>
      </c>
      <c r="E264" t="s">
        <v>13109</v>
      </c>
      <c r="F264" t="s">
        <v>13110</v>
      </c>
      <c r="G264" t="s">
        <v>13111</v>
      </c>
      <c r="H264" s="11">
        <v>1299</v>
      </c>
      <c r="I264" s="19" t="str">
        <f t="shared" si="12"/>
        <v>&gt;₹500</v>
      </c>
      <c r="J264" s="21">
        <v>1999</v>
      </c>
      <c r="K264" s="23">
        <v>0.35</v>
      </c>
      <c r="L26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264" s="22" t="str">
        <f t="shared" si="13"/>
        <v>No</v>
      </c>
      <c r="N264" s="16">
        <v>4.4000000000000004</v>
      </c>
      <c r="O264" s="25">
        <v>7318</v>
      </c>
      <c r="P264" s="25">
        <f>Table1[[#This Row],[rating]]+(Table1[[#This Row],[rating_count]]/1000)</f>
        <v>11.718</v>
      </c>
      <c r="Q264" s="12">
        <f t="shared" si="14"/>
        <v>14628682</v>
      </c>
      <c r="R264" t="s">
        <v>2306</v>
      </c>
      <c r="S264" t="s">
        <v>1737</v>
      </c>
      <c r="T264" t="s">
        <v>1738</v>
      </c>
      <c r="U264" t="s">
        <v>1739</v>
      </c>
      <c r="V264" t="s">
        <v>1740</v>
      </c>
      <c r="W264" t="s">
        <v>1741</v>
      </c>
      <c r="X264" t="s">
        <v>2307</v>
      </c>
      <c r="Y264" t="s">
        <v>2308</v>
      </c>
    </row>
    <row r="265" spans="1:25" x14ac:dyDescent="0.3">
      <c r="A265" t="s">
        <v>2309</v>
      </c>
      <c r="B265" t="s">
        <v>2310</v>
      </c>
      <c r="C265" t="s">
        <v>462</v>
      </c>
      <c r="D265" t="s">
        <v>13092</v>
      </c>
      <c r="E265" t="s">
        <v>13115</v>
      </c>
      <c r="F265" t="s">
        <v>13116</v>
      </c>
      <c r="G265" t="s">
        <v>13119</v>
      </c>
      <c r="H265" s="11">
        <v>790</v>
      </c>
      <c r="I265" s="19" t="str">
        <f t="shared" si="12"/>
        <v>&gt;₹500</v>
      </c>
      <c r="J265" s="21">
        <v>1999</v>
      </c>
      <c r="K265" s="23">
        <v>0.6</v>
      </c>
      <c r="L26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265" s="22" t="str">
        <f t="shared" si="13"/>
        <v>Yes</v>
      </c>
      <c r="N265" s="16">
        <v>3</v>
      </c>
      <c r="O265" s="25">
        <v>103</v>
      </c>
      <c r="P265" s="25">
        <f>Table1[[#This Row],[rating]]+(Table1[[#This Row],[rating_count]]/1000)</f>
        <v>3.1030000000000002</v>
      </c>
      <c r="Q265" s="12">
        <f t="shared" si="14"/>
        <v>205897</v>
      </c>
      <c r="R265" t="s">
        <v>2311</v>
      </c>
      <c r="S265" t="s">
        <v>2312</v>
      </c>
      <c r="T265" t="s">
        <v>2313</v>
      </c>
      <c r="U265" t="s">
        <v>2314</v>
      </c>
      <c r="V265" t="s">
        <v>2315</v>
      </c>
      <c r="W265" t="s">
        <v>2316</v>
      </c>
      <c r="X265" t="s">
        <v>2317</v>
      </c>
      <c r="Y265" t="s">
        <v>2318</v>
      </c>
    </row>
    <row r="266" spans="1:25" x14ac:dyDescent="0.3">
      <c r="A266" t="s">
        <v>2319</v>
      </c>
      <c r="B266" t="s">
        <v>2320</v>
      </c>
      <c r="C266" t="s">
        <v>2321</v>
      </c>
      <c r="D266" t="s">
        <v>13092</v>
      </c>
      <c r="E266" t="s">
        <v>13122</v>
      </c>
      <c r="F266" t="s">
        <v>13128</v>
      </c>
      <c r="G266" t="s">
        <v>13129</v>
      </c>
      <c r="H266" s="11">
        <v>4699</v>
      </c>
      <c r="I266" s="19" t="str">
        <f t="shared" si="12"/>
        <v>&gt;₹500</v>
      </c>
      <c r="J266" s="21">
        <v>4699</v>
      </c>
      <c r="K266" s="23">
        <v>0</v>
      </c>
      <c r="L26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266" s="22" t="str">
        <f t="shared" si="13"/>
        <v>No</v>
      </c>
      <c r="N266" s="16">
        <v>4.5</v>
      </c>
      <c r="O266" s="25">
        <v>224</v>
      </c>
      <c r="P266" s="25">
        <f>Table1[[#This Row],[rating]]+(Table1[[#This Row],[rating_count]]/1000)</f>
        <v>4.7240000000000002</v>
      </c>
      <c r="Q266" s="12">
        <f t="shared" si="14"/>
        <v>1052576</v>
      </c>
      <c r="R266" t="s">
        <v>2322</v>
      </c>
      <c r="S266" t="s">
        <v>2323</v>
      </c>
      <c r="T266" t="s">
        <v>2324</v>
      </c>
      <c r="U266" t="s">
        <v>2325</v>
      </c>
      <c r="V266" t="s">
        <v>2326</v>
      </c>
      <c r="W266" t="s">
        <v>2327</v>
      </c>
      <c r="X266" t="s">
        <v>2328</v>
      </c>
      <c r="Y266" t="s">
        <v>2329</v>
      </c>
    </row>
    <row r="267" spans="1:25" x14ac:dyDescent="0.3">
      <c r="A267" t="s">
        <v>2330</v>
      </c>
      <c r="B267" t="s">
        <v>2331</v>
      </c>
      <c r="C267" t="s">
        <v>169</v>
      </c>
      <c r="D267" t="s">
        <v>13092</v>
      </c>
      <c r="E267" t="s">
        <v>13115</v>
      </c>
      <c r="F267" t="s">
        <v>13117</v>
      </c>
      <c r="G267" t="s">
        <v>13118</v>
      </c>
      <c r="H267" s="11">
        <v>18999</v>
      </c>
      <c r="I267" s="19" t="str">
        <f t="shared" si="12"/>
        <v>&gt;₹500</v>
      </c>
      <c r="J267" s="21">
        <v>24990</v>
      </c>
      <c r="K267" s="23">
        <v>0.24</v>
      </c>
      <c r="L26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267" s="22" t="str">
        <f t="shared" si="13"/>
        <v>No</v>
      </c>
      <c r="N267" s="16">
        <v>4.3</v>
      </c>
      <c r="O267" s="25">
        <v>4702</v>
      </c>
      <c r="P267" s="25">
        <f>Table1[[#This Row],[rating]]+(Table1[[#This Row],[rating_count]]/1000)</f>
        <v>9.0019999999999989</v>
      </c>
      <c r="Q267" s="12">
        <f t="shared" si="14"/>
        <v>117502980</v>
      </c>
      <c r="R267" t="s">
        <v>2332</v>
      </c>
      <c r="S267" t="s">
        <v>246</v>
      </c>
      <c r="T267" t="s">
        <v>247</v>
      </c>
      <c r="U267" t="s">
        <v>248</v>
      </c>
      <c r="V267" t="s">
        <v>249</v>
      </c>
      <c r="W267" t="s">
        <v>13024</v>
      </c>
      <c r="X267" t="s">
        <v>2333</v>
      </c>
      <c r="Y267" t="s">
        <v>2334</v>
      </c>
    </row>
    <row r="268" spans="1:25" x14ac:dyDescent="0.3">
      <c r="A268" t="s">
        <v>2335</v>
      </c>
      <c r="B268" t="s">
        <v>2336</v>
      </c>
      <c r="C268" t="s">
        <v>18</v>
      </c>
      <c r="D268" t="s">
        <v>13091</v>
      </c>
      <c r="E268" t="s">
        <v>13109</v>
      </c>
      <c r="F268" t="s">
        <v>13110</v>
      </c>
      <c r="G268" t="s">
        <v>13111</v>
      </c>
      <c r="H268" s="11">
        <v>199</v>
      </c>
      <c r="I268" s="19" t="str">
        <f t="shared" si="12"/>
        <v>&lt;₹200</v>
      </c>
      <c r="J268" s="21">
        <v>999</v>
      </c>
      <c r="K268" s="23">
        <v>0.8</v>
      </c>
      <c r="L26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268" s="22" t="str">
        <f t="shared" si="13"/>
        <v>Yes</v>
      </c>
      <c r="N268" s="16">
        <v>4.2</v>
      </c>
      <c r="O268" s="25">
        <v>85</v>
      </c>
      <c r="P268" s="25">
        <f>Table1[[#This Row],[rating]]+(Table1[[#This Row],[rating_count]]/1000)</f>
        <v>4.2850000000000001</v>
      </c>
      <c r="Q268" s="12">
        <f t="shared" si="14"/>
        <v>84915</v>
      </c>
      <c r="R268" t="s">
        <v>2337</v>
      </c>
      <c r="S268" t="s">
        <v>2338</v>
      </c>
      <c r="T268" t="s">
        <v>2339</v>
      </c>
      <c r="U268" t="s">
        <v>2340</v>
      </c>
      <c r="V268" t="s">
        <v>2341</v>
      </c>
      <c r="W268" t="s">
        <v>2342</v>
      </c>
      <c r="X268" t="s">
        <v>2343</v>
      </c>
      <c r="Y268" t="s">
        <v>2344</v>
      </c>
    </row>
    <row r="269" spans="1:25" x14ac:dyDescent="0.3">
      <c r="A269" t="s">
        <v>2345</v>
      </c>
      <c r="B269" t="s">
        <v>2346</v>
      </c>
      <c r="C269" t="s">
        <v>129</v>
      </c>
      <c r="D269" t="s">
        <v>13092</v>
      </c>
      <c r="E269" t="s">
        <v>13115</v>
      </c>
      <c r="F269" t="s">
        <v>13116</v>
      </c>
      <c r="G269" t="s">
        <v>13111</v>
      </c>
      <c r="H269" s="11">
        <v>269</v>
      </c>
      <c r="I269" s="19" t="str">
        <f t="shared" si="12"/>
        <v>₹200 - ₹500</v>
      </c>
      <c r="J269" s="21">
        <v>650</v>
      </c>
      <c r="K269" s="23">
        <v>0.59</v>
      </c>
      <c r="L26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269" s="22" t="str">
        <f t="shared" si="13"/>
        <v>Yes</v>
      </c>
      <c r="N269" s="16">
        <v>4.4000000000000004</v>
      </c>
      <c r="O269" s="25">
        <v>35877</v>
      </c>
      <c r="P269" s="25">
        <f>Table1[[#This Row],[rating]]+(Table1[[#This Row],[rating_count]]/1000)</f>
        <v>40.277000000000001</v>
      </c>
      <c r="Q269" s="12">
        <f t="shared" si="14"/>
        <v>23320050</v>
      </c>
      <c r="R269" t="s">
        <v>2347</v>
      </c>
      <c r="S269" t="s">
        <v>2348</v>
      </c>
      <c r="T269" t="s">
        <v>2349</v>
      </c>
      <c r="U269" t="s">
        <v>2350</v>
      </c>
      <c r="V269" t="s">
        <v>2351</v>
      </c>
      <c r="W269" t="s">
        <v>2352</v>
      </c>
      <c r="X269" t="s">
        <v>2353</v>
      </c>
      <c r="Y269" t="s">
        <v>2354</v>
      </c>
    </row>
    <row r="270" spans="1:25" x14ac:dyDescent="0.3">
      <c r="A270" t="s">
        <v>2355</v>
      </c>
      <c r="B270" t="s">
        <v>2356</v>
      </c>
      <c r="C270" t="s">
        <v>2357</v>
      </c>
      <c r="D270" t="s">
        <v>13092</v>
      </c>
      <c r="E270" t="s">
        <v>13115</v>
      </c>
      <c r="F270" t="s">
        <v>13130</v>
      </c>
      <c r="G270"/>
      <c r="H270" s="11">
        <v>1990</v>
      </c>
      <c r="I270" s="19" t="str">
        <f t="shared" si="12"/>
        <v>&gt;₹500</v>
      </c>
      <c r="J270" s="21">
        <v>3100</v>
      </c>
      <c r="K270" s="23">
        <v>0.36</v>
      </c>
      <c r="L27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270" s="22" t="str">
        <f t="shared" si="13"/>
        <v>No</v>
      </c>
      <c r="N270" s="16">
        <v>4</v>
      </c>
      <c r="O270" s="25">
        <v>897</v>
      </c>
      <c r="P270" s="25">
        <f>Table1[[#This Row],[rating]]+(Table1[[#This Row],[rating_count]]/1000)</f>
        <v>4.8970000000000002</v>
      </c>
      <c r="Q270" s="12">
        <f t="shared" si="14"/>
        <v>2780700</v>
      </c>
      <c r="R270" t="s">
        <v>2358</v>
      </c>
      <c r="S270" t="s">
        <v>2359</v>
      </c>
      <c r="T270" t="s">
        <v>2360</v>
      </c>
      <c r="U270" t="s">
        <v>2361</v>
      </c>
      <c r="V270" t="s">
        <v>2362</v>
      </c>
      <c r="W270" t="s">
        <v>2363</v>
      </c>
      <c r="X270" t="s">
        <v>2364</v>
      </c>
      <c r="Y270" t="s">
        <v>2365</v>
      </c>
    </row>
    <row r="271" spans="1:25" x14ac:dyDescent="0.3">
      <c r="A271" t="s">
        <v>2366</v>
      </c>
      <c r="B271" t="s">
        <v>2367</v>
      </c>
      <c r="C271" t="s">
        <v>2368</v>
      </c>
      <c r="D271" t="s">
        <v>13092</v>
      </c>
      <c r="E271" t="s">
        <v>13122</v>
      </c>
      <c r="F271" t="s">
        <v>13131</v>
      </c>
      <c r="G271" t="s">
        <v>13132</v>
      </c>
      <c r="H271" s="11">
        <v>2299</v>
      </c>
      <c r="I271" s="19" t="str">
        <f t="shared" si="12"/>
        <v>&gt;₹500</v>
      </c>
      <c r="J271" s="21">
        <v>3999</v>
      </c>
      <c r="K271" s="23">
        <v>0.43</v>
      </c>
      <c r="L27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71" s="22" t="str">
        <f t="shared" si="13"/>
        <v>No</v>
      </c>
      <c r="N271" s="16">
        <v>3.8</v>
      </c>
      <c r="O271" s="25">
        <v>282</v>
      </c>
      <c r="P271" s="25">
        <f>Table1[[#This Row],[rating]]+(Table1[[#This Row],[rating_count]]/1000)</f>
        <v>4.0819999999999999</v>
      </c>
      <c r="Q271" s="12">
        <f t="shared" si="14"/>
        <v>1127718</v>
      </c>
      <c r="R271" t="s">
        <v>2369</v>
      </c>
      <c r="S271" t="s">
        <v>2370</v>
      </c>
      <c r="T271" t="s">
        <v>2371</v>
      </c>
      <c r="U271" t="s">
        <v>2372</v>
      </c>
      <c r="V271" t="s">
        <v>2373</v>
      </c>
      <c r="W271" t="s">
        <v>2374</v>
      </c>
      <c r="X271" t="s">
        <v>2375</v>
      </c>
      <c r="Y271" t="s">
        <v>2376</v>
      </c>
    </row>
    <row r="272" spans="1:25" x14ac:dyDescent="0.3">
      <c r="A272" t="s">
        <v>2377</v>
      </c>
      <c r="B272" t="s">
        <v>2378</v>
      </c>
      <c r="C272" t="s">
        <v>169</v>
      </c>
      <c r="D272" t="s">
        <v>13092</v>
      </c>
      <c r="E272" t="s">
        <v>13115</v>
      </c>
      <c r="F272" t="s">
        <v>13117</v>
      </c>
      <c r="G272" t="s">
        <v>13118</v>
      </c>
      <c r="H272" s="11">
        <v>35999</v>
      </c>
      <c r="I272" s="19" t="str">
        <f t="shared" si="12"/>
        <v>&gt;₹500</v>
      </c>
      <c r="J272" s="21">
        <v>49990</v>
      </c>
      <c r="K272" s="23">
        <v>0.28000000000000003</v>
      </c>
      <c r="L27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272" s="22" t="str">
        <f t="shared" si="13"/>
        <v>No</v>
      </c>
      <c r="N272" s="16">
        <v>4.3</v>
      </c>
      <c r="O272" s="25">
        <v>1611</v>
      </c>
      <c r="P272" s="25">
        <f>Table1[[#This Row],[rating]]+(Table1[[#This Row],[rating_count]]/1000)</f>
        <v>5.9109999999999996</v>
      </c>
      <c r="Q272" s="12">
        <f t="shared" si="14"/>
        <v>80533890</v>
      </c>
      <c r="R272" t="s">
        <v>2379</v>
      </c>
      <c r="S272" t="s">
        <v>1504</v>
      </c>
      <c r="T272" t="s">
        <v>1505</v>
      </c>
      <c r="U272" t="s">
        <v>1506</v>
      </c>
      <c r="V272" t="s">
        <v>1507</v>
      </c>
      <c r="W272" t="s">
        <v>1508</v>
      </c>
      <c r="X272" t="s">
        <v>2380</v>
      </c>
      <c r="Y272" t="s">
        <v>2381</v>
      </c>
    </row>
    <row r="273" spans="1:25" x14ac:dyDescent="0.3">
      <c r="A273" t="s">
        <v>2382</v>
      </c>
      <c r="B273" t="s">
        <v>2383</v>
      </c>
      <c r="C273" t="s">
        <v>462</v>
      </c>
      <c r="D273" t="s">
        <v>13092</v>
      </c>
      <c r="E273" t="s">
        <v>13115</v>
      </c>
      <c r="F273" t="s">
        <v>13116</v>
      </c>
      <c r="G273" t="s">
        <v>13119</v>
      </c>
      <c r="H273" s="11">
        <v>349</v>
      </c>
      <c r="I273" s="19" t="str">
        <f t="shared" si="12"/>
        <v>₹200 - ₹500</v>
      </c>
      <c r="J273" s="21">
        <v>999</v>
      </c>
      <c r="K273" s="23">
        <v>0.65</v>
      </c>
      <c r="L27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273" s="22" t="str">
        <f t="shared" si="13"/>
        <v>Yes</v>
      </c>
      <c r="N273" s="16">
        <v>4.2</v>
      </c>
      <c r="O273" s="25">
        <v>513</v>
      </c>
      <c r="P273" s="25">
        <f>Table1[[#This Row],[rating]]+(Table1[[#This Row],[rating_count]]/1000)</f>
        <v>4.7130000000000001</v>
      </c>
      <c r="Q273" s="12">
        <f t="shared" si="14"/>
        <v>512487</v>
      </c>
      <c r="R273" t="s">
        <v>2384</v>
      </c>
      <c r="S273" t="s">
        <v>2385</v>
      </c>
      <c r="T273" t="s">
        <v>2386</v>
      </c>
      <c r="U273" t="s">
        <v>2387</v>
      </c>
      <c r="V273" t="s">
        <v>2388</v>
      </c>
      <c r="W273" t="s">
        <v>2389</v>
      </c>
      <c r="X273" t="s">
        <v>2390</v>
      </c>
      <c r="Y273" t="s">
        <v>2391</v>
      </c>
    </row>
    <row r="274" spans="1:25" x14ac:dyDescent="0.3">
      <c r="A274" t="s">
        <v>2392</v>
      </c>
      <c r="B274" t="s">
        <v>2393</v>
      </c>
      <c r="C274" t="s">
        <v>18</v>
      </c>
      <c r="D274" t="s">
        <v>13091</v>
      </c>
      <c r="E274" t="s">
        <v>13109</v>
      </c>
      <c r="F274" t="s">
        <v>13110</v>
      </c>
      <c r="G274" t="s">
        <v>13111</v>
      </c>
      <c r="H274" s="11">
        <v>719</v>
      </c>
      <c r="I274" s="19" t="str">
        <f t="shared" si="12"/>
        <v>&gt;₹500</v>
      </c>
      <c r="J274" s="21">
        <v>1499</v>
      </c>
      <c r="K274" s="23">
        <v>0.52</v>
      </c>
      <c r="L27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274" s="22" t="str">
        <f t="shared" si="13"/>
        <v>Yes</v>
      </c>
      <c r="N274" s="16">
        <v>4.0999999999999996</v>
      </c>
      <c r="O274" s="25">
        <v>1045</v>
      </c>
      <c r="P274" s="25">
        <f>Table1[[#This Row],[rating]]+(Table1[[#This Row],[rating_count]]/1000)</f>
        <v>5.1449999999999996</v>
      </c>
      <c r="Q274" s="12">
        <f t="shared" si="14"/>
        <v>1566455</v>
      </c>
      <c r="R274" t="s">
        <v>2394</v>
      </c>
      <c r="S274" t="s">
        <v>910</v>
      </c>
      <c r="T274" t="s">
        <v>911</v>
      </c>
      <c r="U274" t="s">
        <v>912</v>
      </c>
      <c r="V274" t="s">
        <v>913</v>
      </c>
      <c r="W274" t="s">
        <v>914</v>
      </c>
      <c r="X274" t="s">
        <v>2395</v>
      </c>
      <c r="Y274" t="s">
        <v>2396</v>
      </c>
    </row>
    <row r="275" spans="1:25" x14ac:dyDescent="0.3">
      <c r="A275" t="s">
        <v>2397</v>
      </c>
      <c r="B275" t="s">
        <v>2398</v>
      </c>
      <c r="C275" t="s">
        <v>169</v>
      </c>
      <c r="D275" t="s">
        <v>13092</v>
      </c>
      <c r="E275" t="s">
        <v>13115</v>
      </c>
      <c r="F275" t="s">
        <v>13117</v>
      </c>
      <c r="G275" t="s">
        <v>13118</v>
      </c>
      <c r="H275" s="11">
        <v>8999</v>
      </c>
      <c r="I275" s="19" t="str">
        <f t="shared" si="12"/>
        <v>&gt;₹500</v>
      </c>
      <c r="J275" s="21">
        <v>18999</v>
      </c>
      <c r="K275" s="23">
        <v>0.53</v>
      </c>
      <c r="L27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275" s="22" t="str">
        <f t="shared" si="13"/>
        <v>Yes</v>
      </c>
      <c r="N275" s="16">
        <v>4</v>
      </c>
      <c r="O275" s="25">
        <v>6347</v>
      </c>
      <c r="P275" s="25">
        <f>Table1[[#This Row],[rating]]+(Table1[[#This Row],[rating_count]]/1000)</f>
        <v>10.347000000000001</v>
      </c>
      <c r="Q275" s="12">
        <f t="shared" si="14"/>
        <v>120586653</v>
      </c>
      <c r="R275" t="s">
        <v>2399</v>
      </c>
      <c r="S275" t="s">
        <v>2400</v>
      </c>
      <c r="T275" t="s">
        <v>2401</v>
      </c>
      <c r="U275" t="s">
        <v>2402</v>
      </c>
      <c r="V275" t="s">
        <v>2403</v>
      </c>
      <c r="W275" t="s">
        <v>2404</v>
      </c>
      <c r="X275" t="s">
        <v>2405</v>
      </c>
      <c r="Y275" t="s">
        <v>2406</v>
      </c>
    </row>
    <row r="276" spans="1:25" x14ac:dyDescent="0.3">
      <c r="A276" t="s">
        <v>2407</v>
      </c>
      <c r="B276" t="s">
        <v>2408</v>
      </c>
      <c r="C276" t="s">
        <v>1985</v>
      </c>
      <c r="D276" t="s">
        <v>13092</v>
      </c>
      <c r="E276" t="s">
        <v>13115</v>
      </c>
      <c r="F276" t="s">
        <v>13126</v>
      </c>
      <c r="G276" t="s">
        <v>13127</v>
      </c>
      <c r="H276" s="11">
        <v>917</v>
      </c>
      <c r="I276" s="19" t="str">
        <f t="shared" si="12"/>
        <v>&gt;₹500</v>
      </c>
      <c r="J276" s="21">
        <v>2299</v>
      </c>
      <c r="K276" s="23">
        <v>0.6</v>
      </c>
      <c r="L27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276" s="22" t="str">
        <f t="shared" si="13"/>
        <v>Yes</v>
      </c>
      <c r="N276" s="16">
        <v>4.2</v>
      </c>
      <c r="O276" s="25">
        <v>3300</v>
      </c>
      <c r="P276" s="25">
        <f>Table1[[#This Row],[rating]]+(Table1[[#This Row],[rating_count]]/1000)</f>
        <v>7.5</v>
      </c>
      <c r="Q276" s="12">
        <f t="shared" si="14"/>
        <v>7586700</v>
      </c>
      <c r="R276" t="s">
        <v>2409</v>
      </c>
      <c r="S276" t="s">
        <v>2410</v>
      </c>
      <c r="T276" t="s">
        <v>2411</v>
      </c>
      <c r="U276" t="s">
        <v>2412</v>
      </c>
      <c r="V276" t="s">
        <v>2413</v>
      </c>
      <c r="W276" t="s">
        <v>2414</v>
      </c>
      <c r="X276" t="s">
        <v>2415</v>
      </c>
      <c r="Y276" t="s">
        <v>2416</v>
      </c>
    </row>
    <row r="277" spans="1:25" x14ac:dyDescent="0.3">
      <c r="A277" t="s">
        <v>2417</v>
      </c>
      <c r="B277" t="s">
        <v>2418</v>
      </c>
      <c r="C277" t="s">
        <v>462</v>
      </c>
      <c r="D277" t="s">
        <v>13092</v>
      </c>
      <c r="E277" t="s">
        <v>13115</v>
      </c>
      <c r="F277" t="s">
        <v>13116</v>
      </c>
      <c r="G277" t="s">
        <v>13119</v>
      </c>
      <c r="H277" s="11">
        <v>399</v>
      </c>
      <c r="I277" s="19" t="str">
        <f t="shared" si="12"/>
        <v>₹200 - ₹500</v>
      </c>
      <c r="J277" s="21">
        <v>999</v>
      </c>
      <c r="K277" s="23">
        <v>0.6</v>
      </c>
      <c r="L27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277" s="22" t="str">
        <f t="shared" si="13"/>
        <v>Yes</v>
      </c>
      <c r="N277" s="16">
        <v>3.3</v>
      </c>
      <c r="O277" s="25">
        <v>23</v>
      </c>
      <c r="P277" s="25">
        <f>Table1[[#This Row],[rating]]+(Table1[[#This Row],[rating_count]]/1000)</f>
        <v>3.323</v>
      </c>
      <c r="Q277" s="12">
        <f t="shared" si="14"/>
        <v>22977</v>
      </c>
      <c r="R277" t="s">
        <v>2419</v>
      </c>
      <c r="S277" t="s">
        <v>2420</v>
      </c>
      <c r="T277" t="s">
        <v>2421</v>
      </c>
      <c r="U277" t="s">
        <v>2422</v>
      </c>
      <c r="V277" t="s">
        <v>2423</v>
      </c>
      <c r="W277" t="s">
        <v>2424</v>
      </c>
      <c r="X277" t="s">
        <v>2425</v>
      </c>
      <c r="Y277" t="s">
        <v>2426</v>
      </c>
    </row>
    <row r="278" spans="1:25" x14ac:dyDescent="0.3">
      <c r="A278" t="s">
        <v>2427</v>
      </c>
      <c r="B278" t="s">
        <v>2428</v>
      </c>
      <c r="C278" t="s">
        <v>169</v>
      </c>
      <c r="D278" t="s">
        <v>13092</v>
      </c>
      <c r="E278" t="s">
        <v>13115</v>
      </c>
      <c r="F278" t="s">
        <v>13117</v>
      </c>
      <c r="G278" t="s">
        <v>13118</v>
      </c>
      <c r="H278" s="11">
        <v>45999</v>
      </c>
      <c r="I278" s="19" t="str">
        <f t="shared" si="12"/>
        <v>&gt;₹500</v>
      </c>
      <c r="J278" s="21">
        <v>69900</v>
      </c>
      <c r="K278" s="23">
        <v>0.34</v>
      </c>
      <c r="L27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278" s="22" t="str">
        <f t="shared" si="13"/>
        <v>No</v>
      </c>
      <c r="N278" s="16">
        <v>4.3</v>
      </c>
      <c r="O278" s="25">
        <v>7109</v>
      </c>
      <c r="P278" s="25">
        <f>Table1[[#This Row],[rating]]+(Table1[[#This Row],[rating_count]]/1000)</f>
        <v>11.408999999999999</v>
      </c>
      <c r="Q278" s="12">
        <f t="shared" si="14"/>
        <v>496919100</v>
      </c>
      <c r="R278" t="s">
        <v>2429</v>
      </c>
      <c r="S278" t="s">
        <v>579</v>
      </c>
      <c r="T278" t="s">
        <v>580</v>
      </c>
      <c r="U278" t="s">
        <v>581</v>
      </c>
      <c r="V278" t="s">
        <v>582</v>
      </c>
      <c r="W278" t="s">
        <v>583</v>
      </c>
      <c r="X278" t="s">
        <v>2430</v>
      </c>
      <c r="Y278" t="s">
        <v>2431</v>
      </c>
    </row>
    <row r="279" spans="1:25" x14ac:dyDescent="0.3">
      <c r="A279" t="s">
        <v>2432</v>
      </c>
      <c r="B279" t="s">
        <v>2433</v>
      </c>
      <c r="C279" t="s">
        <v>18</v>
      </c>
      <c r="D279" t="s">
        <v>13091</v>
      </c>
      <c r="E279" t="s">
        <v>13109</v>
      </c>
      <c r="F279" t="s">
        <v>13110</v>
      </c>
      <c r="G279" t="s">
        <v>13111</v>
      </c>
      <c r="H279" s="11">
        <v>119</v>
      </c>
      <c r="I279" s="19" t="str">
        <f t="shared" si="12"/>
        <v>&lt;₹200</v>
      </c>
      <c r="J279" s="21">
        <v>299</v>
      </c>
      <c r="K279" s="23">
        <v>0.6</v>
      </c>
      <c r="L27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279" s="22" t="str">
        <f t="shared" si="13"/>
        <v>Yes</v>
      </c>
      <c r="N279" s="16">
        <v>3.8</v>
      </c>
      <c r="O279" s="25">
        <v>51</v>
      </c>
      <c r="P279" s="25">
        <f>Table1[[#This Row],[rating]]+(Table1[[#This Row],[rating_count]]/1000)</f>
        <v>3.851</v>
      </c>
      <c r="Q279" s="12">
        <f t="shared" si="14"/>
        <v>15249</v>
      </c>
      <c r="R279" t="s">
        <v>2434</v>
      </c>
      <c r="S279" t="s">
        <v>2435</v>
      </c>
      <c r="T279" t="s">
        <v>2436</v>
      </c>
      <c r="U279" t="s">
        <v>2437</v>
      </c>
      <c r="V279" t="s">
        <v>2438</v>
      </c>
      <c r="W279" t="s">
        <v>2439</v>
      </c>
      <c r="X279" t="s">
        <v>2440</v>
      </c>
      <c r="Y279" t="s">
        <v>2441</v>
      </c>
    </row>
    <row r="280" spans="1:25" x14ac:dyDescent="0.3">
      <c r="A280" t="s">
        <v>2442</v>
      </c>
      <c r="B280" t="s">
        <v>2443</v>
      </c>
      <c r="C280" t="s">
        <v>169</v>
      </c>
      <c r="D280" t="s">
        <v>13092</v>
      </c>
      <c r="E280" t="s">
        <v>13115</v>
      </c>
      <c r="F280" t="s">
        <v>13117</v>
      </c>
      <c r="G280" t="s">
        <v>13118</v>
      </c>
      <c r="H280" s="11">
        <v>21999</v>
      </c>
      <c r="I280" s="19" t="str">
        <f t="shared" si="12"/>
        <v>&gt;₹500</v>
      </c>
      <c r="J280" s="21">
        <v>29999</v>
      </c>
      <c r="K280" s="23">
        <v>0.27</v>
      </c>
      <c r="L28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280" s="22" t="str">
        <f t="shared" si="13"/>
        <v>No</v>
      </c>
      <c r="N280" s="16">
        <v>4.2</v>
      </c>
      <c r="O280" s="25">
        <v>32840</v>
      </c>
      <c r="P280" s="25">
        <f>Table1[[#This Row],[rating]]+(Table1[[#This Row],[rating_count]]/1000)</f>
        <v>37.040000000000006</v>
      </c>
      <c r="Q280" s="12">
        <f t="shared" si="14"/>
        <v>985167160</v>
      </c>
      <c r="R280" t="s">
        <v>2444</v>
      </c>
      <c r="S280" t="s">
        <v>171</v>
      </c>
      <c r="T280" t="s">
        <v>172</v>
      </c>
      <c r="U280" t="s">
        <v>173</v>
      </c>
      <c r="V280" t="s">
        <v>174</v>
      </c>
      <c r="W280" t="s">
        <v>948</v>
      </c>
      <c r="X280" t="s">
        <v>2445</v>
      </c>
      <c r="Y280" t="s">
        <v>2446</v>
      </c>
    </row>
    <row r="281" spans="1:25" x14ac:dyDescent="0.3">
      <c r="A281" t="s">
        <v>2447</v>
      </c>
      <c r="B281" t="s">
        <v>2448</v>
      </c>
      <c r="C281" t="s">
        <v>462</v>
      </c>
      <c r="D281" t="s">
        <v>13092</v>
      </c>
      <c r="E281" t="s">
        <v>13115</v>
      </c>
      <c r="F281" t="s">
        <v>13116</v>
      </c>
      <c r="G281" t="s">
        <v>13119</v>
      </c>
      <c r="H281" s="11">
        <v>299</v>
      </c>
      <c r="I281" s="19" t="str">
        <f t="shared" si="12"/>
        <v>₹200 - ₹500</v>
      </c>
      <c r="J281" s="21">
        <v>599</v>
      </c>
      <c r="K281" s="23">
        <v>0.5</v>
      </c>
      <c r="L28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81" s="22" t="str">
        <f t="shared" si="13"/>
        <v>Yes</v>
      </c>
      <c r="N281" s="16">
        <v>3.7</v>
      </c>
      <c r="O281" s="25">
        <v>708</v>
      </c>
      <c r="P281" s="25">
        <f>Table1[[#This Row],[rating]]+(Table1[[#This Row],[rating_count]]/1000)</f>
        <v>4.4080000000000004</v>
      </c>
      <c r="Q281" s="12">
        <f t="shared" si="14"/>
        <v>424092</v>
      </c>
      <c r="R281" t="s">
        <v>2449</v>
      </c>
      <c r="S281" t="s">
        <v>2450</v>
      </c>
      <c r="T281" t="s">
        <v>2451</v>
      </c>
      <c r="U281" t="s">
        <v>2452</v>
      </c>
      <c r="V281" t="s">
        <v>2453</v>
      </c>
      <c r="W281" t="s">
        <v>2454</v>
      </c>
      <c r="X281" t="s">
        <v>2455</v>
      </c>
      <c r="Y281" t="s">
        <v>2456</v>
      </c>
    </row>
    <row r="282" spans="1:25" x14ac:dyDescent="0.3">
      <c r="A282" t="s">
        <v>2457</v>
      </c>
      <c r="B282" t="s">
        <v>2458</v>
      </c>
      <c r="C282" t="s">
        <v>169</v>
      </c>
      <c r="D282" t="s">
        <v>13092</v>
      </c>
      <c r="E282" t="s">
        <v>13115</v>
      </c>
      <c r="F282" t="s">
        <v>13117</v>
      </c>
      <c r="G282" t="s">
        <v>13118</v>
      </c>
      <c r="H282" s="11">
        <v>21990</v>
      </c>
      <c r="I282" s="19" t="str">
        <f t="shared" si="12"/>
        <v>&gt;₹500</v>
      </c>
      <c r="J282" s="21">
        <v>34990</v>
      </c>
      <c r="K282" s="23">
        <v>0.37</v>
      </c>
      <c r="L28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282" s="22" t="str">
        <f t="shared" si="13"/>
        <v>No</v>
      </c>
      <c r="N282" s="16">
        <v>4.3</v>
      </c>
      <c r="O282" s="25">
        <v>1657</v>
      </c>
      <c r="P282" s="25">
        <f>Table1[[#This Row],[rating]]+(Table1[[#This Row],[rating_count]]/1000)</f>
        <v>5.9569999999999999</v>
      </c>
      <c r="Q282" s="12">
        <f t="shared" si="14"/>
        <v>57978430</v>
      </c>
      <c r="R282" t="s">
        <v>2459</v>
      </c>
      <c r="S282" t="s">
        <v>2460</v>
      </c>
      <c r="T282" t="s">
        <v>2461</v>
      </c>
      <c r="U282" t="s">
        <v>2462</v>
      </c>
      <c r="V282" t="s">
        <v>2463</v>
      </c>
      <c r="W282" t="s">
        <v>2464</v>
      </c>
      <c r="X282" t="s">
        <v>2465</v>
      </c>
      <c r="Y282" t="s">
        <v>2466</v>
      </c>
    </row>
    <row r="283" spans="1:25" x14ac:dyDescent="0.3">
      <c r="A283" t="s">
        <v>2467</v>
      </c>
      <c r="B283" t="s">
        <v>2468</v>
      </c>
      <c r="C283" t="s">
        <v>18</v>
      </c>
      <c r="D283" t="s">
        <v>13091</v>
      </c>
      <c r="E283" t="s">
        <v>13109</v>
      </c>
      <c r="F283" t="s">
        <v>13110</v>
      </c>
      <c r="G283" t="s">
        <v>13111</v>
      </c>
      <c r="H283" s="11">
        <v>417.44</v>
      </c>
      <c r="I283" s="19" t="str">
        <f t="shared" si="12"/>
        <v>₹200 - ₹500</v>
      </c>
      <c r="J283" s="21">
        <v>670</v>
      </c>
      <c r="K283" s="23">
        <v>0.38</v>
      </c>
      <c r="L28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283" s="22" t="str">
        <f t="shared" si="13"/>
        <v>No</v>
      </c>
      <c r="N283" s="16">
        <v>3.9</v>
      </c>
      <c r="O283" s="25">
        <v>523</v>
      </c>
      <c r="P283" s="25">
        <f>Table1[[#This Row],[rating]]+(Table1[[#This Row],[rating_count]]/1000)</f>
        <v>4.423</v>
      </c>
      <c r="Q283" s="12">
        <f t="shared" si="14"/>
        <v>350410</v>
      </c>
      <c r="R283" t="s">
        <v>2469</v>
      </c>
      <c r="S283" t="s">
        <v>2470</v>
      </c>
      <c r="T283" t="s">
        <v>2471</v>
      </c>
      <c r="U283" t="s">
        <v>2472</v>
      </c>
      <c r="V283" t="s">
        <v>2473</v>
      </c>
      <c r="W283" t="s">
        <v>2474</v>
      </c>
      <c r="X283" t="s">
        <v>2475</v>
      </c>
      <c r="Y283" t="s">
        <v>2476</v>
      </c>
    </row>
    <row r="284" spans="1:25" x14ac:dyDescent="0.3">
      <c r="A284" t="s">
        <v>2487</v>
      </c>
      <c r="B284" t="s">
        <v>2488</v>
      </c>
      <c r="C284" t="s">
        <v>169</v>
      </c>
      <c r="D284" t="s">
        <v>13092</v>
      </c>
      <c r="E284" t="s">
        <v>13115</v>
      </c>
      <c r="F284" t="s">
        <v>13117</v>
      </c>
      <c r="G284" t="s">
        <v>13118</v>
      </c>
      <c r="H284" s="11">
        <v>47990</v>
      </c>
      <c r="I284" s="19" t="str">
        <f t="shared" si="12"/>
        <v>&gt;₹500</v>
      </c>
      <c r="J284" s="21">
        <v>79990</v>
      </c>
      <c r="K284" s="23">
        <v>0.4</v>
      </c>
      <c r="L28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284" s="22" t="str">
        <f t="shared" si="13"/>
        <v>No</v>
      </c>
      <c r="N284" s="16">
        <v>4.3</v>
      </c>
      <c r="O284" s="25">
        <v>1376</v>
      </c>
      <c r="P284" s="25">
        <f>Table1[[#This Row],[rating]]+(Table1[[#This Row],[rating_count]]/1000)</f>
        <v>5.6760000000000002</v>
      </c>
      <c r="Q284" s="12">
        <f t="shared" si="14"/>
        <v>110066240</v>
      </c>
      <c r="R284" t="s">
        <v>1224</v>
      </c>
      <c r="S284" t="s">
        <v>1225</v>
      </c>
      <c r="T284" t="s">
        <v>1226</v>
      </c>
      <c r="U284" t="s">
        <v>1227</v>
      </c>
      <c r="V284" t="s">
        <v>1228</v>
      </c>
      <c r="W284" t="s">
        <v>1229</v>
      </c>
      <c r="X284" t="s">
        <v>2489</v>
      </c>
      <c r="Y284" t="s">
        <v>2490</v>
      </c>
    </row>
    <row r="285" spans="1:25" x14ac:dyDescent="0.3">
      <c r="A285" t="s">
        <v>2491</v>
      </c>
      <c r="B285" t="s">
        <v>2492</v>
      </c>
      <c r="C285" t="s">
        <v>462</v>
      </c>
      <c r="D285" t="s">
        <v>13092</v>
      </c>
      <c r="E285" t="s">
        <v>13115</v>
      </c>
      <c r="F285" t="s">
        <v>13116</v>
      </c>
      <c r="G285" t="s">
        <v>13119</v>
      </c>
      <c r="H285" s="11">
        <v>215</v>
      </c>
      <c r="I285" s="19" t="str">
        <f t="shared" si="12"/>
        <v>₹200 - ₹500</v>
      </c>
      <c r="J285" s="21">
        <v>499</v>
      </c>
      <c r="K285" s="23">
        <v>0.56999999999999995</v>
      </c>
      <c r="L28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285" s="22" t="str">
        <f t="shared" si="13"/>
        <v>Yes</v>
      </c>
      <c r="N285" s="16">
        <v>3.5</v>
      </c>
      <c r="O285" s="25">
        <v>121</v>
      </c>
      <c r="P285" s="25">
        <f>Table1[[#This Row],[rating]]+(Table1[[#This Row],[rating_count]]/1000)</f>
        <v>3.621</v>
      </c>
      <c r="Q285" s="12">
        <f t="shared" si="14"/>
        <v>60379</v>
      </c>
      <c r="R285" t="s">
        <v>2493</v>
      </c>
      <c r="S285" t="s">
        <v>2494</v>
      </c>
      <c r="T285" t="s">
        <v>2495</v>
      </c>
      <c r="U285" t="s">
        <v>2496</v>
      </c>
      <c r="V285" t="s">
        <v>2497</v>
      </c>
      <c r="W285" t="s">
        <v>2498</v>
      </c>
      <c r="X285" t="s">
        <v>2499</v>
      </c>
      <c r="Y285" t="s">
        <v>2500</v>
      </c>
    </row>
    <row r="286" spans="1:25" x14ac:dyDescent="0.3">
      <c r="A286" t="s">
        <v>2501</v>
      </c>
      <c r="B286" t="s">
        <v>2502</v>
      </c>
      <c r="C286" t="s">
        <v>18</v>
      </c>
      <c r="D286" t="s">
        <v>13091</v>
      </c>
      <c r="E286" t="s">
        <v>13109</v>
      </c>
      <c r="F286" t="s">
        <v>13110</v>
      </c>
      <c r="G286" t="s">
        <v>13111</v>
      </c>
      <c r="H286" s="11">
        <v>99</v>
      </c>
      <c r="I286" s="19" t="str">
        <f t="shared" si="12"/>
        <v>&lt;₹200</v>
      </c>
      <c r="J286" s="21">
        <v>800</v>
      </c>
      <c r="K286" s="23">
        <v>0.88</v>
      </c>
      <c r="L28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286" s="22" t="str">
        <f t="shared" si="13"/>
        <v>Yes</v>
      </c>
      <c r="N286" s="16">
        <v>3.9</v>
      </c>
      <c r="O286" s="25">
        <v>1075</v>
      </c>
      <c r="P286" s="25">
        <f>Table1[[#This Row],[rating]]+(Table1[[#This Row],[rating_count]]/1000)</f>
        <v>4.9749999999999996</v>
      </c>
      <c r="Q286" s="12">
        <f t="shared" si="14"/>
        <v>860000</v>
      </c>
      <c r="R286" t="s">
        <v>997</v>
      </c>
      <c r="S286" t="s">
        <v>343</v>
      </c>
      <c r="T286" t="s">
        <v>344</v>
      </c>
      <c r="U286" t="s">
        <v>345</v>
      </c>
      <c r="V286" t="s">
        <v>346</v>
      </c>
      <c r="W286" t="s">
        <v>2503</v>
      </c>
      <c r="X286" t="s">
        <v>2504</v>
      </c>
      <c r="Y286" t="s">
        <v>2505</v>
      </c>
    </row>
    <row r="287" spans="1:25" x14ac:dyDescent="0.3">
      <c r="A287" t="s">
        <v>2506</v>
      </c>
      <c r="B287" t="s">
        <v>2507</v>
      </c>
      <c r="C287" t="s">
        <v>169</v>
      </c>
      <c r="D287" t="s">
        <v>13092</v>
      </c>
      <c r="E287" t="s">
        <v>13115</v>
      </c>
      <c r="F287" t="s">
        <v>13117</v>
      </c>
      <c r="G287" t="s">
        <v>13118</v>
      </c>
      <c r="H287" s="11">
        <v>18999</v>
      </c>
      <c r="I287" s="19" t="str">
        <f t="shared" si="12"/>
        <v>&gt;₹500</v>
      </c>
      <c r="J287" s="21">
        <v>35000</v>
      </c>
      <c r="K287" s="23">
        <v>0.46</v>
      </c>
      <c r="L28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87" s="22" t="str">
        <f t="shared" si="13"/>
        <v>No</v>
      </c>
      <c r="N287" s="16">
        <v>4</v>
      </c>
      <c r="O287" s="25">
        <v>1001</v>
      </c>
      <c r="P287" s="25">
        <f>Table1[[#This Row],[rating]]+(Table1[[#This Row],[rating_count]]/1000)</f>
        <v>5.0009999999999994</v>
      </c>
      <c r="Q287" s="12">
        <f t="shared" si="14"/>
        <v>35035000</v>
      </c>
      <c r="R287" t="s">
        <v>2508</v>
      </c>
      <c r="S287" t="s">
        <v>2509</v>
      </c>
      <c r="T287" t="s">
        <v>2510</v>
      </c>
      <c r="U287" t="s">
        <v>2511</v>
      </c>
      <c r="V287" t="s">
        <v>2512</v>
      </c>
      <c r="W287" t="s">
        <v>2513</v>
      </c>
      <c r="X287" t="s">
        <v>2514</v>
      </c>
      <c r="Y287" t="s">
        <v>2515</v>
      </c>
    </row>
    <row r="288" spans="1:25" x14ac:dyDescent="0.3">
      <c r="A288" t="s">
        <v>2516</v>
      </c>
      <c r="B288" t="s">
        <v>2517</v>
      </c>
      <c r="C288" t="s">
        <v>18</v>
      </c>
      <c r="D288" t="s">
        <v>13091</v>
      </c>
      <c r="E288" t="s">
        <v>13109</v>
      </c>
      <c r="F288" t="s">
        <v>13110</v>
      </c>
      <c r="G288" t="s">
        <v>13111</v>
      </c>
      <c r="H288" s="11">
        <v>249</v>
      </c>
      <c r="I288" s="19" t="str">
        <f t="shared" si="12"/>
        <v>₹200 - ₹500</v>
      </c>
      <c r="J288" s="21">
        <v>999</v>
      </c>
      <c r="K288" s="23">
        <v>0.75</v>
      </c>
      <c r="L28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288" s="22" t="str">
        <f t="shared" si="13"/>
        <v>Yes</v>
      </c>
      <c r="N288" s="16">
        <v>4.3</v>
      </c>
      <c r="O288" s="25">
        <v>112</v>
      </c>
      <c r="P288" s="25">
        <f>Table1[[#This Row],[rating]]+(Table1[[#This Row],[rating_count]]/1000)</f>
        <v>4.4119999999999999</v>
      </c>
      <c r="Q288" s="12">
        <f t="shared" si="14"/>
        <v>111888</v>
      </c>
      <c r="R288" t="s">
        <v>2518</v>
      </c>
      <c r="S288" t="s">
        <v>2519</v>
      </c>
      <c r="T288" t="s">
        <v>2520</v>
      </c>
      <c r="U288" t="s">
        <v>2521</v>
      </c>
      <c r="V288" t="s">
        <v>2522</v>
      </c>
      <c r="W288" t="s">
        <v>2523</v>
      </c>
      <c r="X288" t="s">
        <v>2524</v>
      </c>
      <c r="Y288" t="s">
        <v>2525</v>
      </c>
    </row>
    <row r="289" spans="1:25" x14ac:dyDescent="0.3">
      <c r="A289" t="s">
        <v>2526</v>
      </c>
      <c r="B289" t="s">
        <v>2527</v>
      </c>
      <c r="C289" t="s">
        <v>508</v>
      </c>
      <c r="D289" t="s">
        <v>13092</v>
      </c>
      <c r="E289" t="s">
        <v>13115</v>
      </c>
      <c r="F289" t="s">
        <v>13117</v>
      </c>
      <c r="G289" t="s">
        <v>13120</v>
      </c>
      <c r="H289" s="11">
        <v>7999</v>
      </c>
      <c r="I289" s="19" t="str">
        <f t="shared" si="12"/>
        <v>&gt;₹500</v>
      </c>
      <c r="J289" s="21">
        <v>15999</v>
      </c>
      <c r="K289" s="23">
        <v>0.5</v>
      </c>
      <c r="L28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89" s="22" t="str">
        <f t="shared" si="13"/>
        <v>Yes</v>
      </c>
      <c r="N289" s="16">
        <v>3.8</v>
      </c>
      <c r="O289" s="25">
        <v>3022</v>
      </c>
      <c r="P289" s="25">
        <f>Table1[[#This Row],[rating]]+(Table1[[#This Row],[rating_count]]/1000)</f>
        <v>6.8219999999999992</v>
      </c>
      <c r="Q289" s="12">
        <f t="shared" si="14"/>
        <v>48348978</v>
      </c>
      <c r="R289" t="s">
        <v>2528</v>
      </c>
      <c r="S289" t="s">
        <v>2529</v>
      </c>
      <c r="T289" t="s">
        <v>2530</v>
      </c>
      <c r="U289" t="s">
        <v>2531</v>
      </c>
      <c r="V289" t="s">
        <v>2532</v>
      </c>
      <c r="W289" t="s">
        <v>2533</v>
      </c>
      <c r="X289" t="s">
        <v>2534</v>
      </c>
      <c r="Y289" t="s">
        <v>2535</v>
      </c>
    </row>
    <row r="290" spans="1:25" x14ac:dyDescent="0.3">
      <c r="A290" t="s">
        <v>2536</v>
      </c>
      <c r="B290" t="s">
        <v>2537</v>
      </c>
      <c r="C290" t="s">
        <v>18</v>
      </c>
      <c r="D290" t="s">
        <v>13091</v>
      </c>
      <c r="E290" t="s">
        <v>13109</v>
      </c>
      <c r="F290" t="s">
        <v>13110</v>
      </c>
      <c r="G290" t="s">
        <v>13111</v>
      </c>
      <c r="H290" s="11">
        <v>649</v>
      </c>
      <c r="I290" s="19" t="str">
        <f t="shared" si="12"/>
        <v>&gt;₹500</v>
      </c>
      <c r="J290" s="21">
        <v>1600</v>
      </c>
      <c r="K290" s="23">
        <v>0.59</v>
      </c>
      <c r="L29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290" s="22" t="str">
        <f t="shared" si="13"/>
        <v>Yes</v>
      </c>
      <c r="N290" s="16">
        <v>4.3</v>
      </c>
      <c r="O290" s="25">
        <v>5451</v>
      </c>
      <c r="P290" s="25">
        <f>Table1[[#This Row],[rating]]+(Table1[[#This Row],[rating_count]]/1000)</f>
        <v>9.7509999999999994</v>
      </c>
      <c r="Q290" s="12">
        <f t="shared" si="14"/>
        <v>8721600</v>
      </c>
      <c r="R290" t="s">
        <v>2538</v>
      </c>
      <c r="S290" t="s">
        <v>1634</v>
      </c>
      <c r="T290" t="s">
        <v>1635</v>
      </c>
      <c r="U290" t="s">
        <v>1636</v>
      </c>
      <c r="V290" t="s">
        <v>1637</v>
      </c>
      <c r="W290" t="s">
        <v>1638</v>
      </c>
      <c r="X290" t="s">
        <v>2539</v>
      </c>
      <c r="Y290" t="s">
        <v>2540</v>
      </c>
    </row>
    <row r="291" spans="1:25" x14ac:dyDescent="0.3">
      <c r="A291" t="s">
        <v>2541</v>
      </c>
      <c r="B291" t="s">
        <v>747</v>
      </c>
      <c r="C291" t="s">
        <v>462</v>
      </c>
      <c r="D291" t="s">
        <v>13092</v>
      </c>
      <c r="E291" t="s">
        <v>13115</v>
      </c>
      <c r="F291" t="s">
        <v>13116</v>
      </c>
      <c r="G291" t="s">
        <v>13119</v>
      </c>
      <c r="H291" s="11">
        <v>1289</v>
      </c>
      <c r="I291" s="19" t="str">
        <f t="shared" si="12"/>
        <v>&gt;₹500</v>
      </c>
      <c r="J291" s="21">
        <v>2499</v>
      </c>
      <c r="K291" s="23">
        <v>0.48</v>
      </c>
      <c r="L29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91" s="22" t="str">
        <f t="shared" si="13"/>
        <v>No</v>
      </c>
      <c r="N291" s="16">
        <v>3.3</v>
      </c>
      <c r="O291" s="25">
        <v>73</v>
      </c>
      <c r="P291" s="25">
        <f>Table1[[#This Row],[rating]]+(Table1[[#This Row],[rating_count]]/1000)</f>
        <v>3.3729999999999998</v>
      </c>
      <c r="Q291" s="12">
        <f t="shared" si="14"/>
        <v>182427</v>
      </c>
      <c r="R291" t="s">
        <v>2542</v>
      </c>
      <c r="S291" t="s">
        <v>2543</v>
      </c>
      <c r="T291" t="s">
        <v>2544</v>
      </c>
      <c r="U291" t="s">
        <v>2545</v>
      </c>
      <c r="V291" t="s">
        <v>2546</v>
      </c>
      <c r="W291" t="s">
        <v>2547</v>
      </c>
      <c r="X291" t="s">
        <v>2548</v>
      </c>
      <c r="Y291" t="s">
        <v>2549</v>
      </c>
    </row>
    <row r="292" spans="1:25" x14ac:dyDescent="0.3">
      <c r="A292" t="s">
        <v>2550</v>
      </c>
      <c r="B292" t="s">
        <v>2551</v>
      </c>
      <c r="C292" t="s">
        <v>129</v>
      </c>
      <c r="D292" t="s">
        <v>13092</v>
      </c>
      <c r="E292" t="s">
        <v>13115</v>
      </c>
      <c r="F292" t="s">
        <v>13116</v>
      </c>
      <c r="G292" t="s">
        <v>13111</v>
      </c>
      <c r="H292" s="11">
        <v>609</v>
      </c>
      <c r="I292" s="19" t="str">
        <f t="shared" si="12"/>
        <v>&gt;₹500</v>
      </c>
      <c r="J292" s="21">
        <v>1500</v>
      </c>
      <c r="K292" s="23">
        <v>0.59</v>
      </c>
      <c r="L29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292" s="22" t="str">
        <f t="shared" si="13"/>
        <v>Yes</v>
      </c>
      <c r="N292" s="16">
        <v>4.5</v>
      </c>
      <c r="O292" s="25">
        <v>1029</v>
      </c>
      <c r="P292" s="25">
        <f>Table1[[#This Row],[rating]]+(Table1[[#This Row],[rating_count]]/1000)</f>
        <v>5.5289999999999999</v>
      </c>
      <c r="Q292" s="12">
        <f t="shared" si="14"/>
        <v>1543500</v>
      </c>
      <c r="R292" t="s">
        <v>2552</v>
      </c>
      <c r="S292" t="s">
        <v>2553</v>
      </c>
      <c r="T292" t="s">
        <v>2554</v>
      </c>
      <c r="U292" t="s">
        <v>2555</v>
      </c>
      <c r="V292" t="s">
        <v>2556</v>
      </c>
      <c r="W292" t="s">
        <v>2557</v>
      </c>
      <c r="X292" t="s">
        <v>2558</v>
      </c>
      <c r="Y292" t="s">
        <v>2559</v>
      </c>
    </row>
    <row r="293" spans="1:25" x14ac:dyDescent="0.3">
      <c r="A293" t="s">
        <v>2560</v>
      </c>
      <c r="B293" t="s">
        <v>2561</v>
      </c>
      <c r="C293" t="s">
        <v>169</v>
      </c>
      <c r="D293" t="s">
        <v>13092</v>
      </c>
      <c r="E293" t="s">
        <v>13115</v>
      </c>
      <c r="F293" t="s">
        <v>13117</v>
      </c>
      <c r="G293" t="s">
        <v>13118</v>
      </c>
      <c r="H293" s="11">
        <v>32990</v>
      </c>
      <c r="I293" s="19" t="str">
        <f t="shared" si="12"/>
        <v>&gt;₹500</v>
      </c>
      <c r="J293" s="21">
        <v>54990</v>
      </c>
      <c r="K293" s="23">
        <v>0.4</v>
      </c>
      <c r="L29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293" s="22" t="str">
        <f t="shared" si="13"/>
        <v>No</v>
      </c>
      <c r="N293" s="16">
        <v>4.0999999999999996</v>
      </c>
      <c r="O293" s="25">
        <v>1555</v>
      </c>
      <c r="P293" s="25">
        <f>Table1[[#This Row],[rating]]+(Table1[[#This Row],[rating_count]]/1000)</f>
        <v>5.6549999999999994</v>
      </c>
      <c r="Q293" s="12">
        <f t="shared" si="14"/>
        <v>85509450</v>
      </c>
      <c r="R293" t="s">
        <v>2562</v>
      </c>
      <c r="S293" t="s">
        <v>2563</v>
      </c>
      <c r="T293" t="s">
        <v>2564</v>
      </c>
      <c r="U293" t="s">
        <v>2565</v>
      </c>
      <c r="V293" t="s">
        <v>2566</v>
      </c>
      <c r="W293" t="s">
        <v>2567</v>
      </c>
      <c r="X293" t="s">
        <v>2568</v>
      </c>
      <c r="Y293" t="s">
        <v>2569</v>
      </c>
    </row>
    <row r="294" spans="1:25" x14ac:dyDescent="0.3">
      <c r="A294" t="s">
        <v>2570</v>
      </c>
      <c r="B294" t="s">
        <v>2571</v>
      </c>
      <c r="C294" t="s">
        <v>129</v>
      </c>
      <c r="D294" t="s">
        <v>13092</v>
      </c>
      <c r="E294" t="s">
        <v>13115</v>
      </c>
      <c r="F294" t="s">
        <v>13116</v>
      </c>
      <c r="G294" t="s">
        <v>13111</v>
      </c>
      <c r="H294" s="11">
        <v>599</v>
      </c>
      <c r="I294" s="19" t="str">
        <f t="shared" si="12"/>
        <v>&gt;₹500</v>
      </c>
      <c r="J294" s="21">
        <v>1999</v>
      </c>
      <c r="K294" s="23">
        <v>0.7</v>
      </c>
      <c r="L29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294" s="22" t="str">
        <f t="shared" si="13"/>
        <v>Yes</v>
      </c>
      <c r="N294" s="16">
        <v>4.2</v>
      </c>
      <c r="O294" s="25">
        <v>47</v>
      </c>
      <c r="P294" s="25">
        <f>Table1[[#This Row],[rating]]+(Table1[[#This Row],[rating_count]]/1000)</f>
        <v>4.2469999999999999</v>
      </c>
      <c r="Q294" s="12">
        <f t="shared" si="14"/>
        <v>93953</v>
      </c>
      <c r="R294" t="s">
        <v>2572</v>
      </c>
      <c r="S294" t="s">
        <v>2573</v>
      </c>
      <c r="T294" t="s">
        <v>2574</v>
      </c>
      <c r="U294" t="s">
        <v>2575</v>
      </c>
      <c r="V294" t="s">
        <v>2576</v>
      </c>
      <c r="W294" t="s">
        <v>2577</v>
      </c>
      <c r="X294" t="s">
        <v>2578</v>
      </c>
      <c r="Y294" t="s">
        <v>2579</v>
      </c>
    </row>
    <row r="295" spans="1:25" x14ac:dyDescent="0.3">
      <c r="A295" t="s">
        <v>2580</v>
      </c>
      <c r="B295" t="s">
        <v>2581</v>
      </c>
      <c r="C295" t="s">
        <v>18</v>
      </c>
      <c r="D295" t="s">
        <v>13091</v>
      </c>
      <c r="E295" t="s">
        <v>13109</v>
      </c>
      <c r="F295" t="s">
        <v>13110</v>
      </c>
      <c r="G295" t="s">
        <v>13111</v>
      </c>
      <c r="H295" s="11">
        <v>349</v>
      </c>
      <c r="I295" s="19" t="str">
        <f t="shared" si="12"/>
        <v>₹200 - ₹500</v>
      </c>
      <c r="J295" s="21">
        <v>899</v>
      </c>
      <c r="K295" s="23">
        <v>0.61</v>
      </c>
      <c r="L29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295" s="22" t="str">
        <f t="shared" si="13"/>
        <v>Yes</v>
      </c>
      <c r="N295" s="16">
        <v>4.0999999999999996</v>
      </c>
      <c r="O295" s="25">
        <v>14896</v>
      </c>
      <c r="P295" s="25">
        <f>Table1[[#This Row],[rating]]+(Table1[[#This Row],[rating_count]]/1000)</f>
        <v>18.996000000000002</v>
      </c>
      <c r="Q295" s="12">
        <f t="shared" si="14"/>
        <v>13391504</v>
      </c>
      <c r="R295" t="s">
        <v>2582</v>
      </c>
      <c r="S295" t="s">
        <v>2583</v>
      </c>
      <c r="T295" t="s">
        <v>2584</v>
      </c>
      <c r="U295" t="s">
        <v>2585</v>
      </c>
      <c r="V295" t="s">
        <v>2586</v>
      </c>
      <c r="W295" t="s">
        <v>2587</v>
      </c>
      <c r="X295" t="s">
        <v>2588</v>
      </c>
      <c r="Y295" t="s">
        <v>2589</v>
      </c>
    </row>
    <row r="296" spans="1:25" x14ac:dyDescent="0.3">
      <c r="A296" t="s">
        <v>2590</v>
      </c>
      <c r="B296" t="s">
        <v>2591</v>
      </c>
      <c r="C296" t="s">
        <v>169</v>
      </c>
      <c r="D296" t="s">
        <v>13092</v>
      </c>
      <c r="E296" t="s">
        <v>13115</v>
      </c>
      <c r="F296" t="s">
        <v>13117</v>
      </c>
      <c r="G296" t="s">
        <v>13118</v>
      </c>
      <c r="H296" s="11">
        <v>29999</v>
      </c>
      <c r="I296" s="19" t="str">
        <f t="shared" si="12"/>
        <v>&gt;₹500</v>
      </c>
      <c r="J296" s="21">
        <v>50999</v>
      </c>
      <c r="K296" s="23">
        <v>0.41</v>
      </c>
      <c r="L29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96" s="22" t="str">
        <f t="shared" si="13"/>
        <v>No</v>
      </c>
      <c r="N296" s="16">
        <v>4.4000000000000004</v>
      </c>
      <c r="O296" s="25">
        <v>1712</v>
      </c>
      <c r="P296" s="25">
        <f>Table1[[#This Row],[rating]]+(Table1[[#This Row],[rating_count]]/1000)</f>
        <v>6.1120000000000001</v>
      </c>
      <c r="Q296" s="12">
        <f t="shared" si="14"/>
        <v>87310288</v>
      </c>
      <c r="R296" t="s">
        <v>2592</v>
      </c>
      <c r="S296" t="s">
        <v>2593</v>
      </c>
      <c r="T296" t="s">
        <v>2594</v>
      </c>
      <c r="U296" t="s">
        <v>2595</v>
      </c>
      <c r="V296" t="s">
        <v>2596</v>
      </c>
      <c r="W296" t="s">
        <v>2597</v>
      </c>
      <c r="X296" t="s">
        <v>2598</v>
      </c>
      <c r="Y296" t="s">
        <v>2599</v>
      </c>
    </row>
    <row r="297" spans="1:25" x14ac:dyDescent="0.3">
      <c r="A297" t="s">
        <v>2600</v>
      </c>
      <c r="B297" t="s">
        <v>2158</v>
      </c>
      <c r="C297" t="s">
        <v>462</v>
      </c>
      <c r="D297" t="s">
        <v>13092</v>
      </c>
      <c r="E297" t="s">
        <v>13115</v>
      </c>
      <c r="F297" t="s">
        <v>13116</v>
      </c>
      <c r="G297" t="s">
        <v>13119</v>
      </c>
      <c r="H297" s="11">
        <v>199</v>
      </c>
      <c r="I297" s="19" t="str">
        <f t="shared" si="12"/>
        <v>&lt;₹200</v>
      </c>
      <c r="J297" s="21">
        <v>399</v>
      </c>
      <c r="K297" s="23">
        <v>0.5</v>
      </c>
      <c r="L29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97" s="22" t="str">
        <f t="shared" si="13"/>
        <v>Yes</v>
      </c>
      <c r="N297" s="16">
        <v>4.2</v>
      </c>
      <c r="O297" s="25">
        <v>1335</v>
      </c>
      <c r="P297" s="25">
        <f>Table1[[#This Row],[rating]]+(Table1[[#This Row],[rating_count]]/1000)</f>
        <v>5.5350000000000001</v>
      </c>
      <c r="Q297" s="12">
        <f t="shared" si="14"/>
        <v>532665</v>
      </c>
      <c r="R297" t="s">
        <v>2159</v>
      </c>
      <c r="S297" t="s">
        <v>2160</v>
      </c>
      <c r="T297" t="s">
        <v>2161</v>
      </c>
      <c r="U297" t="s">
        <v>2162</v>
      </c>
      <c r="V297" t="s">
        <v>2163</v>
      </c>
      <c r="W297" t="s">
        <v>2164</v>
      </c>
      <c r="X297" t="s">
        <v>2165</v>
      </c>
      <c r="Y297" t="s">
        <v>2601</v>
      </c>
    </row>
    <row r="298" spans="1:25" x14ac:dyDescent="0.3">
      <c r="A298" t="s">
        <v>2602</v>
      </c>
      <c r="B298" t="s">
        <v>2603</v>
      </c>
      <c r="C298" t="s">
        <v>462</v>
      </c>
      <c r="D298" t="s">
        <v>13092</v>
      </c>
      <c r="E298" t="s">
        <v>13115</v>
      </c>
      <c r="F298" t="s">
        <v>13116</v>
      </c>
      <c r="G298" t="s">
        <v>13119</v>
      </c>
      <c r="H298" s="11">
        <v>349</v>
      </c>
      <c r="I298" s="19" t="str">
        <f t="shared" si="12"/>
        <v>₹200 - ₹500</v>
      </c>
      <c r="J298" s="21">
        <v>699</v>
      </c>
      <c r="K298" s="23">
        <v>0.5</v>
      </c>
      <c r="L29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298" s="22" t="str">
        <f t="shared" si="13"/>
        <v>Yes</v>
      </c>
      <c r="N298" s="16">
        <v>3.9</v>
      </c>
      <c r="O298" s="25">
        <v>214</v>
      </c>
      <c r="P298" s="25">
        <f>Table1[[#This Row],[rating]]+(Table1[[#This Row],[rating_count]]/1000)</f>
        <v>4.1139999999999999</v>
      </c>
      <c r="Q298" s="12">
        <f t="shared" si="14"/>
        <v>149586</v>
      </c>
      <c r="R298" t="s">
        <v>2604</v>
      </c>
      <c r="S298" t="s">
        <v>2605</v>
      </c>
      <c r="T298" t="s">
        <v>2606</v>
      </c>
      <c r="U298" t="s">
        <v>2607</v>
      </c>
      <c r="V298" t="s">
        <v>2608</v>
      </c>
      <c r="W298" t="s">
        <v>2609</v>
      </c>
      <c r="X298" t="s">
        <v>2610</v>
      </c>
      <c r="Y298" t="s">
        <v>2611</v>
      </c>
    </row>
    <row r="299" spans="1:25" x14ac:dyDescent="0.3">
      <c r="A299" t="s">
        <v>2612</v>
      </c>
      <c r="B299" t="s">
        <v>2613</v>
      </c>
      <c r="C299" t="s">
        <v>643</v>
      </c>
      <c r="D299" t="s">
        <v>13092</v>
      </c>
      <c r="E299" t="s">
        <v>13115</v>
      </c>
      <c r="F299" t="s">
        <v>13116</v>
      </c>
      <c r="G299" t="s">
        <v>13121</v>
      </c>
      <c r="H299" s="11">
        <v>1850</v>
      </c>
      <c r="I299" s="19" t="str">
        <f t="shared" si="12"/>
        <v>&gt;₹500</v>
      </c>
      <c r="J299" s="21">
        <v>4500</v>
      </c>
      <c r="K299" s="23">
        <v>0.59</v>
      </c>
      <c r="L29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299" s="22" t="str">
        <f t="shared" si="13"/>
        <v>Yes</v>
      </c>
      <c r="N299" s="16">
        <v>4</v>
      </c>
      <c r="O299" s="25">
        <v>184</v>
      </c>
      <c r="P299" s="25">
        <f>Table1[[#This Row],[rating]]+(Table1[[#This Row],[rating_count]]/1000)</f>
        <v>4.1840000000000002</v>
      </c>
      <c r="Q299" s="12">
        <f t="shared" si="14"/>
        <v>828000</v>
      </c>
      <c r="R299" t="s">
        <v>2614</v>
      </c>
      <c r="S299" t="s">
        <v>2615</v>
      </c>
      <c r="T299" t="s">
        <v>2616</v>
      </c>
      <c r="U299" t="s">
        <v>2617</v>
      </c>
      <c r="V299" t="s">
        <v>2618</v>
      </c>
      <c r="W299" t="s">
        <v>2619</v>
      </c>
      <c r="X299" t="s">
        <v>2620</v>
      </c>
      <c r="Y299" t="s">
        <v>2621</v>
      </c>
    </row>
    <row r="300" spans="1:25" x14ac:dyDescent="0.3">
      <c r="A300" t="s">
        <v>2622</v>
      </c>
      <c r="B300" t="s">
        <v>2623</v>
      </c>
      <c r="C300" t="s">
        <v>1404</v>
      </c>
      <c r="D300" t="s">
        <v>13092</v>
      </c>
      <c r="E300" t="s">
        <v>13115</v>
      </c>
      <c r="F300" t="s">
        <v>13124</v>
      </c>
      <c r="G300"/>
      <c r="H300" s="11">
        <v>13990</v>
      </c>
      <c r="I300" s="19" t="str">
        <f t="shared" si="12"/>
        <v>&gt;₹500</v>
      </c>
      <c r="J300" s="21">
        <v>28900</v>
      </c>
      <c r="K300" s="23">
        <v>0.52</v>
      </c>
      <c r="L30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300" s="22" t="str">
        <f t="shared" si="13"/>
        <v>Yes</v>
      </c>
      <c r="N300" s="16">
        <v>4.5</v>
      </c>
      <c r="O300" s="25">
        <v>7</v>
      </c>
      <c r="P300" s="25">
        <f>Table1[[#This Row],[rating]]+(Table1[[#This Row],[rating_count]]/1000)</f>
        <v>4.5069999999999997</v>
      </c>
      <c r="Q300" s="12">
        <f t="shared" si="14"/>
        <v>202300</v>
      </c>
      <c r="R300" t="s">
        <v>2624</v>
      </c>
      <c r="S300" t="s">
        <v>2625</v>
      </c>
      <c r="T300" t="s">
        <v>2626</v>
      </c>
      <c r="U300" t="s">
        <v>2627</v>
      </c>
      <c r="V300" t="s">
        <v>2628</v>
      </c>
      <c r="W300" t="s">
        <v>2629</v>
      </c>
      <c r="X300" t="s">
        <v>2630</v>
      </c>
      <c r="Y300" t="s">
        <v>2631</v>
      </c>
    </row>
    <row r="301" spans="1:25" x14ac:dyDescent="0.3">
      <c r="A301" t="s">
        <v>2632</v>
      </c>
      <c r="B301" t="s">
        <v>2633</v>
      </c>
      <c r="C301" t="s">
        <v>18</v>
      </c>
      <c r="D301" t="s">
        <v>13091</v>
      </c>
      <c r="E301" t="s">
        <v>13109</v>
      </c>
      <c r="F301" t="s">
        <v>13110</v>
      </c>
      <c r="G301" t="s">
        <v>13111</v>
      </c>
      <c r="H301" s="11">
        <v>129</v>
      </c>
      <c r="I301" s="19" t="str">
        <f t="shared" si="12"/>
        <v>&lt;₹200</v>
      </c>
      <c r="J301" s="21">
        <v>449</v>
      </c>
      <c r="K301" s="23">
        <v>0.71</v>
      </c>
      <c r="L30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301" s="22" t="str">
        <f t="shared" si="13"/>
        <v>Yes</v>
      </c>
      <c r="N301" s="16">
        <v>3.7</v>
      </c>
      <c r="O301" s="25">
        <v>41</v>
      </c>
      <c r="P301" s="25">
        <f>Table1[[#This Row],[rating]]+(Table1[[#This Row],[rating_count]]/1000)</f>
        <v>3.7410000000000001</v>
      </c>
      <c r="Q301" s="12">
        <f t="shared" si="14"/>
        <v>18409</v>
      </c>
      <c r="R301" t="s">
        <v>2634</v>
      </c>
      <c r="S301" t="s">
        <v>2635</v>
      </c>
      <c r="T301" t="s">
        <v>2636</v>
      </c>
      <c r="U301" t="s">
        <v>2637</v>
      </c>
      <c r="V301" t="s">
        <v>2638</v>
      </c>
      <c r="W301" t="s">
        <v>2639</v>
      </c>
      <c r="X301" t="s">
        <v>2640</v>
      </c>
      <c r="Y301" t="s">
        <v>2641</v>
      </c>
    </row>
    <row r="302" spans="1:25" x14ac:dyDescent="0.3">
      <c r="A302" t="s">
        <v>2642</v>
      </c>
      <c r="B302" t="s">
        <v>2643</v>
      </c>
      <c r="C302" t="s">
        <v>129</v>
      </c>
      <c r="D302" t="s">
        <v>13092</v>
      </c>
      <c r="E302" t="s">
        <v>13115</v>
      </c>
      <c r="F302" t="s">
        <v>13116</v>
      </c>
      <c r="G302" t="s">
        <v>13111</v>
      </c>
      <c r="H302" s="11">
        <v>379</v>
      </c>
      <c r="I302" s="19" t="str">
        <f t="shared" si="12"/>
        <v>₹200 - ₹500</v>
      </c>
      <c r="J302" s="21">
        <v>999</v>
      </c>
      <c r="K302" s="23">
        <v>0.62</v>
      </c>
      <c r="L30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302" s="22" t="str">
        <f t="shared" si="13"/>
        <v>Yes</v>
      </c>
      <c r="N302" s="16">
        <v>4.2</v>
      </c>
      <c r="O302" s="25">
        <v>12153</v>
      </c>
      <c r="P302" s="25">
        <f>Table1[[#This Row],[rating]]+(Table1[[#This Row],[rating_count]]/1000)</f>
        <v>16.353000000000002</v>
      </c>
      <c r="Q302" s="12">
        <f t="shared" si="14"/>
        <v>12140847</v>
      </c>
      <c r="R302" t="s">
        <v>2644</v>
      </c>
      <c r="S302" t="s">
        <v>255</v>
      </c>
      <c r="T302" t="s">
        <v>256</v>
      </c>
      <c r="U302" t="s">
        <v>257</v>
      </c>
      <c r="V302" t="s">
        <v>258</v>
      </c>
      <c r="W302" t="s">
        <v>259</v>
      </c>
      <c r="X302" t="s">
        <v>2645</v>
      </c>
      <c r="Y302" t="s">
        <v>2646</v>
      </c>
    </row>
    <row r="303" spans="1:25" x14ac:dyDescent="0.3">
      <c r="A303" t="s">
        <v>2647</v>
      </c>
      <c r="B303" t="s">
        <v>2648</v>
      </c>
      <c r="C303" t="s">
        <v>129</v>
      </c>
      <c r="D303" t="s">
        <v>13092</v>
      </c>
      <c r="E303" t="s">
        <v>13115</v>
      </c>
      <c r="F303" t="s">
        <v>13116</v>
      </c>
      <c r="G303" t="s">
        <v>13111</v>
      </c>
      <c r="H303" s="11">
        <v>185</v>
      </c>
      <c r="I303" s="19" t="str">
        <f t="shared" si="12"/>
        <v>&lt;₹200</v>
      </c>
      <c r="J303" s="21">
        <v>499</v>
      </c>
      <c r="K303" s="23">
        <v>0.63</v>
      </c>
      <c r="L30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303" s="22" t="str">
        <f t="shared" si="13"/>
        <v>Yes</v>
      </c>
      <c r="N303" s="16">
        <v>4.2</v>
      </c>
      <c r="O303" s="25">
        <v>25</v>
      </c>
      <c r="P303" s="25">
        <f>Table1[[#This Row],[rating]]+(Table1[[#This Row],[rating_count]]/1000)</f>
        <v>4.2250000000000005</v>
      </c>
      <c r="Q303" s="12">
        <f t="shared" si="14"/>
        <v>12475</v>
      </c>
      <c r="R303" t="s">
        <v>2649</v>
      </c>
      <c r="S303" t="s">
        <v>2650</v>
      </c>
      <c r="T303" t="s">
        <v>2651</v>
      </c>
      <c r="U303" t="s">
        <v>2652</v>
      </c>
      <c r="V303" t="s">
        <v>2653</v>
      </c>
      <c r="W303" t="s">
        <v>2654</v>
      </c>
      <c r="X303" t="s">
        <v>2655</v>
      </c>
      <c r="Y303" t="s">
        <v>2656</v>
      </c>
    </row>
    <row r="304" spans="1:25" x14ac:dyDescent="0.3">
      <c r="A304" t="s">
        <v>2657</v>
      </c>
      <c r="B304" t="s">
        <v>2658</v>
      </c>
      <c r="C304" t="s">
        <v>98</v>
      </c>
      <c r="D304" t="s">
        <v>13091</v>
      </c>
      <c r="E304" t="s">
        <v>13112</v>
      </c>
      <c r="F304" t="s">
        <v>13113</v>
      </c>
      <c r="G304" t="s">
        <v>13114</v>
      </c>
      <c r="H304" s="11">
        <v>218</v>
      </c>
      <c r="I304" s="19" t="str">
        <f t="shared" si="12"/>
        <v>₹200 - ₹500</v>
      </c>
      <c r="J304" s="21">
        <v>999</v>
      </c>
      <c r="K304" s="23">
        <v>0.78</v>
      </c>
      <c r="L30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304" s="22" t="str">
        <f t="shared" si="13"/>
        <v>Yes</v>
      </c>
      <c r="N304" s="16">
        <v>4.2</v>
      </c>
      <c r="O304" s="25">
        <v>163</v>
      </c>
      <c r="P304" s="25">
        <f>Table1[[#This Row],[rating]]+(Table1[[#This Row],[rating_count]]/1000)</f>
        <v>4.3630000000000004</v>
      </c>
      <c r="Q304" s="12">
        <f t="shared" si="14"/>
        <v>162837</v>
      </c>
      <c r="R304" t="s">
        <v>2659</v>
      </c>
      <c r="S304" t="s">
        <v>2660</v>
      </c>
      <c r="T304" t="s">
        <v>2661</v>
      </c>
      <c r="U304" t="s">
        <v>2662</v>
      </c>
      <c r="V304" t="s">
        <v>2663</v>
      </c>
      <c r="W304" t="s">
        <v>2664</v>
      </c>
      <c r="X304" t="s">
        <v>2665</v>
      </c>
      <c r="Y304" t="s">
        <v>2666</v>
      </c>
    </row>
    <row r="305" spans="1:25" x14ac:dyDescent="0.3">
      <c r="A305" t="s">
        <v>2667</v>
      </c>
      <c r="B305" t="s">
        <v>2668</v>
      </c>
      <c r="C305" t="s">
        <v>18</v>
      </c>
      <c r="D305" t="s">
        <v>13091</v>
      </c>
      <c r="E305" t="s">
        <v>13109</v>
      </c>
      <c r="F305" t="s">
        <v>13110</v>
      </c>
      <c r="G305" t="s">
        <v>13111</v>
      </c>
      <c r="H305" s="11">
        <v>199</v>
      </c>
      <c r="I305" s="19" t="str">
        <f t="shared" si="12"/>
        <v>&lt;₹200</v>
      </c>
      <c r="J305" s="21">
        <v>999</v>
      </c>
      <c r="K305" s="23">
        <v>0.8</v>
      </c>
      <c r="L30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305" s="22" t="str">
        <f t="shared" si="13"/>
        <v>Yes</v>
      </c>
      <c r="N305" s="16">
        <v>4.3</v>
      </c>
      <c r="O305" s="25">
        <v>87</v>
      </c>
      <c r="P305" s="25">
        <f>Table1[[#This Row],[rating]]+(Table1[[#This Row],[rating_count]]/1000)</f>
        <v>4.3869999999999996</v>
      </c>
      <c r="Q305" s="12">
        <f t="shared" si="14"/>
        <v>86913</v>
      </c>
      <c r="R305" t="s">
        <v>2669</v>
      </c>
      <c r="S305" t="s">
        <v>2670</v>
      </c>
      <c r="T305" t="s">
        <v>2671</v>
      </c>
      <c r="U305" t="s">
        <v>2672</v>
      </c>
      <c r="V305" t="s">
        <v>2673</v>
      </c>
      <c r="W305" t="s">
        <v>2674</v>
      </c>
      <c r="X305" t="s">
        <v>2675</v>
      </c>
      <c r="Y305" t="s">
        <v>2676</v>
      </c>
    </row>
    <row r="306" spans="1:25" x14ac:dyDescent="0.3">
      <c r="A306" t="s">
        <v>2677</v>
      </c>
      <c r="B306" t="s">
        <v>2678</v>
      </c>
      <c r="C306" t="s">
        <v>129</v>
      </c>
      <c r="D306" t="s">
        <v>13092</v>
      </c>
      <c r="E306" t="s">
        <v>13115</v>
      </c>
      <c r="F306" t="s">
        <v>13116</v>
      </c>
      <c r="G306" t="s">
        <v>13111</v>
      </c>
      <c r="H306" s="11">
        <v>499</v>
      </c>
      <c r="I306" s="19" t="str">
        <f t="shared" si="12"/>
        <v>₹200 - ₹500</v>
      </c>
      <c r="J306" s="21">
        <v>900</v>
      </c>
      <c r="K306" s="23">
        <v>0.45</v>
      </c>
      <c r="L30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306" s="22" t="str">
        <f t="shared" si="13"/>
        <v>No</v>
      </c>
      <c r="N306" s="16">
        <v>4.4000000000000004</v>
      </c>
      <c r="O306" s="25">
        <v>2165</v>
      </c>
      <c r="P306" s="25">
        <f>Table1[[#This Row],[rating]]+(Table1[[#This Row],[rating_count]]/1000)</f>
        <v>6.5650000000000004</v>
      </c>
      <c r="Q306" s="12">
        <f t="shared" si="14"/>
        <v>1948500</v>
      </c>
      <c r="R306" t="s">
        <v>2679</v>
      </c>
      <c r="S306" t="s">
        <v>2680</v>
      </c>
      <c r="T306" t="s">
        <v>2681</v>
      </c>
      <c r="U306" t="s">
        <v>2682</v>
      </c>
      <c r="V306" t="s">
        <v>2683</v>
      </c>
      <c r="W306" t="s">
        <v>2684</v>
      </c>
      <c r="X306" t="s">
        <v>2558</v>
      </c>
      <c r="Y306" t="s">
        <v>2685</v>
      </c>
    </row>
    <row r="307" spans="1:25" x14ac:dyDescent="0.3">
      <c r="A307" t="s">
        <v>2686</v>
      </c>
      <c r="B307" t="s">
        <v>2687</v>
      </c>
      <c r="C307" t="s">
        <v>169</v>
      </c>
      <c r="D307" t="s">
        <v>13092</v>
      </c>
      <c r="E307" t="s">
        <v>13115</v>
      </c>
      <c r="F307" t="s">
        <v>13117</v>
      </c>
      <c r="G307" t="s">
        <v>13118</v>
      </c>
      <c r="H307" s="11">
        <v>26999</v>
      </c>
      <c r="I307" s="19" t="str">
        <f t="shared" si="12"/>
        <v>&gt;₹500</v>
      </c>
      <c r="J307" s="21">
        <v>42999</v>
      </c>
      <c r="K307" s="23">
        <v>0.37</v>
      </c>
      <c r="L30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307" s="22" t="str">
        <f t="shared" si="13"/>
        <v>No</v>
      </c>
      <c r="N307" s="16">
        <v>4.2</v>
      </c>
      <c r="O307" s="25">
        <v>1510</v>
      </c>
      <c r="P307" s="25">
        <f>Table1[[#This Row],[rating]]+(Table1[[#This Row],[rating_count]]/1000)</f>
        <v>5.71</v>
      </c>
      <c r="Q307" s="12">
        <f t="shared" si="14"/>
        <v>64928490</v>
      </c>
      <c r="R307" t="s">
        <v>2688</v>
      </c>
      <c r="S307" t="s">
        <v>2689</v>
      </c>
      <c r="T307" t="s">
        <v>2690</v>
      </c>
      <c r="U307" t="s">
        <v>2691</v>
      </c>
      <c r="V307" t="s">
        <v>2692</v>
      </c>
      <c r="W307" t="s">
        <v>2693</v>
      </c>
      <c r="X307" t="s">
        <v>2694</v>
      </c>
      <c r="Y307" t="s">
        <v>2695</v>
      </c>
    </row>
    <row r="308" spans="1:25" x14ac:dyDescent="0.3">
      <c r="A308" t="s">
        <v>2696</v>
      </c>
      <c r="B308" t="s">
        <v>2697</v>
      </c>
      <c r="C308" t="s">
        <v>643</v>
      </c>
      <c r="D308" t="s">
        <v>13092</v>
      </c>
      <c r="E308" t="s">
        <v>13115</v>
      </c>
      <c r="F308" t="s">
        <v>13116</v>
      </c>
      <c r="G308" t="s">
        <v>13121</v>
      </c>
      <c r="H308" s="11">
        <v>893</v>
      </c>
      <c r="I308" s="19" t="str">
        <f t="shared" si="12"/>
        <v>&gt;₹500</v>
      </c>
      <c r="J308" s="21">
        <v>1052</v>
      </c>
      <c r="K308" s="23">
        <v>0.15</v>
      </c>
      <c r="L30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308" s="22" t="str">
        <f t="shared" si="13"/>
        <v>No</v>
      </c>
      <c r="N308" s="16">
        <v>4.3</v>
      </c>
      <c r="O308" s="25">
        <v>106</v>
      </c>
      <c r="P308" s="25">
        <f>Table1[[#This Row],[rating]]+(Table1[[#This Row],[rating_count]]/1000)</f>
        <v>4.4059999999999997</v>
      </c>
      <c r="Q308" s="12">
        <f t="shared" si="14"/>
        <v>111512</v>
      </c>
      <c r="R308" t="s">
        <v>2698</v>
      </c>
      <c r="S308" t="s">
        <v>2699</v>
      </c>
      <c r="T308" t="s">
        <v>2700</v>
      </c>
      <c r="U308" t="s">
        <v>2701</v>
      </c>
      <c r="V308" t="s">
        <v>2702</v>
      </c>
      <c r="W308" t="s">
        <v>2703</v>
      </c>
      <c r="X308" t="s">
        <v>2704</v>
      </c>
      <c r="Y308" t="s">
        <v>2705</v>
      </c>
    </row>
    <row r="309" spans="1:25" x14ac:dyDescent="0.3">
      <c r="A309" t="s">
        <v>2706</v>
      </c>
      <c r="B309" t="s">
        <v>2707</v>
      </c>
      <c r="C309" t="s">
        <v>169</v>
      </c>
      <c r="D309" t="s">
        <v>13092</v>
      </c>
      <c r="E309" t="s">
        <v>13115</v>
      </c>
      <c r="F309" t="s">
        <v>13117</v>
      </c>
      <c r="G309" t="s">
        <v>13118</v>
      </c>
      <c r="H309" s="11">
        <v>10990</v>
      </c>
      <c r="I309" s="19" t="str">
        <f t="shared" si="12"/>
        <v>&gt;₹500</v>
      </c>
      <c r="J309" s="21">
        <v>19990</v>
      </c>
      <c r="K309" s="23">
        <v>0.45</v>
      </c>
      <c r="L30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309" s="22" t="str">
        <f t="shared" si="13"/>
        <v>No</v>
      </c>
      <c r="N309" s="16">
        <v>3.7</v>
      </c>
      <c r="O309" s="25">
        <v>129</v>
      </c>
      <c r="P309" s="25">
        <f>Table1[[#This Row],[rating]]+(Table1[[#This Row],[rating_count]]/1000)</f>
        <v>3.8290000000000002</v>
      </c>
      <c r="Q309" s="12">
        <f t="shared" si="14"/>
        <v>2578710</v>
      </c>
      <c r="R309" t="s">
        <v>2708</v>
      </c>
      <c r="S309" t="s">
        <v>2709</v>
      </c>
      <c r="T309" t="s">
        <v>2710</v>
      </c>
      <c r="U309" t="s">
        <v>2711</v>
      </c>
      <c r="V309" t="s">
        <v>2712</v>
      </c>
      <c r="W309" t="s">
        <v>2713</v>
      </c>
      <c r="X309" t="s">
        <v>2714</v>
      </c>
      <c r="Y309" t="s">
        <v>2715</v>
      </c>
    </row>
    <row r="310" spans="1:25" x14ac:dyDescent="0.3">
      <c r="A310" t="s">
        <v>2716</v>
      </c>
      <c r="B310" t="s">
        <v>2717</v>
      </c>
      <c r="C310" t="s">
        <v>18</v>
      </c>
      <c r="D310" t="s">
        <v>13091</v>
      </c>
      <c r="E310" t="s">
        <v>13109</v>
      </c>
      <c r="F310" t="s">
        <v>13110</v>
      </c>
      <c r="G310" t="s">
        <v>13111</v>
      </c>
      <c r="H310" s="11">
        <v>379</v>
      </c>
      <c r="I310" s="19" t="str">
        <f t="shared" si="12"/>
        <v>₹200 - ₹500</v>
      </c>
      <c r="J310" s="21">
        <v>1099</v>
      </c>
      <c r="K310" s="23">
        <v>0.66</v>
      </c>
      <c r="L31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310" s="22" t="str">
        <f t="shared" si="13"/>
        <v>Yes</v>
      </c>
      <c r="N310" s="16">
        <v>4.3</v>
      </c>
      <c r="O310" s="25">
        <v>3049</v>
      </c>
      <c r="P310" s="25">
        <f>Table1[[#This Row],[rating]]+(Table1[[#This Row],[rating_count]]/1000)</f>
        <v>7.3490000000000002</v>
      </c>
      <c r="Q310" s="12">
        <f t="shared" si="14"/>
        <v>3350851</v>
      </c>
      <c r="R310" t="s">
        <v>2718</v>
      </c>
      <c r="S310" t="s">
        <v>2719</v>
      </c>
      <c r="T310" t="s">
        <v>2720</v>
      </c>
      <c r="U310" t="s">
        <v>2721</v>
      </c>
      <c r="V310" t="s">
        <v>2722</v>
      </c>
      <c r="W310" t="s">
        <v>2723</v>
      </c>
      <c r="X310" t="s">
        <v>2724</v>
      </c>
      <c r="Y310" t="s">
        <v>2725</v>
      </c>
    </row>
    <row r="311" spans="1:25" x14ac:dyDescent="0.3">
      <c r="A311" t="s">
        <v>2726</v>
      </c>
      <c r="B311" t="s">
        <v>2727</v>
      </c>
      <c r="C311" t="s">
        <v>169</v>
      </c>
      <c r="D311" t="s">
        <v>13092</v>
      </c>
      <c r="E311" t="s">
        <v>13115</v>
      </c>
      <c r="F311" t="s">
        <v>13117</v>
      </c>
      <c r="G311" t="s">
        <v>13118</v>
      </c>
      <c r="H311" s="11">
        <v>16999</v>
      </c>
      <c r="I311" s="19" t="str">
        <f t="shared" si="12"/>
        <v>&gt;₹500</v>
      </c>
      <c r="J311" s="21">
        <v>25999</v>
      </c>
      <c r="K311" s="23">
        <v>0.35</v>
      </c>
      <c r="L31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311" s="22" t="str">
        <f t="shared" si="13"/>
        <v>No</v>
      </c>
      <c r="N311" s="16">
        <v>4.2</v>
      </c>
      <c r="O311" s="25">
        <v>32840</v>
      </c>
      <c r="P311" s="25">
        <f>Table1[[#This Row],[rating]]+(Table1[[#This Row],[rating_count]]/1000)</f>
        <v>37.040000000000006</v>
      </c>
      <c r="Q311" s="12">
        <f t="shared" si="14"/>
        <v>853807160</v>
      </c>
      <c r="R311" t="s">
        <v>2728</v>
      </c>
      <c r="S311" t="s">
        <v>171</v>
      </c>
      <c r="T311" t="s">
        <v>172</v>
      </c>
      <c r="U311" t="s">
        <v>173</v>
      </c>
      <c r="V311" t="s">
        <v>174</v>
      </c>
      <c r="W311" t="s">
        <v>175</v>
      </c>
      <c r="X311" t="s">
        <v>2729</v>
      </c>
      <c r="Y311" t="s">
        <v>2730</v>
      </c>
    </row>
    <row r="312" spans="1:25" x14ac:dyDescent="0.3">
      <c r="A312" t="s">
        <v>2731</v>
      </c>
      <c r="B312" t="s">
        <v>2732</v>
      </c>
      <c r="C312" t="s">
        <v>129</v>
      </c>
      <c r="D312" t="s">
        <v>13092</v>
      </c>
      <c r="E312" t="s">
        <v>13115</v>
      </c>
      <c r="F312" t="s">
        <v>13116</v>
      </c>
      <c r="G312" t="s">
        <v>13111</v>
      </c>
      <c r="H312" s="11">
        <v>699</v>
      </c>
      <c r="I312" s="19" t="str">
        <f t="shared" si="12"/>
        <v>&gt;₹500</v>
      </c>
      <c r="J312" s="21">
        <v>1899</v>
      </c>
      <c r="K312" s="23">
        <v>0.63</v>
      </c>
      <c r="L31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312" s="22" t="str">
        <f t="shared" si="13"/>
        <v>Yes</v>
      </c>
      <c r="N312" s="16">
        <v>4.4000000000000004</v>
      </c>
      <c r="O312" s="25">
        <v>390</v>
      </c>
      <c r="P312" s="25">
        <f>Table1[[#This Row],[rating]]+(Table1[[#This Row],[rating_count]]/1000)</f>
        <v>4.79</v>
      </c>
      <c r="Q312" s="12">
        <f t="shared" si="14"/>
        <v>740610</v>
      </c>
      <c r="R312" t="s">
        <v>2733</v>
      </c>
      <c r="S312" t="s">
        <v>2734</v>
      </c>
      <c r="T312" t="s">
        <v>2735</v>
      </c>
      <c r="U312" t="s">
        <v>2736</v>
      </c>
      <c r="V312" t="s">
        <v>2737</v>
      </c>
      <c r="W312" t="s">
        <v>2738</v>
      </c>
      <c r="X312" t="s">
        <v>2739</v>
      </c>
      <c r="Y312" t="s">
        <v>2740</v>
      </c>
    </row>
    <row r="313" spans="1:25" x14ac:dyDescent="0.3">
      <c r="A313" t="s">
        <v>2741</v>
      </c>
      <c r="B313" t="s">
        <v>2742</v>
      </c>
      <c r="C313" t="s">
        <v>2743</v>
      </c>
      <c r="D313" t="s">
        <v>13092</v>
      </c>
      <c r="E313" t="s">
        <v>13115</v>
      </c>
      <c r="F313" t="s">
        <v>13116</v>
      </c>
      <c r="G313" t="s">
        <v>13133</v>
      </c>
      <c r="H313" s="11">
        <v>2699</v>
      </c>
      <c r="I313" s="19" t="str">
        <f t="shared" si="12"/>
        <v>&gt;₹500</v>
      </c>
      <c r="J313" s="21">
        <v>3500</v>
      </c>
      <c r="K313" s="23">
        <v>0.23</v>
      </c>
      <c r="L31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313" s="22" t="str">
        <f t="shared" si="13"/>
        <v>No</v>
      </c>
      <c r="N313" s="16">
        <v>3.5</v>
      </c>
      <c r="O313" s="25">
        <v>621</v>
      </c>
      <c r="P313" s="25">
        <f>Table1[[#This Row],[rating]]+(Table1[[#This Row],[rating_count]]/1000)</f>
        <v>4.1210000000000004</v>
      </c>
      <c r="Q313" s="12">
        <f t="shared" si="14"/>
        <v>2173500</v>
      </c>
      <c r="R313" t="s">
        <v>2744</v>
      </c>
      <c r="S313" t="s">
        <v>2745</v>
      </c>
      <c r="T313" t="s">
        <v>2746</v>
      </c>
      <c r="U313" t="s">
        <v>2747</v>
      </c>
      <c r="V313" t="s">
        <v>2748</v>
      </c>
      <c r="W313" t="s">
        <v>2749</v>
      </c>
      <c r="X313" t="s">
        <v>2750</v>
      </c>
      <c r="Y313" t="s">
        <v>2751</v>
      </c>
    </row>
    <row r="314" spans="1:25" x14ac:dyDescent="0.3">
      <c r="A314" t="s">
        <v>2752</v>
      </c>
      <c r="B314" t="s">
        <v>2753</v>
      </c>
      <c r="C314" t="s">
        <v>18</v>
      </c>
      <c r="D314" t="s">
        <v>13091</v>
      </c>
      <c r="E314" t="s">
        <v>13109</v>
      </c>
      <c r="F314" t="s">
        <v>13110</v>
      </c>
      <c r="G314" t="s">
        <v>13111</v>
      </c>
      <c r="H314" s="11">
        <v>129</v>
      </c>
      <c r="I314" s="19" t="str">
        <f t="shared" si="12"/>
        <v>&lt;₹200</v>
      </c>
      <c r="J314" s="21">
        <v>599</v>
      </c>
      <c r="K314" s="23">
        <v>0.78</v>
      </c>
      <c r="L31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314" s="22" t="str">
        <f t="shared" si="13"/>
        <v>Yes</v>
      </c>
      <c r="N314" s="16">
        <v>4.0999999999999996</v>
      </c>
      <c r="O314" s="25">
        <v>265</v>
      </c>
      <c r="P314" s="25">
        <f>Table1[[#This Row],[rating]]+(Table1[[#This Row],[rating_count]]/1000)</f>
        <v>4.3649999999999993</v>
      </c>
      <c r="Q314" s="12">
        <f t="shared" si="14"/>
        <v>158735</v>
      </c>
      <c r="R314" t="s">
        <v>2754</v>
      </c>
      <c r="S314" t="s">
        <v>2755</v>
      </c>
      <c r="T314" t="s">
        <v>2756</v>
      </c>
      <c r="U314" t="s">
        <v>2757</v>
      </c>
      <c r="V314" t="s">
        <v>2758</v>
      </c>
      <c r="W314" t="s">
        <v>2759</v>
      </c>
      <c r="X314" t="s">
        <v>2760</v>
      </c>
      <c r="Y314" t="s">
        <v>2761</v>
      </c>
    </row>
    <row r="315" spans="1:25" x14ac:dyDescent="0.3">
      <c r="A315" t="s">
        <v>2762</v>
      </c>
      <c r="B315" t="s">
        <v>2763</v>
      </c>
      <c r="C315" t="s">
        <v>18</v>
      </c>
      <c r="D315" t="s">
        <v>13091</v>
      </c>
      <c r="E315" t="s">
        <v>13109</v>
      </c>
      <c r="F315" t="s">
        <v>13110</v>
      </c>
      <c r="G315" t="s">
        <v>13111</v>
      </c>
      <c r="H315" s="11">
        <v>389</v>
      </c>
      <c r="I315" s="19" t="str">
        <f t="shared" si="12"/>
        <v>₹200 - ₹500</v>
      </c>
      <c r="J315" s="21">
        <v>999</v>
      </c>
      <c r="K315" s="23">
        <v>0.61</v>
      </c>
      <c r="L31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315" s="22" t="str">
        <f t="shared" si="13"/>
        <v>Yes</v>
      </c>
      <c r="N315" s="16">
        <v>4.3</v>
      </c>
      <c r="O315" s="25">
        <v>838</v>
      </c>
      <c r="P315" s="25">
        <f>Table1[[#This Row],[rating]]+(Table1[[#This Row],[rating_count]]/1000)</f>
        <v>5.1379999999999999</v>
      </c>
      <c r="Q315" s="12">
        <f t="shared" si="14"/>
        <v>837162</v>
      </c>
      <c r="R315" t="s">
        <v>2764</v>
      </c>
      <c r="S315" t="s">
        <v>2765</v>
      </c>
      <c r="T315" t="s">
        <v>2766</v>
      </c>
      <c r="U315" t="s">
        <v>2767</v>
      </c>
      <c r="V315" t="s">
        <v>2768</v>
      </c>
      <c r="W315" t="s">
        <v>2769</v>
      </c>
      <c r="X315" t="s">
        <v>2770</v>
      </c>
      <c r="Y315" t="s">
        <v>2771</v>
      </c>
    </row>
    <row r="316" spans="1:25" x14ac:dyDescent="0.3">
      <c r="A316" t="s">
        <v>2772</v>
      </c>
      <c r="B316" t="s">
        <v>2773</v>
      </c>
      <c r="C316" t="s">
        <v>462</v>
      </c>
      <c r="D316" t="s">
        <v>13092</v>
      </c>
      <c r="E316" t="s">
        <v>13115</v>
      </c>
      <c r="F316" t="s">
        <v>13116</v>
      </c>
      <c r="G316" t="s">
        <v>13119</v>
      </c>
      <c r="H316" s="11">
        <v>246</v>
      </c>
      <c r="I316" s="19" t="str">
        <f t="shared" si="12"/>
        <v>₹200 - ₹500</v>
      </c>
      <c r="J316" s="21">
        <v>600</v>
      </c>
      <c r="K316" s="23">
        <v>0.59</v>
      </c>
      <c r="L31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316" s="22" t="str">
        <f t="shared" si="13"/>
        <v>Yes</v>
      </c>
      <c r="N316" s="16">
        <v>4.2</v>
      </c>
      <c r="O316" s="25">
        <v>143</v>
      </c>
      <c r="P316" s="25">
        <f>Table1[[#This Row],[rating]]+(Table1[[#This Row],[rating_count]]/1000)</f>
        <v>4.343</v>
      </c>
      <c r="Q316" s="12">
        <f t="shared" si="14"/>
        <v>85800</v>
      </c>
      <c r="R316" t="s">
        <v>2774</v>
      </c>
      <c r="S316" t="s">
        <v>2775</v>
      </c>
      <c r="T316" t="s">
        <v>2776</v>
      </c>
      <c r="U316" t="s">
        <v>2777</v>
      </c>
      <c r="V316" t="s">
        <v>2778</v>
      </c>
      <c r="W316" t="s">
        <v>2779</v>
      </c>
      <c r="X316" t="s">
        <v>2780</v>
      </c>
      <c r="Y316" t="s">
        <v>2781</v>
      </c>
    </row>
    <row r="317" spans="1:25" x14ac:dyDescent="0.3">
      <c r="A317" t="s">
        <v>2782</v>
      </c>
      <c r="B317" t="s">
        <v>2783</v>
      </c>
      <c r="C317" t="s">
        <v>18</v>
      </c>
      <c r="D317" t="s">
        <v>13091</v>
      </c>
      <c r="E317" t="s">
        <v>13109</v>
      </c>
      <c r="F317" t="s">
        <v>13110</v>
      </c>
      <c r="G317" t="s">
        <v>13111</v>
      </c>
      <c r="H317" s="11">
        <v>299</v>
      </c>
      <c r="I317" s="19" t="str">
        <f t="shared" si="12"/>
        <v>₹200 - ₹500</v>
      </c>
      <c r="J317" s="21">
        <v>799</v>
      </c>
      <c r="K317" s="23">
        <v>0.63</v>
      </c>
      <c r="L31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317" s="22" t="str">
        <f t="shared" si="13"/>
        <v>Yes</v>
      </c>
      <c r="N317" s="16">
        <v>4</v>
      </c>
      <c r="O317" s="25">
        <v>151</v>
      </c>
      <c r="P317" s="25">
        <f>Table1[[#This Row],[rating]]+(Table1[[#This Row],[rating_count]]/1000)</f>
        <v>4.1509999999999998</v>
      </c>
      <c r="Q317" s="12">
        <f t="shared" si="14"/>
        <v>120649</v>
      </c>
      <c r="R317" t="s">
        <v>2784</v>
      </c>
      <c r="S317" t="s">
        <v>2785</v>
      </c>
      <c r="T317" t="s">
        <v>2786</v>
      </c>
      <c r="U317" t="s">
        <v>2787</v>
      </c>
      <c r="V317" t="s">
        <v>2788</v>
      </c>
      <c r="W317" t="s">
        <v>2789</v>
      </c>
      <c r="X317" t="s">
        <v>2790</v>
      </c>
      <c r="Y317" t="s">
        <v>2791</v>
      </c>
    </row>
    <row r="318" spans="1:25" x14ac:dyDescent="0.3">
      <c r="A318" t="s">
        <v>2792</v>
      </c>
      <c r="B318" t="s">
        <v>2793</v>
      </c>
      <c r="C318" t="s">
        <v>462</v>
      </c>
      <c r="D318" t="s">
        <v>13092</v>
      </c>
      <c r="E318" t="s">
        <v>13115</v>
      </c>
      <c r="F318" t="s">
        <v>13116</v>
      </c>
      <c r="G318" t="s">
        <v>13119</v>
      </c>
      <c r="H318" s="11">
        <v>247</v>
      </c>
      <c r="I318" s="19" t="str">
        <f t="shared" si="12"/>
        <v>₹200 - ₹500</v>
      </c>
      <c r="J318" s="21">
        <v>399</v>
      </c>
      <c r="K318" s="23">
        <v>0.38</v>
      </c>
      <c r="L31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318" s="22" t="str">
        <f t="shared" si="13"/>
        <v>No</v>
      </c>
      <c r="N318" s="16">
        <v>3.9</v>
      </c>
      <c r="O318" s="25">
        <v>200</v>
      </c>
      <c r="P318" s="25">
        <f>Table1[[#This Row],[rating]]+(Table1[[#This Row],[rating_count]]/1000)</f>
        <v>4.0999999999999996</v>
      </c>
      <c r="Q318" s="12">
        <f t="shared" si="14"/>
        <v>79800</v>
      </c>
      <c r="R318" t="s">
        <v>2794</v>
      </c>
      <c r="S318" t="s">
        <v>2795</v>
      </c>
      <c r="T318" t="s">
        <v>2796</v>
      </c>
      <c r="U318" t="s">
        <v>2797</v>
      </c>
      <c r="V318" t="s">
        <v>2798</v>
      </c>
      <c r="W318" t="s">
        <v>13036</v>
      </c>
      <c r="X318" t="s">
        <v>2799</v>
      </c>
      <c r="Y318" t="s">
        <v>2800</v>
      </c>
    </row>
    <row r="319" spans="1:25" x14ac:dyDescent="0.3">
      <c r="A319" t="s">
        <v>2801</v>
      </c>
      <c r="B319" t="s">
        <v>2802</v>
      </c>
      <c r="C319" t="s">
        <v>462</v>
      </c>
      <c r="D319" t="s">
        <v>13092</v>
      </c>
      <c r="E319" t="s">
        <v>13115</v>
      </c>
      <c r="F319" t="s">
        <v>13116</v>
      </c>
      <c r="G319" t="s">
        <v>13119</v>
      </c>
      <c r="H319" s="11">
        <v>1369</v>
      </c>
      <c r="I319" s="19" t="str">
        <f t="shared" si="12"/>
        <v>&gt;₹500</v>
      </c>
      <c r="J319" s="21">
        <v>2999</v>
      </c>
      <c r="K319" s="23">
        <v>0.54</v>
      </c>
      <c r="L31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319" s="22" t="str">
        <f t="shared" si="13"/>
        <v>Yes</v>
      </c>
      <c r="N319" s="16">
        <v>3.3</v>
      </c>
      <c r="O319" s="25">
        <v>227</v>
      </c>
      <c r="P319" s="25">
        <f>Table1[[#This Row],[rating]]+(Table1[[#This Row],[rating_count]]/1000)</f>
        <v>3.5269999999999997</v>
      </c>
      <c r="Q319" s="12">
        <f t="shared" si="14"/>
        <v>680773</v>
      </c>
      <c r="R319" t="s">
        <v>2803</v>
      </c>
      <c r="S319" t="s">
        <v>2804</v>
      </c>
      <c r="T319" t="s">
        <v>2805</v>
      </c>
      <c r="U319" t="s">
        <v>2806</v>
      </c>
      <c r="V319" t="s">
        <v>2807</v>
      </c>
      <c r="W319" t="s">
        <v>2808</v>
      </c>
      <c r="X319" t="s">
        <v>2809</v>
      </c>
      <c r="Y319" t="s">
        <v>2810</v>
      </c>
    </row>
    <row r="320" spans="1:25" x14ac:dyDescent="0.3">
      <c r="A320" t="s">
        <v>2811</v>
      </c>
      <c r="B320" t="s">
        <v>2812</v>
      </c>
      <c r="C320" t="s">
        <v>462</v>
      </c>
      <c r="D320" t="s">
        <v>13092</v>
      </c>
      <c r="E320" t="s">
        <v>13115</v>
      </c>
      <c r="F320" t="s">
        <v>13116</v>
      </c>
      <c r="G320" t="s">
        <v>13119</v>
      </c>
      <c r="H320" s="11">
        <v>199</v>
      </c>
      <c r="I320" s="19" t="str">
        <f t="shared" si="12"/>
        <v>&lt;₹200</v>
      </c>
      <c r="J320" s="21">
        <v>499</v>
      </c>
      <c r="K320" s="23">
        <v>0.6</v>
      </c>
      <c r="L32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320" s="22" t="str">
        <f t="shared" si="13"/>
        <v>Yes</v>
      </c>
      <c r="N320" s="16">
        <v>3.8</v>
      </c>
      <c r="O320" s="25">
        <v>538</v>
      </c>
      <c r="P320" s="25">
        <f>Table1[[#This Row],[rating]]+(Table1[[#This Row],[rating_count]]/1000)</f>
        <v>4.3380000000000001</v>
      </c>
      <c r="Q320" s="12">
        <f t="shared" si="14"/>
        <v>268462</v>
      </c>
      <c r="R320" t="s">
        <v>2813</v>
      </c>
      <c r="S320" t="s">
        <v>2814</v>
      </c>
      <c r="T320" t="s">
        <v>2815</v>
      </c>
      <c r="U320" t="s">
        <v>2816</v>
      </c>
      <c r="V320" t="s">
        <v>2817</v>
      </c>
      <c r="W320" t="s">
        <v>2818</v>
      </c>
      <c r="X320" t="s">
        <v>2819</v>
      </c>
      <c r="Y320" t="s">
        <v>2820</v>
      </c>
    </row>
    <row r="321" spans="1:25" x14ac:dyDescent="0.3">
      <c r="A321" t="s">
        <v>2821</v>
      </c>
      <c r="B321" t="s">
        <v>2822</v>
      </c>
      <c r="C321" t="s">
        <v>129</v>
      </c>
      <c r="D321" t="s">
        <v>13092</v>
      </c>
      <c r="E321" t="s">
        <v>13115</v>
      </c>
      <c r="F321" t="s">
        <v>13116</v>
      </c>
      <c r="G321" t="s">
        <v>13111</v>
      </c>
      <c r="H321" s="11">
        <v>299</v>
      </c>
      <c r="I321" s="19" t="str">
        <f t="shared" si="12"/>
        <v>₹200 - ₹500</v>
      </c>
      <c r="J321" s="21">
        <v>599</v>
      </c>
      <c r="K321" s="23">
        <v>0.5</v>
      </c>
      <c r="L32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321" s="22" t="str">
        <f t="shared" si="13"/>
        <v>Yes</v>
      </c>
      <c r="N321" s="16">
        <v>4</v>
      </c>
      <c r="O321" s="25">
        <v>171</v>
      </c>
      <c r="P321" s="25">
        <f>Table1[[#This Row],[rating]]+(Table1[[#This Row],[rating_count]]/1000)</f>
        <v>4.1710000000000003</v>
      </c>
      <c r="Q321" s="12">
        <f t="shared" si="14"/>
        <v>102429</v>
      </c>
      <c r="R321" t="s">
        <v>2823</v>
      </c>
      <c r="S321" t="s">
        <v>2824</v>
      </c>
      <c r="T321" t="s">
        <v>2825</v>
      </c>
      <c r="U321" t="s">
        <v>2826</v>
      </c>
      <c r="V321" t="s">
        <v>2827</v>
      </c>
      <c r="W321" t="s">
        <v>2828</v>
      </c>
      <c r="X321" t="s">
        <v>2829</v>
      </c>
      <c r="Y321" t="s">
        <v>2830</v>
      </c>
    </row>
    <row r="322" spans="1:25" x14ac:dyDescent="0.3">
      <c r="A322" t="s">
        <v>2831</v>
      </c>
      <c r="B322" t="s">
        <v>2832</v>
      </c>
      <c r="C322" t="s">
        <v>169</v>
      </c>
      <c r="D322" t="s">
        <v>13092</v>
      </c>
      <c r="E322" t="s">
        <v>13115</v>
      </c>
      <c r="F322" t="s">
        <v>13117</v>
      </c>
      <c r="G322" t="s">
        <v>13118</v>
      </c>
      <c r="H322" s="11">
        <v>14999</v>
      </c>
      <c r="I322" s="19" t="str">
        <f t="shared" ref="I322:I385" si="15">IF(H322&lt;200,"&lt;₹200",IF(OR(H322=200,H322&lt;=500),"₹200 - ₹500","&gt;₹500"))</f>
        <v>&gt;₹500</v>
      </c>
      <c r="J322" s="21">
        <v>14999</v>
      </c>
      <c r="K322" s="23">
        <v>0</v>
      </c>
      <c r="L32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322" s="22" t="str">
        <f t="shared" ref="M322:M385" si="16">IF(K322&gt;=50%,"Yes","No")</f>
        <v>No</v>
      </c>
      <c r="N322" s="16">
        <v>4.3</v>
      </c>
      <c r="O322" s="25">
        <v>27508</v>
      </c>
      <c r="P322" s="25">
        <f>Table1[[#This Row],[rating]]+(Table1[[#This Row],[rating_count]]/1000)</f>
        <v>31.808</v>
      </c>
      <c r="Q322" s="12">
        <f t="shared" ref="Q322:Q385" si="17">J322*O322</f>
        <v>412592492</v>
      </c>
      <c r="R322" t="s">
        <v>2833</v>
      </c>
      <c r="S322" t="s">
        <v>2834</v>
      </c>
      <c r="T322" t="s">
        <v>2835</v>
      </c>
      <c r="U322" t="s">
        <v>2836</v>
      </c>
      <c r="V322" t="s">
        <v>2837</v>
      </c>
      <c r="W322" t="s">
        <v>2838</v>
      </c>
      <c r="X322" t="s">
        <v>2839</v>
      </c>
      <c r="Y322" t="s">
        <v>2840</v>
      </c>
    </row>
    <row r="323" spans="1:25" x14ac:dyDescent="0.3">
      <c r="A323" t="s">
        <v>2841</v>
      </c>
      <c r="B323" t="s">
        <v>2842</v>
      </c>
      <c r="C323" t="s">
        <v>18</v>
      </c>
      <c r="D323" t="s">
        <v>13091</v>
      </c>
      <c r="E323" t="s">
        <v>13109</v>
      </c>
      <c r="F323" t="s">
        <v>13110</v>
      </c>
      <c r="G323" t="s">
        <v>13111</v>
      </c>
      <c r="H323" s="11">
        <v>299</v>
      </c>
      <c r="I323" s="19" t="str">
        <f t="shared" si="15"/>
        <v>₹200 - ₹500</v>
      </c>
      <c r="J323" s="21">
        <v>699</v>
      </c>
      <c r="K323" s="23">
        <v>0.56999999999999995</v>
      </c>
      <c r="L32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323" s="22" t="str">
        <f t="shared" si="16"/>
        <v>Yes</v>
      </c>
      <c r="N323" s="16">
        <v>3.9</v>
      </c>
      <c r="O323" s="25">
        <v>1454</v>
      </c>
      <c r="P323" s="25">
        <f>Table1[[#This Row],[rating]]+(Table1[[#This Row],[rating_count]]/1000)</f>
        <v>5.3540000000000001</v>
      </c>
      <c r="Q323" s="12">
        <f t="shared" si="17"/>
        <v>1016346</v>
      </c>
      <c r="R323" t="s">
        <v>2843</v>
      </c>
      <c r="S323" t="s">
        <v>2844</v>
      </c>
      <c r="T323" t="s">
        <v>2845</v>
      </c>
      <c r="U323" t="s">
        <v>2846</v>
      </c>
      <c r="V323" t="s">
        <v>2847</v>
      </c>
      <c r="W323" t="s">
        <v>2848</v>
      </c>
      <c r="X323" t="s">
        <v>2849</v>
      </c>
      <c r="Y323" t="s">
        <v>2850</v>
      </c>
    </row>
    <row r="324" spans="1:25" x14ac:dyDescent="0.3">
      <c r="A324" t="s">
        <v>2851</v>
      </c>
      <c r="B324" t="s">
        <v>2852</v>
      </c>
      <c r="C324" t="s">
        <v>169</v>
      </c>
      <c r="D324" t="s">
        <v>13092</v>
      </c>
      <c r="E324" t="s">
        <v>13115</v>
      </c>
      <c r="F324" t="s">
        <v>13117</v>
      </c>
      <c r="G324" t="s">
        <v>13118</v>
      </c>
      <c r="H324" s="11">
        <v>24990</v>
      </c>
      <c r="I324" s="19" t="str">
        <f t="shared" si="15"/>
        <v>&gt;₹500</v>
      </c>
      <c r="J324" s="21">
        <v>51990</v>
      </c>
      <c r="K324" s="23">
        <v>0.52</v>
      </c>
      <c r="L32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324" s="22" t="str">
        <f t="shared" si="16"/>
        <v>Yes</v>
      </c>
      <c r="N324" s="16">
        <v>4.2</v>
      </c>
      <c r="O324" s="25">
        <v>2951</v>
      </c>
      <c r="P324" s="25">
        <f>Table1[[#This Row],[rating]]+(Table1[[#This Row],[rating_count]]/1000)</f>
        <v>7.1509999999999998</v>
      </c>
      <c r="Q324" s="12">
        <f t="shared" si="17"/>
        <v>153422490</v>
      </c>
      <c r="R324" t="s">
        <v>2853</v>
      </c>
      <c r="S324" t="s">
        <v>2854</v>
      </c>
      <c r="T324" t="s">
        <v>2855</v>
      </c>
      <c r="U324" t="s">
        <v>2856</v>
      </c>
      <c r="V324" t="s">
        <v>2857</v>
      </c>
      <c r="W324" t="s">
        <v>2858</v>
      </c>
      <c r="X324" t="s">
        <v>2859</v>
      </c>
      <c r="Y324" t="s">
        <v>2860</v>
      </c>
    </row>
    <row r="325" spans="1:25" x14ac:dyDescent="0.3">
      <c r="A325" t="s">
        <v>2871</v>
      </c>
      <c r="B325" t="s">
        <v>2872</v>
      </c>
      <c r="C325" t="s">
        <v>169</v>
      </c>
      <c r="D325" t="s">
        <v>13092</v>
      </c>
      <c r="E325" t="s">
        <v>13115</v>
      </c>
      <c r="F325" t="s">
        <v>13117</v>
      </c>
      <c r="G325" t="s">
        <v>13118</v>
      </c>
      <c r="H325" s="11">
        <v>61999</v>
      </c>
      <c r="I325" s="19" t="str">
        <f t="shared" si="15"/>
        <v>&gt;₹500</v>
      </c>
      <c r="J325" s="21">
        <v>69999</v>
      </c>
      <c r="K325" s="23">
        <v>0.11</v>
      </c>
      <c r="L32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325" s="22" t="str">
        <f t="shared" si="16"/>
        <v>No</v>
      </c>
      <c r="N325" s="16">
        <v>4.0999999999999996</v>
      </c>
      <c r="O325" s="25">
        <v>6753</v>
      </c>
      <c r="P325" s="25">
        <f>Table1[[#This Row],[rating]]+(Table1[[#This Row],[rating_count]]/1000)</f>
        <v>10.853</v>
      </c>
      <c r="Q325" s="12">
        <f t="shared" si="17"/>
        <v>472703247</v>
      </c>
      <c r="R325" t="s">
        <v>2873</v>
      </c>
      <c r="S325" t="s">
        <v>1911</v>
      </c>
      <c r="T325" t="s">
        <v>1912</v>
      </c>
      <c r="U325" t="s">
        <v>1913</v>
      </c>
      <c r="V325" t="s">
        <v>1914</v>
      </c>
      <c r="W325" t="s">
        <v>1915</v>
      </c>
      <c r="X325" t="s">
        <v>2874</v>
      </c>
      <c r="Y325" t="s">
        <v>2875</v>
      </c>
    </row>
    <row r="326" spans="1:25" x14ac:dyDescent="0.3">
      <c r="A326" t="s">
        <v>2876</v>
      </c>
      <c r="B326" t="s">
        <v>2877</v>
      </c>
      <c r="C326" t="s">
        <v>169</v>
      </c>
      <c r="D326" t="s">
        <v>13092</v>
      </c>
      <c r="E326" t="s">
        <v>13115</v>
      </c>
      <c r="F326" t="s">
        <v>13117</v>
      </c>
      <c r="G326" t="s">
        <v>13118</v>
      </c>
      <c r="H326" s="11">
        <v>24499</v>
      </c>
      <c r="I326" s="19" t="str">
        <f t="shared" si="15"/>
        <v>&gt;₹500</v>
      </c>
      <c r="J326" s="21">
        <v>50000</v>
      </c>
      <c r="K326" s="23">
        <v>0.51</v>
      </c>
      <c r="L32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326" s="22" t="str">
        <f t="shared" si="16"/>
        <v>Yes</v>
      </c>
      <c r="N326" s="16">
        <v>3.9</v>
      </c>
      <c r="O326" s="25">
        <v>3518</v>
      </c>
      <c r="P326" s="25">
        <f>Table1[[#This Row],[rating]]+(Table1[[#This Row],[rating_count]]/1000)</f>
        <v>7.4179999999999993</v>
      </c>
      <c r="Q326" s="12">
        <f t="shared" si="17"/>
        <v>175900000</v>
      </c>
      <c r="R326" t="s">
        <v>2878</v>
      </c>
      <c r="S326" t="s">
        <v>2879</v>
      </c>
      <c r="T326" t="s">
        <v>2880</v>
      </c>
      <c r="U326" t="s">
        <v>2881</v>
      </c>
      <c r="V326" t="s">
        <v>2882</v>
      </c>
      <c r="W326" t="s">
        <v>2883</v>
      </c>
      <c r="X326" t="s">
        <v>2884</v>
      </c>
      <c r="Y326" t="s">
        <v>2885</v>
      </c>
    </row>
    <row r="327" spans="1:25" x14ac:dyDescent="0.3">
      <c r="A327" t="s">
        <v>2886</v>
      </c>
      <c r="B327" t="s">
        <v>2887</v>
      </c>
      <c r="C327" t="s">
        <v>169</v>
      </c>
      <c r="D327" t="s">
        <v>13092</v>
      </c>
      <c r="E327" t="s">
        <v>13115</v>
      </c>
      <c r="F327" t="s">
        <v>13117</v>
      </c>
      <c r="G327" t="s">
        <v>13118</v>
      </c>
      <c r="H327" s="11">
        <v>10499</v>
      </c>
      <c r="I327" s="19" t="str">
        <f t="shared" si="15"/>
        <v>&gt;₹500</v>
      </c>
      <c r="J327" s="21">
        <v>19499</v>
      </c>
      <c r="K327" s="23">
        <v>0.46</v>
      </c>
      <c r="L32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327" s="22" t="str">
        <f t="shared" si="16"/>
        <v>No</v>
      </c>
      <c r="N327" s="16">
        <v>4.2</v>
      </c>
      <c r="O327" s="25">
        <v>1510</v>
      </c>
      <c r="P327" s="25">
        <f>Table1[[#This Row],[rating]]+(Table1[[#This Row],[rating_count]]/1000)</f>
        <v>5.71</v>
      </c>
      <c r="Q327" s="12">
        <f t="shared" si="17"/>
        <v>29443490</v>
      </c>
      <c r="R327" t="s">
        <v>2888</v>
      </c>
      <c r="S327" t="s">
        <v>2689</v>
      </c>
      <c r="T327" t="s">
        <v>2690</v>
      </c>
      <c r="U327" t="s">
        <v>2691</v>
      </c>
      <c r="V327" t="s">
        <v>2692</v>
      </c>
      <c r="W327" t="s">
        <v>2693</v>
      </c>
      <c r="X327" t="s">
        <v>2889</v>
      </c>
      <c r="Y327" t="s">
        <v>2890</v>
      </c>
    </row>
    <row r="328" spans="1:25" x14ac:dyDescent="0.3">
      <c r="A328" t="s">
        <v>2891</v>
      </c>
      <c r="B328" t="s">
        <v>2892</v>
      </c>
      <c r="C328" t="s">
        <v>18</v>
      </c>
      <c r="D328" t="s">
        <v>13091</v>
      </c>
      <c r="E328" t="s">
        <v>13109</v>
      </c>
      <c r="F328" t="s">
        <v>13110</v>
      </c>
      <c r="G328" t="s">
        <v>13111</v>
      </c>
      <c r="H328" s="11">
        <v>349</v>
      </c>
      <c r="I328" s="19" t="str">
        <f t="shared" si="15"/>
        <v>₹200 - ₹500</v>
      </c>
      <c r="J328" s="21">
        <v>999</v>
      </c>
      <c r="K328" s="23">
        <v>0.65</v>
      </c>
      <c r="L32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328" s="22" t="str">
        <f t="shared" si="16"/>
        <v>Yes</v>
      </c>
      <c r="N328" s="16">
        <v>4.3</v>
      </c>
      <c r="O328" s="25">
        <v>838</v>
      </c>
      <c r="P328" s="25">
        <f>Table1[[#This Row],[rating]]+(Table1[[#This Row],[rating_count]]/1000)</f>
        <v>5.1379999999999999</v>
      </c>
      <c r="Q328" s="12">
        <f t="shared" si="17"/>
        <v>837162</v>
      </c>
      <c r="R328" t="s">
        <v>2893</v>
      </c>
      <c r="S328" t="s">
        <v>2765</v>
      </c>
      <c r="T328" t="s">
        <v>2766</v>
      </c>
      <c r="U328" t="s">
        <v>2767</v>
      </c>
      <c r="V328" t="s">
        <v>2768</v>
      </c>
      <c r="W328" t="s">
        <v>2769</v>
      </c>
      <c r="X328" t="s">
        <v>2894</v>
      </c>
      <c r="Y328" t="s">
        <v>2895</v>
      </c>
    </row>
    <row r="329" spans="1:25" x14ac:dyDescent="0.3">
      <c r="A329" t="s">
        <v>2896</v>
      </c>
      <c r="B329" t="s">
        <v>2897</v>
      </c>
      <c r="C329" t="s">
        <v>462</v>
      </c>
      <c r="D329" t="s">
        <v>13092</v>
      </c>
      <c r="E329" t="s">
        <v>13115</v>
      </c>
      <c r="F329" t="s">
        <v>13116</v>
      </c>
      <c r="G329" t="s">
        <v>13119</v>
      </c>
      <c r="H329" s="11">
        <v>197</v>
      </c>
      <c r="I329" s="19" t="str">
        <f t="shared" si="15"/>
        <v>&lt;₹200</v>
      </c>
      <c r="J329" s="21">
        <v>499</v>
      </c>
      <c r="K329" s="23">
        <v>0.61</v>
      </c>
      <c r="L32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329" s="22" t="str">
        <f t="shared" si="16"/>
        <v>Yes</v>
      </c>
      <c r="N329" s="16">
        <v>3.8</v>
      </c>
      <c r="O329" s="25">
        <v>136</v>
      </c>
      <c r="P329" s="25">
        <f>Table1[[#This Row],[rating]]+(Table1[[#This Row],[rating_count]]/1000)</f>
        <v>3.9359999999999999</v>
      </c>
      <c r="Q329" s="12">
        <f t="shared" si="17"/>
        <v>67864</v>
      </c>
      <c r="R329" t="s">
        <v>2898</v>
      </c>
      <c r="S329" t="s">
        <v>2899</v>
      </c>
      <c r="T329" t="s">
        <v>2900</v>
      </c>
      <c r="U329" t="s">
        <v>2901</v>
      </c>
      <c r="V329" t="s">
        <v>2902</v>
      </c>
      <c r="W329" t="s">
        <v>2903</v>
      </c>
      <c r="X329" t="s">
        <v>2904</v>
      </c>
      <c r="Y329" t="s">
        <v>2905</v>
      </c>
    </row>
    <row r="330" spans="1:25" x14ac:dyDescent="0.3">
      <c r="A330" t="s">
        <v>2906</v>
      </c>
      <c r="B330" t="s">
        <v>2907</v>
      </c>
      <c r="C330" t="s">
        <v>1985</v>
      </c>
      <c r="D330" t="s">
        <v>13092</v>
      </c>
      <c r="E330" t="s">
        <v>13115</v>
      </c>
      <c r="F330" t="s">
        <v>13126</v>
      </c>
      <c r="G330" t="s">
        <v>13127</v>
      </c>
      <c r="H330" s="11">
        <v>1299</v>
      </c>
      <c r="I330" s="19" t="str">
        <f t="shared" si="15"/>
        <v>&gt;₹500</v>
      </c>
      <c r="J330" s="21">
        <v>2499</v>
      </c>
      <c r="K330" s="23">
        <v>0.48</v>
      </c>
      <c r="L33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330" s="22" t="str">
        <f t="shared" si="16"/>
        <v>No</v>
      </c>
      <c r="N330" s="16">
        <v>4.3</v>
      </c>
      <c r="O330" s="25">
        <v>301</v>
      </c>
      <c r="P330" s="25">
        <f>Table1[[#This Row],[rating]]+(Table1[[#This Row],[rating_count]]/1000)</f>
        <v>4.601</v>
      </c>
      <c r="Q330" s="12">
        <f t="shared" si="17"/>
        <v>752199</v>
      </c>
      <c r="R330" t="s">
        <v>2908</v>
      </c>
      <c r="S330" t="s">
        <v>2909</v>
      </c>
      <c r="T330" t="s">
        <v>2910</v>
      </c>
      <c r="U330" t="s">
        <v>2911</v>
      </c>
      <c r="V330" t="s">
        <v>2912</v>
      </c>
      <c r="W330" t="s">
        <v>2913</v>
      </c>
      <c r="X330" t="s">
        <v>2914</v>
      </c>
      <c r="Y330" t="s">
        <v>2915</v>
      </c>
    </row>
    <row r="331" spans="1:25" x14ac:dyDescent="0.3">
      <c r="A331" t="s">
        <v>2916</v>
      </c>
      <c r="B331" t="s">
        <v>2917</v>
      </c>
      <c r="C331" t="s">
        <v>18</v>
      </c>
      <c r="D331" t="s">
        <v>13091</v>
      </c>
      <c r="E331" t="s">
        <v>13109</v>
      </c>
      <c r="F331" t="s">
        <v>13110</v>
      </c>
      <c r="G331" t="s">
        <v>13111</v>
      </c>
      <c r="H331" s="11">
        <v>1519</v>
      </c>
      <c r="I331" s="19" t="str">
        <f t="shared" si="15"/>
        <v>&gt;₹500</v>
      </c>
      <c r="J331" s="21">
        <v>1899</v>
      </c>
      <c r="K331" s="23">
        <v>0.2</v>
      </c>
      <c r="L33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331" s="22" t="str">
        <f t="shared" si="16"/>
        <v>No</v>
      </c>
      <c r="N331" s="16">
        <v>4.4000000000000004</v>
      </c>
      <c r="O331" s="25">
        <v>19763</v>
      </c>
      <c r="P331" s="25">
        <f>Table1[[#This Row],[rating]]+(Table1[[#This Row],[rating_count]]/1000)</f>
        <v>24.163000000000004</v>
      </c>
      <c r="Q331" s="12">
        <f t="shared" si="17"/>
        <v>37529937</v>
      </c>
      <c r="R331" t="s">
        <v>2918</v>
      </c>
      <c r="S331" t="s">
        <v>2919</v>
      </c>
      <c r="T331" t="s">
        <v>2920</v>
      </c>
      <c r="U331" t="s">
        <v>2921</v>
      </c>
      <c r="V331" t="s">
        <v>2922</v>
      </c>
      <c r="W331" t="s">
        <v>2923</v>
      </c>
      <c r="X331" t="s">
        <v>2924</v>
      </c>
      <c r="Y331" t="s">
        <v>2925</v>
      </c>
    </row>
    <row r="332" spans="1:25" x14ac:dyDescent="0.3">
      <c r="A332" t="s">
        <v>2926</v>
      </c>
      <c r="B332" t="s">
        <v>2927</v>
      </c>
      <c r="C332" t="s">
        <v>169</v>
      </c>
      <c r="D332" t="s">
        <v>13092</v>
      </c>
      <c r="E332" t="s">
        <v>13115</v>
      </c>
      <c r="F332" t="s">
        <v>13117</v>
      </c>
      <c r="G332" t="s">
        <v>13118</v>
      </c>
      <c r="H332" s="11">
        <v>46999</v>
      </c>
      <c r="I332" s="19" t="str">
        <f t="shared" si="15"/>
        <v>&gt;₹500</v>
      </c>
      <c r="J332" s="21">
        <v>69999</v>
      </c>
      <c r="K332" s="23">
        <v>0.33</v>
      </c>
      <c r="L33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332" s="22" t="str">
        <f t="shared" si="16"/>
        <v>No</v>
      </c>
      <c r="N332" s="16">
        <v>4.3</v>
      </c>
      <c r="O332" s="25">
        <v>21252</v>
      </c>
      <c r="P332" s="25">
        <f>Table1[[#This Row],[rating]]+(Table1[[#This Row],[rating_count]]/1000)</f>
        <v>25.552</v>
      </c>
      <c r="Q332" s="12">
        <f t="shared" si="17"/>
        <v>1487618748</v>
      </c>
      <c r="R332" t="s">
        <v>2928</v>
      </c>
      <c r="S332" t="s">
        <v>2929</v>
      </c>
      <c r="T332" t="s">
        <v>2930</v>
      </c>
      <c r="U332" t="s">
        <v>2931</v>
      </c>
      <c r="V332" t="s">
        <v>2932</v>
      </c>
      <c r="W332" t="s">
        <v>2933</v>
      </c>
      <c r="X332" t="s">
        <v>2934</v>
      </c>
      <c r="Y332" t="s">
        <v>2935</v>
      </c>
    </row>
    <row r="333" spans="1:25" x14ac:dyDescent="0.3">
      <c r="A333" t="s">
        <v>2936</v>
      </c>
      <c r="B333" t="s">
        <v>2937</v>
      </c>
      <c r="C333" t="s">
        <v>18</v>
      </c>
      <c r="D333" t="s">
        <v>13091</v>
      </c>
      <c r="E333" t="s">
        <v>13109</v>
      </c>
      <c r="F333" t="s">
        <v>13110</v>
      </c>
      <c r="G333" t="s">
        <v>13111</v>
      </c>
      <c r="H333" s="11">
        <v>299</v>
      </c>
      <c r="I333" s="19" t="str">
        <f t="shared" si="15"/>
        <v>₹200 - ₹500</v>
      </c>
      <c r="J333" s="21">
        <v>799</v>
      </c>
      <c r="K333" s="23">
        <v>0.63</v>
      </c>
      <c r="L33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333" s="22" t="str">
        <f t="shared" si="16"/>
        <v>Yes</v>
      </c>
      <c r="N333" s="16">
        <v>4.3</v>
      </c>
      <c r="O333" s="25">
        <v>1902</v>
      </c>
      <c r="P333" s="25">
        <f>Table1[[#This Row],[rating]]+(Table1[[#This Row],[rating_count]]/1000)</f>
        <v>6.202</v>
      </c>
      <c r="Q333" s="12">
        <f t="shared" si="17"/>
        <v>1519698</v>
      </c>
      <c r="R333" t="s">
        <v>2938</v>
      </c>
      <c r="S333" t="s">
        <v>2939</v>
      </c>
      <c r="T333" t="s">
        <v>2940</v>
      </c>
      <c r="U333" t="s">
        <v>2941</v>
      </c>
      <c r="V333" t="s">
        <v>2942</v>
      </c>
      <c r="W333" t="s">
        <v>2943</v>
      </c>
      <c r="X333" t="s">
        <v>2944</v>
      </c>
      <c r="Y333" t="s">
        <v>2945</v>
      </c>
    </row>
    <row r="334" spans="1:25" x14ac:dyDescent="0.3">
      <c r="A334" t="s">
        <v>2946</v>
      </c>
      <c r="B334" t="s">
        <v>2947</v>
      </c>
      <c r="C334" t="s">
        <v>2948</v>
      </c>
      <c r="D334" t="s">
        <v>13092</v>
      </c>
      <c r="E334" t="s">
        <v>13134</v>
      </c>
      <c r="F334" t="s">
        <v>13135</v>
      </c>
      <c r="G334"/>
      <c r="H334" s="11">
        <v>1799</v>
      </c>
      <c r="I334" s="19" t="str">
        <f t="shared" si="15"/>
        <v>&gt;₹500</v>
      </c>
      <c r="J334" s="21">
        <v>19999</v>
      </c>
      <c r="K334" s="23">
        <v>0.91</v>
      </c>
      <c r="L33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91-100%</v>
      </c>
      <c r="M334" s="22" t="str">
        <f t="shared" si="16"/>
        <v>Yes</v>
      </c>
      <c r="N334" s="16">
        <v>4.2</v>
      </c>
      <c r="O334" s="25">
        <v>13937</v>
      </c>
      <c r="P334" s="25">
        <f>Table1[[#This Row],[rating]]+(Table1[[#This Row],[rating_count]]/1000)</f>
        <v>18.137</v>
      </c>
      <c r="Q334" s="12">
        <f t="shared" si="17"/>
        <v>278726063</v>
      </c>
      <c r="R334" t="s">
        <v>2949</v>
      </c>
      <c r="S334" t="s">
        <v>2950</v>
      </c>
      <c r="T334" t="s">
        <v>2951</v>
      </c>
      <c r="U334" t="s">
        <v>2952</v>
      </c>
      <c r="V334" t="s">
        <v>2953</v>
      </c>
      <c r="W334" t="s">
        <v>2954</v>
      </c>
      <c r="X334" t="s">
        <v>2955</v>
      </c>
      <c r="Y334" t="s">
        <v>2956</v>
      </c>
    </row>
    <row r="335" spans="1:25" x14ac:dyDescent="0.3">
      <c r="A335" t="s">
        <v>2957</v>
      </c>
      <c r="B335" t="s">
        <v>2958</v>
      </c>
      <c r="C335" t="s">
        <v>2948</v>
      </c>
      <c r="D335" t="s">
        <v>13092</v>
      </c>
      <c r="E335" t="s">
        <v>13134</v>
      </c>
      <c r="F335" t="s">
        <v>13135</v>
      </c>
      <c r="G335"/>
      <c r="H335" s="11">
        <v>1998</v>
      </c>
      <c r="I335" s="19" t="str">
        <f t="shared" si="15"/>
        <v>&gt;₹500</v>
      </c>
      <c r="J335" s="21">
        <v>9999</v>
      </c>
      <c r="K335" s="23">
        <v>0.8</v>
      </c>
      <c r="L33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335" s="22" t="str">
        <f t="shared" si="16"/>
        <v>Yes</v>
      </c>
      <c r="N335" s="16">
        <v>4.3</v>
      </c>
      <c r="O335" s="25">
        <v>27696</v>
      </c>
      <c r="P335" s="25">
        <f>Table1[[#This Row],[rating]]+(Table1[[#This Row],[rating_count]]/1000)</f>
        <v>31.996000000000002</v>
      </c>
      <c r="Q335" s="12">
        <f t="shared" si="17"/>
        <v>276932304</v>
      </c>
      <c r="R335" t="s">
        <v>2959</v>
      </c>
      <c r="S335" t="s">
        <v>2960</v>
      </c>
      <c r="T335" t="s">
        <v>2961</v>
      </c>
      <c r="U335" t="s">
        <v>2962</v>
      </c>
      <c r="V335" t="s">
        <v>2963</v>
      </c>
      <c r="W335" t="s">
        <v>2964</v>
      </c>
      <c r="X335" t="s">
        <v>2965</v>
      </c>
      <c r="Y335" t="s">
        <v>2966</v>
      </c>
    </row>
    <row r="336" spans="1:25" x14ac:dyDescent="0.3">
      <c r="A336" t="s">
        <v>2967</v>
      </c>
      <c r="B336" t="s">
        <v>2968</v>
      </c>
      <c r="C336" t="s">
        <v>2948</v>
      </c>
      <c r="D336" t="s">
        <v>13092</v>
      </c>
      <c r="E336" t="s">
        <v>13134</v>
      </c>
      <c r="F336" t="s">
        <v>13135</v>
      </c>
      <c r="G336"/>
      <c r="H336" s="11">
        <v>1999</v>
      </c>
      <c r="I336" s="19" t="str">
        <f t="shared" si="15"/>
        <v>&gt;₹500</v>
      </c>
      <c r="J336" s="21">
        <v>7990</v>
      </c>
      <c r="K336" s="23">
        <v>0.75</v>
      </c>
      <c r="L33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336" s="22" t="str">
        <f t="shared" si="16"/>
        <v>Yes</v>
      </c>
      <c r="N336" s="16">
        <v>3.8</v>
      </c>
      <c r="O336" s="25">
        <v>17831</v>
      </c>
      <c r="P336" s="25">
        <f>Table1[[#This Row],[rating]]+(Table1[[#This Row],[rating_count]]/1000)</f>
        <v>21.631</v>
      </c>
      <c r="Q336" s="12">
        <f t="shared" si="17"/>
        <v>142469690</v>
      </c>
      <c r="R336" t="s">
        <v>2969</v>
      </c>
      <c r="S336" t="s">
        <v>2970</v>
      </c>
      <c r="T336" t="s">
        <v>2971</v>
      </c>
      <c r="U336" t="s">
        <v>2972</v>
      </c>
      <c r="V336" t="s">
        <v>2973</v>
      </c>
      <c r="W336" t="s">
        <v>2974</v>
      </c>
      <c r="X336" t="s">
        <v>2975</v>
      </c>
      <c r="Y336" t="s">
        <v>2976</v>
      </c>
    </row>
    <row r="337" spans="1:25" x14ac:dyDescent="0.3">
      <c r="A337" t="s">
        <v>2977</v>
      </c>
      <c r="B337" t="s">
        <v>2978</v>
      </c>
      <c r="C337" t="s">
        <v>2979</v>
      </c>
      <c r="D337" t="s">
        <v>13092</v>
      </c>
      <c r="E337" t="s">
        <v>13136</v>
      </c>
      <c r="F337" t="s">
        <v>13137</v>
      </c>
      <c r="G337" t="s">
        <v>13138</v>
      </c>
      <c r="H337" s="11">
        <v>2049</v>
      </c>
      <c r="I337" s="19" t="str">
        <f t="shared" si="15"/>
        <v>&gt;₹500</v>
      </c>
      <c r="J337" s="21">
        <v>2199</v>
      </c>
      <c r="K337" s="23">
        <v>7.0000000000000007E-2</v>
      </c>
      <c r="L33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337" s="22" t="str">
        <f t="shared" si="16"/>
        <v>No</v>
      </c>
      <c r="N337" s="16">
        <v>4.3</v>
      </c>
      <c r="O337" s="25">
        <v>178912</v>
      </c>
      <c r="P337" s="25">
        <f>Table1[[#This Row],[rating]]+(Table1[[#This Row],[rating_count]]/1000)</f>
        <v>183.21200000000002</v>
      </c>
      <c r="Q337" s="12">
        <f t="shared" si="17"/>
        <v>393427488</v>
      </c>
      <c r="R337" t="s">
        <v>2980</v>
      </c>
      <c r="S337" t="s">
        <v>2981</v>
      </c>
      <c r="T337" t="s">
        <v>2982</v>
      </c>
      <c r="U337" t="s">
        <v>2983</v>
      </c>
      <c r="V337" t="s">
        <v>2984</v>
      </c>
      <c r="W337" t="s">
        <v>2985</v>
      </c>
      <c r="X337" t="s">
        <v>2986</v>
      </c>
      <c r="Y337" t="s">
        <v>2987</v>
      </c>
    </row>
    <row r="338" spans="1:25" x14ac:dyDescent="0.3">
      <c r="A338" t="s">
        <v>2988</v>
      </c>
      <c r="B338" t="s">
        <v>2989</v>
      </c>
      <c r="C338" t="s">
        <v>2990</v>
      </c>
      <c r="D338" t="s">
        <v>13092</v>
      </c>
      <c r="E338" t="s">
        <v>13136</v>
      </c>
      <c r="F338" t="s">
        <v>13139</v>
      </c>
      <c r="G338" t="s">
        <v>13140</v>
      </c>
      <c r="H338" s="11">
        <v>6499</v>
      </c>
      <c r="I338" s="19" t="str">
        <f t="shared" si="15"/>
        <v>&gt;₹500</v>
      </c>
      <c r="J338" s="21">
        <v>8999</v>
      </c>
      <c r="K338" s="23">
        <v>0.28000000000000003</v>
      </c>
      <c r="L33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338" s="22" t="str">
        <f t="shared" si="16"/>
        <v>No</v>
      </c>
      <c r="N338" s="16">
        <v>4</v>
      </c>
      <c r="O338" s="25">
        <v>7807</v>
      </c>
      <c r="P338" s="25">
        <f>Table1[[#This Row],[rating]]+(Table1[[#This Row],[rating_count]]/1000)</f>
        <v>11.807</v>
      </c>
      <c r="Q338" s="12">
        <f t="shared" si="17"/>
        <v>70255193</v>
      </c>
      <c r="R338" t="s">
        <v>2991</v>
      </c>
      <c r="S338" t="s">
        <v>2992</v>
      </c>
      <c r="T338" t="s">
        <v>2993</v>
      </c>
      <c r="U338" t="s">
        <v>2994</v>
      </c>
      <c r="V338" t="s">
        <v>2995</v>
      </c>
      <c r="W338" t="s">
        <v>2996</v>
      </c>
      <c r="X338" t="s">
        <v>2997</v>
      </c>
      <c r="Y338" t="s">
        <v>2998</v>
      </c>
    </row>
    <row r="339" spans="1:25" x14ac:dyDescent="0.3">
      <c r="A339" t="s">
        <v>2999</v>
      </c>
      <c r="B339" t="s">
        <v>3000</v>
      </c>
      <c r="C339" t="s">
        <v>2990</v>
      </c>
      <c r="D339" t="s">
        <v>13092</v>
      </c>
      <c r="E339" t="s">
        <v>13136</v>
      </c>
      <c r="F339" t="s">
        <v>13139</v>
      </c>
      <c r="G339" t="s">
        <v>13140</v>
      </c>
      <c r="H339" s="11">
        <v>28999</v>
      </c>
      <c r="I339" s="19" t="str">
        <f t="shared" si="15"/>
        <v>&gt;₹500</v>
      </c>
      <c r="J339" s="21">
        <v>28999</v>
      </c>
      <c r="K339" s="23">
        <v>0</v>
      </c>
      <c r="L33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339" s="22" t="str">
        <f t="shared" si="16"/>
        <v>No</v>
      </c>
      <c r="N339" s="16">
        <v>4.3</v>
      </c>
      <c r="O339" s="25">
        <v>17415</v>
      </c>
      <c r="P339" s="25">
        <f>Table1[[#This Row],[rating]]+(Table1[[#This Row],[rating_count]]/1000)</f>
        <v>21.715</v>
      </c>
      <c r="Q339" s="12">
        <f t="shared" si="17"/>
        <v>505017585</v>
      </c>
      <c r="R339" t="s">
        <v>3001</v>
      </c>
      <c r="S339" t="s">
        <v>3002</v>
      </c>
      <c r="T339" t="s">
        <v>3003</v>
      </c>
      <c r="U339" t="s">
        <v>3004</v>
      </c>
      <c r="V339" t="s">
        <v>3005</v>
      </c>
      <c r="W339" t="s">
        <v>3006</v>
      </c>
      <c r="X339" t="s">
        <v>3007</v>
      </c>
      <c r="Y339" t="s">
        <v>3008</v>
      </c>
    </row>
    <row r="340" spans="1:25" x14ac:dyDescent="0.3">
      <c r="A340" t="s">
        <v>3009</v>
      </c>
      <c r="B340" t="s">
        <v>3010</v>
      </c>
      <c r="C340" t="s">
        <v>2990</v>
      </c>
      <c r="D340" t="s">
        <v>13092</v>
      </c>
      <c r="E340" t="s">
        <v>13136</v>
      </c>
      <c r="F340" t="s">
        <v>13139</v>
      </c>
      <c r="G340" t="s">
        <v>13140</v>
      </c>
      <c r="H340" s="11">
        <v>28999</v>
      </c>
      <c r="I340" s="19" t="str">
        <f t="shared" si="15"/>
        <v>&gt;₹500</v>
      </c>
      <c r="J340" s="21">
        <v>28999</v>
      </c>
      <c r="K340" s="23">
        <v>0</v>
      </c>
      <c r="L34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340" s="22" t="str">
        <f t="shared" si="16"/>
        <v>No</v>
      </c>
      <c r="N340" s="16">
        <v>4.3</v>
      </c>
      <c r="O340" s="25">
        <v>17415</v>
      </c>
      <c r="P340" s="25">
        <f>Table1[[#This Row],[rating]]+(Table1[[#This Row],[rating_count]]/1000)</f>
        <v>21.715</v>
      </c>
      <c r="Q340" s="12">
        <f t="shared" si="17"/>
        <v>505017585</v>
      </c>
      <c r="R340" t="s">
        <v>3011</v>
      </c>
      <c r="S340" t="s">
        <v>3002</v>
      </c>
      <c r="T340" t="s">
        <v>3003</v>
      </c>
      <c r="U340" t="s">
        <v>3004</v>
      </c>
      <c r="V340" t="s">
        <v>3005</v>
      </c>
      <c r="W340" t="s">
        <v>3006</v>
      </c>
      <c r="X340" t="s">
        <v>3012</v>
      </c>
      <c r="Y340" t="s">
        <v>3013</v>
      </c>
    </row>
    <row r="341" spans="1:25" x14ac:dyDescent="0.3">
      <c r="A341" t="s">
        <v>3014</v>
      </c>
      <c r="B341" t="s">
        <v>3015</v>
      </c>
      <c r="C341" t="s">
        <v>2990</v>
      </c>
      <c r="D341" t="s">
        <v>13092</v>
      </c>
      <c r="E341" t="s">
        <v>13136</v>
      </c>
      <c r="F341" t="s">
        <v>13139</v>
      </c>
      <c r="G341" t="s">
        <v>13140</v>
      </c>
      <c r="H341" s="11">
        <v>6499</v>
      </c>
      <c r="I341" s="19" t="str">
        <f t="shared" si="15"/>
        <v>&gt;₹500</v>
      </c>
      <c r="J341" s="21">
        <v>8999</v>
      </c>
      <c r="K341" s="23">
        <v>0.28000000000000003</v>
      </c>
      <c r="L34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341" s="22" t="str">
        <f t="shared" si="16"/>
        <v>No</v>
      </c>
      <c r="N341" s="16">
        <v>4</v>
      </c>
      <c r="O341" s="25">
        <v>7807</v>
      </c>
      <c r="P341" s="25">
        <f>Table1[[#This Row],[rating]]+(Table1[[#This Row],[rating_count]]/1000)</f>
        <v>11.807</v>
      </c>
      <c r="Q341" s="12">
        <f t="shared" si="17"/>
        <v>70255193</v>
      </c>
      <c r="R341" t="s">
        <v>2991</v>
      </c>
      <c r="S341" t="s">
        <v>2992</v>
      </c>
      <c r="T341" t="s">
        <v>2993</v>
      </c>
      <c r="U341" t="s">
        <v>2994</v>
      </c>
      <c r="V341" t="s">
        <v>2995</v>
      </c>
      <c r="W341" t="s">
        <v>2996</v>
      </c>
      <c r="X341" t="s">
        <v>3016</v>
      </c>
      <c r="Y341" t="s">
        <v>3017</v>
      </c>
    </row>
    <row r="342" spans="1:25" x14ac:dyDescent="0.3">
      <c r="A342" t="s">
        <v>3018</v>
      </c>
      <c r="B342" t="s">
        <v>3019</v>
      </c>
      <c r="C342" t="s">
        <v>2990</v>
      </c>
      <c r="D342" t="s">
        <v>13092</v>
      </c>
      <c r="E342" t="s">
        <v>13136</v>
      </c>
      <c r="F342" t="s">
        <v>13139</v>
      </c>
      <c r="G342" t="s">
        <v>13140</v>
      </c>
      <c r="H342" s="11">
        <v>6499</v>
      </c>
      <c r="I342" s="19" t="str">
        <f t="shared" si="15"/>
        <v>&gt;₹500</v>
      </c>
      <c r="J342" s="21">
        <v>8999</v>
      </c>
      <c r="K342" s="23">
        <v>0.28000000000000003</v>
      </c>
      <c r="L34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342" s="22" t="str">
        <f t="shared" si="16"/>
        <v>No</v>
      </c>
      <c r="N342" s="16">
        <v>4</v>
      </c>
      <c r="O342" s="25">
        <v>7807</v>
      </c>
      <c r="P342" s="25">
        <f>Table1[[#This Row],[rating]]+(Table1[[#This Row],[rating_count]]/1000)</f>
        <v>11.807</v>
      </c>
      <c r="Q342" s="12">
        <f t="shared" si="17"/>
        <v>70255193</v>
      </c>
      <c r="R342" t="s">
        <v>2991</v>
      </c>
      <c r="S342" t="s">
        <v>2992</v>
      </c>
      <c r="T342" t="s">
        <v>2993</v>
      </c>
      <c r="U342" t="s">
        <v>2994</v>
      </c>
      <c r="V342" t="s">
        <v>2995</v>
      </c>
      <c r="W342" t="s">
        <v>2996</v>
      </c>
      <c r="X342" t="s">
        <v>3020</v>
      </c>
      <c r="Y342" t="s">
        <v>3021</v>
      </c>
    </row>
    <row r="343" spans="1:25" x14ac:dyDescent="0.3">
      <c r="A343" t="s">
        <v>3022</v>
      </c>
      <c r="B343" t="s">
        <v>3023</v>
      </c>
      <c r="C343" t="s">
        <v>3024</v>
      </c>
      <c r="D343" t="s">
        <v>13092</v>
      </c>
      <c r="E343" t="s">
        <v>13116</v>
      </c>
      <c r="F343" t="s">
        <v>13141</v>
      </c>
      <c r="G343" t="s">
        <v>13142</v>
      </c>
      <c r="H343" s="11">
        <v>569</v>
      </c>
      <c r="I343" s="19" t="str">
        <f t="shared" si="15"/>
        <v>&gt;₹500</v>
      </c>
      <c r="J343" s="21">
        <v>1000</v>
      </c>
      <c r="K343" s="23">
        <v>0.43</v>
      </c>
      <c r="L34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343" s="22" t="str">
        <f t="shared" si="16"/>
        <v>No</v>
      </c>
      <c r="N343" s="16">
        <v>4.4000000000000004</v>
      </c>
      <c r="O343" s="25">
        <v>67259</v>
      </c>
      <c r="P343" s="25">
        <f>Table1[[#This Row],[rating]]+(Table1[[#This Row],[rating_count]]/1000)</f>
        <v>71.659000000000006</v>
      </c>
      <c r="Q343" s="12">
        <f t="shared" si="17"/>
        <v>67259000</v>
      </c>
      <c r="R343" t="s">
        <v>3025</v>
      </c>
      <c r="S343" t="s">
        <v>3026</v>
      </c>
      <c r="T343" t="s">
        <v>3027</v>
      </c>
      <c r="U343" t="s">
        <v>3028</v>
      </c>
      <c r="V343" t="s">
        <v>3029</v>
      </c>
      <c r="W343" t="s">
        <v>3030</v>
      </c>
      <c r="X343" t="s">
        <v>3031</v>
      </c>
      <c r="Y343" t="s">
        <v>3032</v>
      </c>
    </row>
    <row r="344" spans="1:25" x14ac:dyDescent="0.3">
      <c r="A344" t="s">
        <v>3033</v>
      </c>
      <c r="B344" t="s">
        <v>3034</v>
      </c>
      <c r="C344" t="s">
        <v>2948</v>
      </c>
      <c r="D344" t="s">
        <v>13092</v>
      </c>
      <c r="E344" t="s">
        <v>13134</v>
      </c>
      <c r="F344" t="s">
        <v>13135</v>
      </c>
      <c r="G344"/>
      <c r="H344" s="11">
        <v>1898</v>
      </c>
      <c r="I344" s="19" t="str">
        <f t="shared" si="15"/>
        <v>&gt;₹500</v>
      </c>
      <c r="J344" s="21">
        <v>4999</v>
      </c>
      <c r="K344" s="23">
        <v>0.62</v>
      </c>
      <c r="L34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344" s="22" t="str">
        <f t="shared" si="16"/>
        <v>Yes</v>
      </c>
      <c r="N344" s="16">
        <v>4.0999999999999996</v>
      </c>
      <c r="O344" s="25">
        <v>10689</v>
      </c>
      <c r="P344" s="25">
        <f>Table1[[#This Row],[rating]]+(Table1[[#This Row],[rating_count]]/1000)</f>
        <v>14.789</v>
      </c>
      <c r="Q344" s="12">
        <f t="shared" si="17"/>
        <v>53434311</v>
      </c>
      <c r="R344" t="s">
        <v>3035</v>
      </c>
      <c r="S344" t="s">
        <v>3036</v>
      </c>
      <c r="T344" t="s">
        <v>3037</v>
      </c>
      <c r="U344" t="s">
        <v>3038</v>
      </c>
      <c r="V344" t="s">
        <v>3039</v>
      </c>
      <c r="W344" t="s">
        <v>3040</v>
      </c>
      <c r="X344" t="s">
        <v>3041</v>
      </c>
      <c r="Y344" t="s">
        <v>3042</v>
      </c>
    </row>
    <row r="345" spans="1:25" x14ac:dyDescent="0.3">
      <c r="A345" t="s">
        <v>3043</v>
      </c>
      <c r="B345" t="s">
        <v>3044</v>
      </c>
      <c r="C345" t="s">
        <v>3045</v>
      </c>
      <c r="D345" t="s">
        <v>13092</v>
      </c>
      <c r="E345" t="s">
        <v>13136</v>
      </c>
      <c r="F345" t="s">
        <v>13139</v>
      </c>
      <c r="G345" t="s">
        <v>13143</v>
      </c>
      <c r="H345" s="11">
        <v>1299</v>
      </c>
      <c r="I345" s="19" t="str">
        <f t="shared" si="15"/>
        <v>&gt;₹500</v>
      </c>
      <c r="J345" s="21">
        <v>1599</v>
      </c>
      <c r="K345" s="23">
        <v>0.19</v>
      </c>
      <c r="L34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345" s="22" t="str">
        <f t="shared" si="16"/>
        <v>No</v>
      </c>
      <c r="N345" s="16">
        <v>4</v>
      </c>
      <c r="O345" s="25">
        <v>128311</v>
      </c>
      <c r="P345" s="25">
        <f>Table1[[#This Row],[rating]]+(Table1[[#This Row],[rating_count]]/1000)</f>
        <v>132.31100000000001</v>
      </c>
      <c r="Q345" s="12">
        <f t="shared" si="17"/>
        <v>205169289</v>
      </c>
      <c r="R345" t="s">
        <v>3046</v>
      </c>
      <c r="S345" t="s">
        <v>3047</v>
      </c>
      <c r="T345" t="s">
        <v>3048</v>
      </c>
      <c r="U345" t="s">
        <v>3049</v>
      </c>
      <c r="V345" t="s">
        <v>3050</v>
      </c>
      <c r="W345" t="s">
        <v>3051</v>
      </c>
      <c r="X345" t="s">
        <v>3052</v>
      </c>
      <c r="Y345" t="s">
        <v>3053</v>
      </c>
    </row>
    <row r="346" spans="1:25" x14ac:dyDescent="0.3">
      <c r="A346" t="s">
        <v>3054</v>
      </c>
      <c r="B346" t="s">
        <v>3055</v>
      </c>
      <c r="C346" t="s">
        <v>2948</v>
      </c>
      <c r="D346" t="s">
        <v>13092</v>
      </c>
      <c r="E346" t="s">
        <v>13134</v>
      </c>
      <c r="F346" t="s">
        <v>13135</v>
      </c>
      <c r="G346"/>
      <c r="H346" s="11">
        <v>1499</v>
      </c>
      <c r="I346" s="19" t="str">
        <f t="shared" si="15"/>
        <v>&gt;₹500</v>
      </c>
      <c r="J346" s="21">
        <v>6990</v>
      </c>
      <c r="K346" s="23">
        <v>0.79</v>
      </c>
      <c r="L34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346" s="22" t="str">
        <f t="shared" si="16"/>
        <v>Yes</v>
      </c>
      <c r="N346" s="16">
        <v>3.9</v>
      </c>
      <c r="O346" s="25">
        <v>21796</v>
      </c>
      <c r="P346" s="25">
        <f>Table1[[#This Row],[rating]]+(Table1[[#This Row],[rating_count]]/1000)</f>
        <v>25.695999999999998</v>
      </c>
      <c r="Q346" s="12">
        <f t="shared" si="17"/>
        <v>152354040</v>
      </c>
      <c r="R346" t="s">
        <v>3056</v>
      </c>
      <c r="S346" t="s">
        <v>3057</v>
      </c>
      <c r="T346" t="s">
        <v>3058</v>
      </c>
      <c r="U346" t="s">
        <v>3059</v>
      </c>
      <c r="V346" t="s">
        <v>3060</v>
      </c>
      <c r="W346" t="s">
        <v>3061</v>
      </c>
      <c r="X346" t="s">
        <v>3062</v>
      </c>
      <c r="Y346" t="s">
        <v>3063</v>
      </c>
    </row>
    <row r="347" spans="1:25" x14ac:dyDescent="0.3">
      <c r="A347" t="s">
        <v>3064</v>
      </c>
      <c r="B347" t="s">
        <v>3065</v>
      </c>
      <c r="C347" t="s">
        <v>3066</v>
      </c>
      <c r="D347" t="s">
        <v>13092</v>
      </c>
      <c r="E347" t="s">
        <v>13144</v>
      </c>
      <c r="F347" t="s">
        <v>13145</v>
      </c>
      <c r="G347" t="s">
        <v>13146</v>
      </c>
      <c r="H347" s="11">
        <v>599</v>
      </c>
      <c r="I347" s="19" t="str">
        <f t="shared" si="15"/>
        <v>&gt;₹500</v>
      </c>
      <c r="J347" s="21">
        <v>999</v>
      </c>
      <c r="K347" s="23">
        <v>0.4</v>
      </c>
      <c r="L34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347" s="22" t="str">
        <f t="shared" si="16"/>
        <v>No</v>
      </c>
      <c r="N347" s="16">
        <v>4.0999999999999996</v>
      </c>
      <c r="O347" s="25">
        <v>192590</v>
      </c>
      <c r="P347" s="25">
        <f>Table1[[#This Row],[rating]]+(Table1[[#This Row],[rating_count]]/1000)</f>
        <v>196.69</v>
      </c>
      <c r="Q347" s="12">
        <f t="shared" si="17"/>
        <v>192397410</v>
      </c>
      <c r="R347" t="s">
        <v>3067</v>
      </c>
      <c r="S347" t="s">
        <v>3068</v>
      </c>
      <c r="T347" t="s">
        <v>3069</v>
      </c>
      <c r="U347" t="s">
        <v>3070</v>
      </c>
      <c r="V347" t="s">
        <v>3071</v>
      </c>
      <c r="W347" t="s">
        <v>3072</v>
      </c>
      <c r="X347" t="s">
        <v>3073</v>
      </c>
      <c r="Y347" t="s">
        <v>3074</v>
      </c>
    </row>
    <row r="348" spans="1:25" x14ac:dyDescent="0.3">
      <c r="A348" t="s">
        <v>3075</v>
      </c>
      <c r="B348" t="s">
        <v>3076</v>
      </c>
      <c r="C348" t="s">
        <v>2990</v>
      </c>
      <c r="D348" t="s">
        <v>13092</v>
      </c>
      <c r="E348" t="s">
        <v>13136</v>
      </c>
      <c r="F348" t="s">
        <v>13139</v>
      </c>
      <c r="G348" t="s">
        <v>13140</v>
      </c>
      <c r="H348" s="11">
        <v>9499</v>
      </c>
      <c r="I348" s="19" t="str">
        <f t="shared" si="15"/>
        <v>&gt;₹500</v>
      </c>
      <c r="J348" s="21">
        <v>11999</v>
      </c>
      <c r="K348" s="23">
        <v>0.21</v>
      </c>
      <c r="L34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348" s="22" t="str">
        <f t="shared" si="16"/>
        <v>No</v>
      </c>
      <c r="N348" s="16">
        <v>4.2</v>
      </c>
      <c r="O348" s="25">
        <v>284</v>
      </c>
      <c r="P348" s="25">
        <f>Table1[[#This Row],[rating]]+(Table1[[#This Row],[rating_count]]/1000)</f>
        <v>4.484</v>
      </c>
      <c r="Q348" s="12">
        <f t="shared" si="17"/>
        <v>3407716</v>
      </c>
      <c r="R348" t="s">
        <v>3077</v>
      </c>
      <c r="S348" t="s">
        <v>3078</v>
      </c>
      <c r="T348" t="s">
        <v>3079</v>
      </c>
      <c r="U348" t="s">
        <v>3080</v>
      </c>
      <c r="V348" t="s">
        <v>3081</v>
      </c>
      <c r="W348" t="s">
        <v>3082</v>
      </c>
      <c r="X348" t="s">
        <v>3083</v>
      </c>
      <c r="Y348" t="s">
        <v>3084</v>
      </c>
    </row>
    <row r="349" spans="1:25" x14ac:dyDescent="0.3">
      <c r="A349" t="s">
        <v>3085</v>
      </c>
      <c r="B349" t="s">
        <v>3086</v>
      </c>
      <c r="C349" t="s">
        <v>3066</v>
      </c>
      <c r="D349" t="s">
        <v>13092</v>
      </c>
      <c r="E349" t="s">
        <v>13144</v>
      </c>
      <c r="F349" t="s">
        <v>13145</v>
      </c>
      <c r="G349" t="s">
        <v>13146</v>
      </c>
      <c r="H349" s="11">
        <v>599</v>
      </c>
      <c r="I349" s="19" t="str">
        <f t="shared" si="15"/>
        <v>&gt;₹500</v>
      </c>
      <c r="J349" s="21">
        <v>2499</v>
      </c>
      <c r="K349" s="23">
        <v>0.76</v>
      </c>
      <c r="L34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349" s="22" t="str">
        <f t="shared" si="16"/>
        <v>Yes</v>
      </c>
      <c r="N349" s="16">
        <v>3.9</v>
      </c>
      <c r="O349" s="25">
        <v>58162</v>
      </c>
      <c r="P349" s="25">
        <f>Table1[[#This Row],[rating]]+(Table1[[#This Row],[rating_count]]/1000)</f>
        <v>62.061999999999998</v>
      </c>
      <c r="Q349" s="12">
        <f t="shared" si="17"/>
        <v>145346838</v>
      </c>
      <c r="R349" t="s">
        <v>3087</v>
      </c>
      <c r="S349" t="s">
        <v>3088</v>
      </c>
      <c r="T349" t="s">
        <v>3089</v>
      </c>
      <c r="U349" t="s">
        <v>3090</v>
      </c>
      <c r="V349" t="s">
        <v>3091</v>
      </c>
      <c r="W349" t="s">
        <v>3092</v>
      </c>
      <c r="X349" t="s">
        <v>3093</v>
      </c>
      <c r="Y349" t="s">
        <v>3094</v>
      </c>
    </row>
    <row r="350" spans="1:25" x14ac:dyDescent="0.3">
      <c r="A350" t="s">
        <v>3095</v>
      </c>
      <c r="B350" t="s">
        <v>3096</v>
      </c>
      <c r="C350" t="s">
        <v>2990</v>
      </c>
      <c r="D350" t="s">
        <v>13092</v>
      </c>
      <c r="E350" t="s">
        <v>13136</v>
      </c>
      <c r="F350" t="s">
        <v>13139</v>
      </c>
      <c r="G350" t="s">
        <v>13140</v>
      </c>
      <c r="H350" s="11">
        <v>8999</v>
      </c>
      <c r="I350" s="19" t="str">
        <f t="shared" si="15"/>
        <v>&gt;₹500</v>
      </c>
      <c r="J350" s="21">
        <v>11999</v>
      </c>
      <c r="K350" s="23">
        <v>0.25</v>
      </c>
      <c r="L35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350" s="22" t="str">
        <f t="shared" si="16"/>
        <v>No</v>
      </c>
      <c r="N350" s="16">
        <v>4</v>
      </c>
      <c r="O350" s="25">
        <v>12796</v>
      </c>
      <c r="P350" s="25">
        <f>Table1[[#This Row],[rating]]+(Table1[[#This Row],[rating_count]]/1000)</f>
        <v>16.795999999999999</v>
      </c>
      <c r="Q350" s="12">
        <f t="shared" si="17"/>
        <v>153539204</v>
      </c>
      <c r="R350" t="s">
        <v>3097</v>
      </c>
      <c r="S350" t="s">
        <v>3098</v>
      </c>
      <c r="T350" t="s">
        <v>3099</v>
      </c>
      <c r="U350" t="s">
        <v>3100</v>
      </c>
      <c r="V350" t="s">
        <v>3101</v>
      </c>
      <c r="W350" t="s">
        <v>3102</v>
      </c>
      <c r="X350" t="s">
        <v>3103</v>
      </c>
      <c r="Y350" t="s">
        <v>3104</v>
      </c>
    </row>
    <row r="351" spans="1:25" x14ac:dyDescent="0.3">
      <c r="A351" t="s">
        <v>3105</v>
      </c>
      <c r="B351" t="s">
        <v>3106</v>
      </c>
      <c r="C351" t="s">
        <v>3107</v>
      </c>
      <c r="D351" t="s">
        <v>13092</v>
      </c>
      <c r="E351" t="s">
        <v>13136</v>
      </c>
      <c r="F351" t="s">
        <v>13137</v>
      </c>
      <c r="G351" t="s">
        <v>13138</v>
      </c>
      <c r="H351" s="11">
        <v>349</v>
      </c>
      <c r="I351" s="19" t="str">
        <f t="shared" si="15"/>
        <v>₹200 - ₹500</v>
      </c>
      <c r="J351" s="21">
        <v>1299</v>
      </c>
      <c r="K351" s="23">
        <v>0.73</v>
      </c>
      <c r="L35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351" s="22" t="str">
        <f t="shared" si="16"/>
        <v>Yes</v>
      </c>
      <c r="N351" s="16">
        <v>4</v>
      </c>
      <c r="O351" s="25">
        <v>14282</v>
      </c>
      <c r="P351" s="25">
        <f>Table1[[#This Row],[rating]]+(Table1[[#This Row],[rating_count]]/1000)</f>
        <v>18.282</v>
      </c>
      <c r="Q351" s="12">
        <f t="shared" si="17"/>
        <v>18552318</v>
      </c>
      <c r="R351" t="s">
        <v>3108</v>
      </c>
      <c r="S351" t="s">
        <v>3109</v>
      </c>
      <c r="T351" t="s">
        <v>3110</v>
      </c>
      <c r="U351" t="s">
        <v>3111</v>
      </c>
      <c r="V351" t="s">
        <v>3112</v>
      </c>
      <c r="W351" t="s">
        <v>3113</v>
      </c>
      <c r="X351" t="s">
        <v>3114</v>
      </c>
      <c r="Y351" t="s">
        <v>3115</v>
      </c>
    </row>
    <row r="352" spans="1:25" x14ac:dyDescent="0.3">
      <c r="A352" t="s">
        <v>3116</v>
      </c>
      <c r="B352" t="s">
        <v>3117</v>
      </c>
      <c r="C352" t="s">
        <v>3066</v>
      </c>
      <c r="D352" t="s">
        <v>13092</v>
      </c>
      <c r="E352" t="s">
        <v>13144</v>
      </c>
      <c r="F352" t="s">
        <v>13145</v>
      </c>
      <c r="G352" t="s">
        <v>13146</v>
      </c>
      <c r="H352" s="11">
        <v>349</v>
      </c>
      <c r="I352" s="19" t="str">
        <f t="shared" si="15"/>
        <v>₹200 - ₹500</v>
      </c>
      <c r="J352" s="21">
        <v>999</v>
      </c>
      <c r="K352" s="23">
        <v>0.65</v>
      </c>
      <c r="L35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352" s="22" t="str">
        <f t="shared" si="16"/>
        <v>Yes</v>
      </c>
      <c r="N352" s="16">
        <v>4.0999999999999996</v>
      </c>
      <c r="O352" s="25">
        <v>363713</v>
      </c>
      <c r="P352" s="25">
        <f>Table1[[#This Row],[rating]]+(Table1[[#This Row],[rating_count]]/1000)</f>
        <v>367.81300000000005</v>
      </c>
      <c r="Q352" s="12">
        <f t="shared" si="17"/>
        <v>363349287</v>
      </c>
      <c r="R352" t="s">
        <v>3118</v>
      </c>
      <c r="S352" t="s">
        <v>3119</v>
      </c>
      <c r="T352" t="s">
        <v>3120</v>
      </c>
      <c r="U352" t="s">
        <v>3121</v>
      </c>
      <c r="V352" t="s">
        <v>3122</v>
      </c>
      <c r="W352" t="s">
        <v>3123</v>
      </c>
      <c r="X352" t="s">
        <v>3124</v>
      </c>
      <c r="Y352" t="s">
        <v>3125</v>
      </c>
    </row>
    <row r="353" spans="1:25" x14ac:dyDescent="0.3">
      <c r="A353" t="s">
        <v>3126</v>
      </c>
      <c r="B353" t="s">
        <v>3127</v>
      </c>
      <c r="C353" t="s">
        <v>3024</v>
      </c>
      <c r="D353" t="s">
        <v>13092</v>
      </c>
      <c r="E353" t="s">
        <v>13116</v>
      </c>
      <c r="F353" t="s">
        <v>13141</v>
      </c>
      <c r="G353" t="s">
        <v>13142</v>
      </c>
      <c r="H353" s="11">
        <v>959</v>
      </c>
      <c r="I353" s="19" t="str">
        <f t="shared" si="15"/>
        <v>&gt;₹500</v>
      </c>
      <c r="J353" s="21">
        <v>1800</v>
      </c>
      <c r="K353" s="23">
        <v>0.47</v>
      </c>
      <c r="L35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353" s="22" t="str">
        <f t="shared" si="16"/>
        <v>No</v>
      </c>
      <c r="N353" s="16">
        <v>4.4000000000000004</v>
      </c>
      <c r="O353" s="25">
        <v>67259</v>
      </c>
      <c r="P353" s="25">
        <f>Table1[[#This Row],[rating]]+(Table1[[#This Row],[rating_count]]/1000)</f>
        <v>71.659000000000006</v>
      </c>
      <c r="Q353" s="12">
        <f t="shared" si="17"/>
        <v>121066200</v>
      </c>
      <c r="R353" t="s">
        <v>3025</v>
      </c>
      <c r="S353" t="s">
        <v>3026</v>
      </c>
      <c r="T353" t="s">
        <v>3027</v>
      </c>
      <c r="U353" t="s">
        <v>3028</v>
      </c>
      <c r="V353" t="s">
        <v>3029</v>
      </c>
      <c r="W353" t="s">
        <v>3030</v>
      </c>
      <c r="X353" t="s">
        <v>3128</v>
      </c>
      <c r="Y353" t="s">
        <v>3129</v>
      </c>
    </row>
    <row r="354" spans="1:25" x14ac:dyDescent="0.3">
      <c r="A354" t="s">
        <v>3130</v>
      </c>
      <c r="B354" t="s">
        <v>3131</v>
      </c>
      <c r="C354" t="s">
        <v>2990</v>
      </c>
      <c r="D354" t="s">
        <v>13092</v>
      </c>
      <c r="E354" t="s">
        <v>13136</v>
      </c>
      <c r="F354" t="s">
        <v>13139</v>
      </c>
      <c r="G354" t="s">
        <v>13140</v>
      </c>
      <c r="H354" s="11">
        <v>9499</v>
      </c>
      <c r="I354" s="19" t="str">
        <f t="shared" si="15"/>
        <v>&gt;₹500</v>
      </c>
      <c r="J354" s="21">
        <v>11999</v>
      </c>
      <c r="K354" s="23">
        <v>0.21</v>
      </c>
      <c r="L35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354" s="22" t="str">
        <f t="shared" si="16"/>
        <v>No</v>
      </c>
      <c r="N354" s="16">
        <v>4.2</v>
      </c>
      <c r="O354" s="25">
        <v>284</v>
      </c>
      <c r="P354" s="25">
        <f>Table1[[#This Row],[rating]]+(Table1[[#This Row],[rating_count]]/1000)</f>
        <v>4.484</v>
      </c>
      <c r="Q354" s="12">
        <f t="shared" si="17"/>
        <v>3407716</v>
      </c>
      <c r="R354" t="s">
        <v>3077</v>
      </c>
      <c r="S354" t="s">
        <v>3078</v>
      </c>
      <c r="T354" t="s">
        <v>3079</v>
      </c>
      <c r="U354" t="s">
        <v>3080</v>
      </c>
      <c r="V354" t="s">
        <v>3081</v>
      </c>
      <c r="W354" t="s">
        <v>3082</v>
      </c>
      <c r="X354" t="s">
        <v>3132</v>
      </c>
      <c r="Y354" t="s">
        <v>3133</v>
      </c>
    </row>
    <row r="355" spans="1:25" x14ac:dyDescent="0.3">
      <c r="A355" t="s">
        <v>3134</v>
      </c>
      <c r="B355" t="s">
        <v>3135</v>
      </c>
      <c r="C355" t="s">
        <v>2979</v>
      </c>
      <c r="D355" t="s">
        <v>13092</v>
      </c>
      <c r="E355" t="s">
        <v>13136</v>
      </c>
      <c r="F355" t="s">
        <v>13137</v>
      </c>
      <c r="G355" t="s">
        <v>13138</v>
      </c>
      <c r="H355" s="11">
        <v>1499</v>
      </c>
      <c r="I355" s="19" t="str">
        <f t="shared" si="15"/>
        <v>&gt;₹500</v>
      </c>
      <c r="J355" s="21">
        <v>2499</v>
      </c>
      <c r="K355" s="23">
        <v>0.4</v>
      </c>
      <c r="L35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355" s="22" t="str">
        <f t="shared" si="16"/>
        <v>No</v>
      </c>
      <c r="N355" s="16">
        <v>4.3</v>
      </c>
      <c r="O355" s="25">
        <v>15970</v>
      </c>
      <c r="P355" s="25">
        <f>Table1[[#This Row],[rating]]+(Table1[[#This Row],[rating_count]]/1000)</f>
        <v>20.27</v>
      </c>
      <c r="Q355" s="12">
        <f t="shared" si="17"/>
        <v>39909030</v>
      </c>
      <c r="R355" t="s">
        <v>3136</v>
      </c>
      <c r="S355" t="s">
        <v>3137</v>
      </c>
      <c r="T355" t="s">
        <v>3138</v>
      </c>
      <c r="U355" t="s">
        <v>3139</v>
      </c>
      <c r="V355" t="s">
        <v>3140</v>
      </c>
      <c r="W355" t="s">
        <v>3141</v>
      </c>
      <c r="X355" t="s">
        <v>3142</v>
      </c>
      <c r="Y355" t="s">
        <v>3143</v>
      </c>
    </row>
    <row r="356" spans="1:25" x14ac:dyDescent="0.3">
      <c r="A356" t="s">
        <v>3144</v>
      </c>
      <c r="B356" t="s">
        <v>3145</v>
      </c>
      <c r="C356" t="s">
        <v>2979</v>
      </c>
      <c r="D356" t="s">
        <v>13092</v>
      </c>
      <c r="E356" t="s">
        <v>13136</v>
      </c>
      <c r="F356" t="s">
        <v>13137</v>
      </c>
      <c r="G356" t="s">
        <v>13138</v>
      </c>
      <c r="H356" s="11">
        <v>1149</v>
      </c>
      <c r="I356" s="19" t="str">
        <f t="shared" si="15"/>
        <v>&gt;₹500</v>
      </c>
      <c r="J356" s="21">
        <v>2199</v>
      </c>
      <c r="K356" s="23">
        <v>0.48</v>
      </c>
      <c r="L35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356" s="22" t="str">
        <f t="shared" si="16"/>
        <v>No</v>
      </c>
      <c r="N356" s="16">
        <v>4.3</v>
      </c>
      <c r="O356" s="25">
        <v>178912</v>
      </c>
      <c r="P356" s="25">
        <f>Table1[[#This Row],[rating]]+(Table1[[#This Row],[rating_count]]/1000)</f>
        <v>183.21200000000002</v>
      </c>
      <c r="Q356" s="12">
        <f t="shared" si="17"/>
        <v>393427488</v>
      </c>
      <c r="R356" t="s">
        <v>3146</v>
      </c>
      <c r="S356" t="s">
        <v>2981</v>
      </c>
      <c r="T356" t="s">
        <v>2982</v>
      </c>
      <c r="U356" t="s">
        <v>2983</v>
      </c>
      <c r="V356" t="s">
        <v>2984</v>
      </c>
      <c r="W356" t="s">
        <v>2985</v>
      </c>
      <c r="X356" t="s">
        <v>3147</v>
      </c>
      <c r="Y356" t="s">
        <v>3148</v>
      </c>
    </row>
    <row r="357" spans="1:25" x14ac:dyDescent="0.3">
      <c r="A357" t="s">
        <v>3149</v>
      </c>
      <c r="B357" t="s">
        <v>3150</v>
      </c>
      <c r="C357" t="s">
        <v>3151</v>
      </c>
      <c r="D357" t="s">
        <v>13092</v>
      </c>
      <c r="E357" t="s">
        <v>13136</v>
      </c>
      <c r="F357" t="s">
        <v>13137</v>
      </c>
      <c r="G357" t="s">
        <v>13147</v>
      </c>
      <c r="H357" s="11">
        <v>349</v>
      </c>
      <c r="I357" s="19" t="str">
        <f t="shared" si="15"/>
        <v>₹200 - ₹500</v>
      </c>
      <c r="J357" s="21">
        <v>999</v>
      </c>
      <c r="K357" s="23">
        <v>0.65</v>
      </c>
      <c r="L35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357" s="22" t="str">
        <f t="shared" si="16"/>
        <v>Yes</v>
      </c>
      <c r="N357" s="16">
        <v>3.9</v>
      </c>
      <c r="O357" s="25">
        <v>46399</v>
      </c>
      <c r="P357" s="25">
        <f>Table1[[#This Row],[rating]]+(Table1[[#This Row],[rating_count]]/1000)</f>
        <v>50.298999999999999</v>
      </c>
      <c r="Q357" s="12">
        <f t="shared" si="17"/>
        <v>46352601</v>
      </c>
      <c r="R357" t="s">
        <v>3152</v>
      </c>
      <c r="S357" t="s">
        <v>3153</v>
      </c>
      <c r="T357" t="s">
        <v>3154</v>
      </c>
      <c r="U357" t="s">
        <v>3155</v>
      </c>
      <c r="V357" t="s">
        <v>3156</v>
      </c>
      <c r="W357" t="s">
        <v>3157</v>
      </c>
      <c r="X357" t="s">
        <v>3158</v>
      </c>
      <c r="Y357" t="s">
        <v>3159</v>
      </c>
    </row>
    <row r="358" spans="1:25" x14ac:dyDescent="0.3">
      <c r="A358" t="s">
        <v>3160</v>
      </c>
      <c r="B358" t="s">
        <v>3161</v>
      </c>
      <c r="C358" t="s">
        <v>3162</v>
      </c>
      <c r="D358" t="s">
        <v>13092</v>
      </c>
      <c r="E358" t="s">
        <v>13136</v>
      </c>
      <c r="F358" t="s">
        <v>13137</v>
      </c>
      <c r="G358" t="s">
        <v>13138</v>
      </c>
      <c r="H358" s="11">
        <v>1219</v>
      </c>
      <c r="I358" s="19" t="str">
        <f t="shared" si="15"/>
        <v>&gt;₹500</v>
      </c>
      <c r="J358" s="21">
        <v>1699</v>
      </c>
      <c r="K358" s="23">
        <v>0.28000000000000003</v>
      </c>
      <c r="L35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358" s="22" t="str">
        <f t="shared" si="16"/>
        <v>No</v>
      </c>
      <c r="N358" s="16">
        <v>4.4000000000000004</v>
      </c>
      <c r="O358" s="25">
        <v>8891</v>
      </c>
      <c r="P358" s="25">
        <f>Table1[[#This Row],[rating]]+(Table1[[#This Row],[rating_count]]/1000)</f>
        <v>13.291</v>
      </c>
      <c r="Q358" s="12">
        <f t="shared" si="17"/>
        <v>15105809</v>
      </c>
      <c r="R358" t="s">
        <v>3163</v>
      </c>
      <c r="S358" t="s">
        <v>3164</v>
      </c>
      <c r="T358" t="s">
        <v>3165</v>
      </c>
      <c r="U358" t="s">
        <v>3166</v>
      </c>
      <c r="V358" t="s">
        <v>3167</v>
      </c>
      <c r="W358" t="s">
        <v>3168</v>
      </c>
      <c r="X358" t="s">
        <v>3169</v>
      </c>
      <c r="Y358" t="s">
        <v>3170</v>
      </c>
    </row>
    <row r="359" spans="1:25" x14ac:dyDescent="0.3">
      <c r="A359" t="s">
        <v>3171</v>
      </c>
      <c r="B359" t="s">
        <v>3172</v>
      </c>
      <c r="C359" t="s">
        <v>2948</v>
      </c>
      <c r="D359" t="s">
        <v>13092</v>
      </c>
      <c r="E359" t="s">
        <v>13134</v>
      </c>
      <c r="F359" t="s">
        <v>13135</v>
      </c>
      <c r="G359"/>
      <c r="H359" s="11">
        <v>1599</v>
      </c>
      <c r="I359" s="19" t="str">
        <f t="shared" si="15"/>
        <v>&gt;₹500</v>
      </c>
      <c r="J359" s="21">
        <v>3999</v>
      </c>
      <c r="K359" s="23">
        <v>0.6</v>
      </c>
      <c r="L35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359" s="22" t="str">
        <f t="shared" si="16"/>
        <v>Yes</v>
      </c>
      <c r="N359" s="16">
        <v>4</v>
      </c>
      <c r="O359" s="25">
        <v>30254</v>
      </c>
      <c r="P359" s="25">
        <f>Table1[[#This Row],[rating]]+(Table1[[#This Row],[rating_count]]/1000)</f>
        <v>34.254000000000005</v>
      </c>
      <c r="Q359" s="12">
        <f t="shared" si="17"/>
        <v>120985746</v>
      </c>
      <c r="R359" t="s">
        <v>3173</v>
      </c>
      <c r="S359" t="s">
        <v>3174</v>
      </c>
      <c r="T359" t="s">
        <v>3175</v>
      </c>
      <c r="U359" t="s">
        <v>3176</v>
      </c>
      <c r="V359" t="s">
        <v>3177</v>
      </c>
      <c r="W359" t="s">
        <v>3178</v>
      </c>
      <c r="X359" t="s">
        <v>3179</v>
      </c>
      <c r="Y359" t="s">
        <v>3180</v>
      </c>
    </row>
    <row r="360" spans="1:25" x14ac:dyDescent="0.3">
      <c r="A360" t="s">
        <v>3181</v>
      </c>
      <c r="B360" t="s">
        <v>3182</v>
      </c>
      <c r="C360" t="s">
        <v>2948</v>
      </c>
      <c r="D360" t="s">
        <v>13092</v>
      </c>
      <c r="E360" t="s">
        <v>13134</v>
      </c>
      <c r="F360" t="s">
        <v>13135</v>
      </c>
      <c r="G360"/>
      <c r="H360" s="11">
        <v>1499</v>
      </c>
      <c r="I360" s="19" t="str">
        <f t="shared" si="15"/>
        <v>&gt;₹500</v>
      </c>
      <c r="J360" s="21">
        <v>7999</v>
      </c>
      <c r="K360" s="23">
        <v>0.81</v>
      </c>
      <c r="L36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360" s="22" t="str">
        <f t="shared" si="16"/>
        <v>Yes</v>
      </c>
      <c r="N360" s="16">
        <v>4.2</v>
      </c>
      <c r="O360" s="25">
        <v>22636</v>
      </c>
      <c r="P360" s="25">
        <f>Table1[[#This Row],[rating]]+(Table1[[#This Row],[rating_count]]/1000)</f>
        <v>26.835999999999999</v>
      </c>
      <c r="Q360" s="12">
        <f t="shared" si="17"/>
        <v>181065364</v>
      </c>
      <c r="R360" t="s">
        <v>3183</v>
      </c>
      <c r="S360" t="s">
        <v>3184</v>
      </c>
      <c r="T360" t="s">
        <v>3185</v>
      </c>
      <c r="U360" t="s">
        <v>3186</v>
      </c>
      <c r="V360" t="s">
        <v>3187</v>
      </c>
      <c r="W360" t="s">
        <v>3188</v>
      </c>
      <c r="X360" t="s">
        <v>3189</v>
      </c>
      <c r="Y360" t="s">
        <v>3190</v>
      </c>
    </row>
    <row r="361" spans="1:25" x14ac:dyDescent="0.3">
      <c r="A361" t="s">
        <v>3191</v>
      </c>
      <c r="B361" t="s">
        <v>3192</v>
      </c>
      <c r="C361" t="s">
        <v>2990</v>
      </c>
      <c r="D361" t="s">
        <v>13092</v>
      </c>
      <c r="E361" t="s">
        <v>13136</v>
      </c>
      <c r="F361" t="s">
        <v>13139</v>
      </c>
      <c r="G361" t="s">
        <v>13140</v>
      </c>
      <c r="H361" s="11">
        <v>18499</v>
      </c>
      <c r="I361" s="19" t="str">
        <f t="shared" si="15"/>
        <v>&gt;₹500</v>
      </c>
      <c r="J361" s="21">
        <v>25999</v>
      </c>
      <c r="K361" s="23">
        <v>0.28999999999999998</v>
      </c>
      <c r="L36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361" s="22" t="str">
        <f t="shared" si="16"/>
        <v>No</v>
      </c>
      <c r="N361" s="16">
        <v>4.0999999999999996</v>
      </c>
      <c r="O361" s="25">
        <v>22318</v>
      </c>
      <c r="P361" s="25">
        <f>Table1[[#This Row],[rating]]+(Table1[[#This Row],[rating_count]]/1000)</f>
        <v>26.417999999999999</v>
      </c>
      <c r="Q361" s="12">
        <f t="shared" si="17"/>
        <v>580245682</v>
      </c>
      <c r="R361" t="s">
        <v>3193</v>
      </c>
      <c r="S361" t="s">
        <v>3194</v>
      </c>
      <c r="T361" t="s">
        <v>3195</v>
      </c>
      <c r="U361" t="s">
        <v>3196</v>
      </c>
      <c r="V361" t="s">
        <v>3197</v>
      </c>
      <c r="W361" t="s">
        <v>3198</v>
      </c>
      <c r="X361" t="s">
        <v>3199</v>
      </c>
      <c r="Y361" t="s">
        <v>3200</v>
      </c>
    </row>
    <row r="362" spans="1:25" x14ac:dyDescent="0.3">
      <c r="A362" t="s">
        <v>3201</v>
      </c>
      <c r="B362" t="s">
        <v>3202</v>
      </c>
      <c r="C362" t="s">
        <v>3024</v>
      </c>
      <c r="D362" t="s">
        <v>13092</v>
      </c>
      <c r="E362" t="s">
        <v>13116</v>
      </c>
      <c r="F362" t="s">
        <v>13141</v>
      </c>
      <c r="G362" t="s">
        <v>13142</v>
      </c>
      <c r="H362" s="11">
        <v>369</v>
      </c>
      <c r="I362" s="19" t="str">
        <f t="shared" si="15"/>
        <v>₹200 - ₹500</v>
      </c>
      <c r="J362" s="21">
        <v>700</v>
      </c>
      <c r="K362" s="23">
        <v>0.47</v>
      </c>
      <c r="L36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362" s="22" t="str">
        <f t="shared" si="16"/>
        <v>No</v>
      </c>
      <c r="N362" s="16">
        <v>4.4000000000000004</v>
      </c>
      <c r="O362" s="25">
        <v>67259</v>
      </c>
      <c r="P362" s="25">
        <f>Table1[[#This Row],[rating]]+(Table1[[#This Row],[rating_count]]/1000)</f>
        <v>71.659000000000006</v>
      </c>
      <c r="Q362" s="12">
        <f t="shared" si="17"/>
        <v>47081300</v>
      </c>
      <c r="R362" t="s">
        <v>3203</v>
      </c>
      <c r="S362" t="s">
        <v>3026</v>
      </c>
      <c r="T362" t="s">
        <v>3027</v>
      </c>
      <c r="U362" t="s">
        <v>3028</v>
      </c>
      <c r="V362" t="s">
        <v>3029</v>
      </c>
      <c r="W362" t="s">
        <v>3030</v>
      </c>
      <c r="X362" t="s">
        <v>3204</v>
      </c>
      <c r="Y362" t="s">
        <v>3205</v>
      </c>
    </row>
    <row r="363" spans="1:25" x14ac:dyDescent="0.3">
      <c r="A363" t="s">
        <v>3206</v>
      </c>
      <c r="B363" t="s">
        <v>3207</v>
      </c>
      <c r="C363" t="s">
        <v>2990</v>
      </c>
      <c r="D363" t="s">
        <v>13092</v>
      </c>
      <c r="E363" t="s">
        <v>13136</v>
      </c>
      <c r="F363" t="s">
        <v>13139</v>
      </c>
      <c r="G363" t="s">
        <v>13140</v>
      </c>
      <c r="H363" s="11">
        <v>12999</v>
      </c>
      <c r="I363" s="19" t="str">
        <f t="shared" si="15"/>
        <v>&gt;₹500</v>
      </c>
      <c r="J363" s="21">
        <v>17999</v>
      </c>
      <c r="K363" s="23">
        <v>0.28000000000000003</v>
      </c>
      <c r="L36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363" s="22" t="str">
        <f t="shared" si="16"/>
        <v>No</v>
      </c>
      <c r="N363" s="16">
        <v>4.0999999999999996</v>
      </c>
      <c r="O363" s="25">
        <v>18998</v>
      </c>
      <c r="P363" s="25">
        <f>Table1[[#This Row],[rating]]+(Table1[[#This Row],[rating_count]]/1000)</f>
        <v>23.097999999999999</v>
      </c>
      <c r="Q363" s="12">
        <f t="shared" si="17"/>
        <v>341945002</v>
      </c>
      <c r="R363" t="s">
        <v>3208</v>
      </c>
      <c r="S363" t="s">
        <v>3209</v>
      </c>
      <c r="T363" t="s">
        <v>3210</v>
      </c>
      <c r="U363" t="s">
        <v>3211</v>
      </c>
      <c r="V363" t="s">
        <v>3212</v>
      </c>
      <c r="W363" t="s">
        <v>3213</v>
      </c>
      <c r="X363" t="s">
        <v>3214</v>
      </c>
      <c r="Y363" t="s">
        <v>3215</v>
      </c>
    </row>
    <row r="364" spans="1:25" x14ac:dyDescent="0.3">
      <c r="A364" t="s">
        <v>3216</v>
      </c>
      <c r="B364" t="s">
        <v>2947</v>
      </c>
      <c r="C364" t="s">
        <v>2948</v>
      </c>
      <c r="D364" t="s">
        <v>13092</v>
      </c>
      <c r="E364" t="s">
        <v>13134</v>
      </c>
      <c r="F364" t="s">
        <v>13135</v>
      </c>
      <c r="G364"/>
      <c r="H364" s="11">
        <v>1799</v>
      </c>
      <c r="I364" s="19" t="str">
        <f t="shared" si="15"/>
        <v>&gt;₹500</v>
      </c>
      <c r="J364" s="21">
        <v>19999</v>
      </c>
      <c r="K364" s="23">
        <v>0.91</v>
      </c>
      <c r="L36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91-100%</v>
      </c>
      <c r="M364" s="22" t="str">
        <f t="shared" si="16"/>
        <v>Yes</v>
      </c>
      <c r="N364" s="16">
        <v>4.2</v>
      </c>
      <c r="O364" s="25">
        <v>13937</v>
      </c>
      <c r="P364" s="25">
        <f>Table1[[#This Row],[rating]]+(Table1[[#This Row],[rating_count]]/1000)</f>
        <v>18.137</v>
      </c>
      <c r="Q364" s="12">
        <f t="shared" si="17"/>
        <v>278726063</v>
      </c>
      <c r="R364" t="s">
        <v>3217</v>
      </c>
      <c r="S364" t="s">
        <v>2950</v>
      </c>
      <c r="T364" t="s">
        <v>2951</v>
      </c>
      <c r="U364" t="s">
        <v>2952</v>
      </c>
      <c r="V364" t="s">
        <v>2953</v>
      </c>
      <c r="W364" t="s">
        <v>2954</v>
      </c>
      <c r="X364" t="s">
        <v>3218</v>
      </c>
      <c r="Y364" t="s">
        <v>3219</v>
      </c>
    </row>
    <row r="365" spans="1:25" x14ac:dyDescent="0.3">
      <c r="A365" t="s">
        <v>3220</v>
      </c>
      <c r="B365" t="s">
        <v>3221</v>
      </c>
      <c r="C365" t="s">
        <v>2948</v>
      </c>
      <c r="D365" t="s">
        <v>13092</v>
      </c>
      <c r="E365" t="s">
        <v>13134</v>
      </c>
      <c r="F365" t="s">
        <v>13135</v>
      </c>
      <c r="G365"/>
      <c r="H365" s="11">
        <v>2199</v>
      </c>
      <c r="I365" s="19" t="str">
        <f t="shared" si="15"/>
        <v>&gt;₹500</v>
      </c>
      <c r="J365" s="21">
        <v>9999</v>
      </c>
      <c r="K365" s="23">
        <v>0.78</v>
      </c>
      <c r="L36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365" s="22" t="str">
        <f t="shared" si="16"/>
        <v>Yes</v>
      </c>
      <c r="N365" s="16">
        <v>4.2</v>
      </c>
      <c r="O365" s="25">
        <v>29471</v>
      </c>
      <c r="P365" s="25">
        <f>Table1[[#This Row],[rating]]+(Table1[[#This Row],[rating_count]]/1000)</f>
        <v>33.670999999999999</v>
      </c>
      <c r="Q365" s="12">
        <f t="shared" si="17"/>
        <v>294680529</v>
      </c>
      <c r="R365" t="s">
        <v>3222</v>
      </c>
      <c r="S365" t="s">
        <v>3223</v>
      </c>
      <c r="T365" t="s">
        <v>3224</v>
      </c>
      <c r="U365" t="s">
        <v>3225</v>
      </c>
      <c r="V365" t="s">
        <v>3226</v>
      </c>
      <c r="W365" t="s">
        <v>3227</v>
      </c>
      <c r="X365" t="s">
        <v>3228</v>
      </c>
      <c r="Y365" t="s">
        <v>3229</v>
      </c>
    </row>
    <row r="366" spans="1:25" x14ac:dyDescent="0.3">
      <c r="A366" t="s">
        <v>3230</v>
      </c>
      <c r="B366" t="s">
        <v>3231</v>
      </c>
      <c r="C366" t="s">
        <v>2990</v>
      </c>
      <c r="D366" t="s">
        <v>13092</v>
      </c>
      <c r="E366" t="s">
        <v>13136</v>
      </c>
      <c r="F366" t="s">
        <v>13139</v>
      </c>
      <c r="G366" t="s">
        <v>13140</v>
      </c>
      <c r="H366" s="11">
        <v>16999</v>
      </c>
      <c r="I366" s="19" t="str">
        <f t="shared" si="15"/>
        <v>&gt;₹500</v>
      </c>
      <c r="J366" s="21">
        <v>24999</v>
      </c>
      <c r="K366" s="23">
        <v>0.32</v>
      </c>
      <c r="L36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366" s="22" t="str">
        <f t="shared" si="16"/>
        <v>No</v>
      </c>
      <c r="N366" s="16">
        <v>4.0999999999999996</v>
      </c>
      <c r="O366" s="25">
        <v>22318</v>
      </c>
      <c r="P366" s="25">
        <f>Table1[[#This Row],[rating]]+(Table1[[#This Row],[rating_count]]/1000)</f>
        <v>26.417999999999999</v>
      </c>
      <c r="Q366" s="12">
        <f t="shared" si="17"/>
        <v>557927682</v>
      </c>
      <c r="R366" t="s">
        <v>3232</v>
      </c>
      <c r="S366" t="s">
        <v>3194</v>
      </c>
      <c r="T366" t="s">
        <v>3195</v>
      </c>
      <c r="U366" t="s">
        <v>3196</v>
      </c>
      <c r="V366" t="s">
        <v>3197</v>
      </c>
      <c r="W366" t="s">
        <v>3198</v>
      </c>
      <c r="X366" t="s">
        <v>3233</v>
      </c>
      <c r="Y366" t="s">
        <v>3234</v>
      </c>
    </row>
    <row r="367" spans="1:25" x14ac:dyDescent="0.3">
      <c r="A367" t="s">
        <v>3235</v>
      </c>
      <c r="B367" t="s">
        <v>3236</v>
      </c>
      <c r="C367" t="s">
        <v>2990</v>
      </c>
      <c r="D367" t="s">
        <v>13092</v>
      </c>
      <c r="E367" t="s">
        <v>13136</v>
      </c>
      <c r="F367" t="s">
        <v>13139</v>
      </c>
      <c r="G367" t="s">
        <v>13140</v>
      </c>
      <c r="H367" s="11">
        <v>16499</v>
      </c>
      <c r="I367" s="19" t="str">
        <f t="shared" si="15"/>
        <v>&gt;₹500</v>
      </c>
      <c r="J367" s="21">
        <v>20999</v>
      </c>
      <c r="K367" s="23">
        <v>0.21</v>
      </c>
      <c r="L36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367" s="22" t="str">
        <f t="shared" si="16"/>
        <v>No</v>
      </c>
      <c r="N367" s="16">
        <v>4</v>
      </c>
      <c r="O367" s="25">
        <v>21350</v>
      </c>
      <c r="P367" s="25">
        <f>Table1[[#This Row],[rating]]+(Table1[[#This Row],[rating_count]]/1000)</f>
        <v>25.35</v>
      </c>
      <c r="Q367" s="12">
        <f t="shared" si="17"/>
        <v>448328650</v>
      </c>
      <c r="R367" t="s">
        <v>3237</v>
      </c>
      <c r="S367" t="s">
        <v>3238</v>
      </c>
      <c r="T367" t="s">
        <v>3239</v>
      </c>
      <c r="U367" t="s">
        <v>3240</v>
      </c>
      <c r="V367" t="s">
        <v>3241</v>
      </c>
      <c r="W367" t="s">
        <v>3242</v>
      </c>
      <c r="X367" t="s">
        <v>3243</v>
      </c>
      <c r="Y367" t="s">
        <v>3244</v>
      </c>
    </row>
    <row r="368" spans="1:25" x14ac:dyDescent="0.3">
      <c r="A368" t="s">
        <v>3245</v>
      </c>
      <c r="B368" t="s">
        <v>2947</v>
      </c>
      <c r="C368" t="s">
        <v>2948</v>
      </c>
      <c r="D368" t="s">
        <v>13092</v>
      </c>
      <c r="E368" t="s">
        <v>13134</v>
      </c>
      <c r="F368" t="s">
        <v>13135</v>
      </c>
      <c r="G368"/>
      <c r="H368" s="11">
        <v>1799</v>
      </c>
      <c r="I368" s="19" t="str">
        <f t="shared" si="15"/>
        <v>&gt;₹500</v>
      </c>
      <c r="J368" s="21">
        <v>19999</v>
      </c>
      <c r="K368" s="23">
        <v>0.91</v>
      </c>
      <c r="L36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91-100%</v>
      </c>
      <c r="M368" s="22" t="str">
        <f t="shared" si="16"/>
        <v>Yes</v>
      </c>
      <c r="N368" s="16">
        <v>4.2</v>
      </c>
      <c r="O368" s="25">
        <v>13937</v>
      </c>
      <c r="P368" s="25">
        <f>Table1[[#This Row],[rating]]+(Table1[[#This Row],[rating_count]]/1000)</f>
        <v>18.137</v>
      </c>
      <c r="Q368" s="12">
        <f t="shared" si="17"/>
        <v>278726063</v>
      </c>
      <c r="R368" t="s">
        <v>3217</v>
      </c>
      <c r="S368" t="s">
        <v>2950</v>
      </c>
      <c r="T368" t="s">
        <v>2951</v>
      </c>
      <c r="U368" t="s">
        <v>2952</v>
      </c>
      <c r="V368" t="s">
        <v>2953</v>
      </c>
      <c r="W368" t="s">
        <v>2954</v>
      </c>
      <c r="X368" t="s">
        <v>3246</v>
      </c>
      <c r="Y368" t="s">
        <v>3247</v>
      </c>
    </row>
    <row r="369" spans="1:25" x14ac:dyDescent="0.3">
      <c r="A369" t="s">
        <v>3250</v>
      </c>
      <c r="B369" t="s">
        <v>3251</v>
      </c>
      <c r="C369" t="s">
        <v>2990</v>
      </c>
      <c r="D369" t="s">
        <v>13092</v>
      </c>
      <c r="E369" t="s">
        <v>13136</v>
      </c>
      <c r="F369" t="s">
        <v>13139</v>
      </c>
      <c r="G369" t="s">
        <v>13140</v>
      </c>
      <c r="H369" s="11">
        <v>8499</v>
      </c>
      <c r="I369" s="19" t="str">
        <f t="shared" si="15"/>
        <v>&gt;₹500</v>
      </c>
      <c r="J369" s="21">
        <v>10999</v>
      </c>
      <c r="K369" s="23">
        <v>0.23</v>
      </c>
      <c r="L36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369" s="22" t="str">
        <f t="shared" si="16"/>
        <v>No</v>
      </c>
      <c r="N369" s="16">
        <v>4.0999999999999996</v>
      </c>
      <c r="O369" s="25">
        <v>313836</v>
      </c>
      <c r="P369" s="25">
        <f>Table1[[#This Row],[rating]]+(Table1[[#This Row],[rating_count]]/1000)</f>
        <v>317.93600000000004</v>
      </c>
      <c r="Q369" s="12">
        <f t="shared" si="17"/>
        <v>3451882164</v>
      </c>
      <c r="R369" t="s">
        <v>3252</v>
      </c>
      <c r="S369" t="s">
        <v>3253</v>
      </c>
      <c r="T369" t="s">
        <v>3254</v>
      </c>
      <c r="U369" t="s">
        <v>3255</v>
      </c>
      <c r="V369" t="s">
        <v>3256</v>
      </c>
      <c r="W369" t="s">
        <v>3257</v>
      </c>
      <c r="X369" t="s">
        <v>3258</v>
      </c>
      <c r="Y369" t="s">
        <v>3259</v>
      </c>
    </row>
    <row r="370" spans="1:25" x14ac:dyDescent="0.3">
      <c r="A370" t="s">
        <v>3260</v>
      </c>
      <c r="B370" t="s">
        <v>3261</v>
      </c>
      <c r="C370" t="s">
        <v>2990</v>
      </c>
      <c r="D370" t="s">
        <v>13092</v>
      </c>
      <c r="E370" t="s">
        <v>13136</v>
      </c>
      <c r="F370" t="s">
        <v>13139</v>
      </c>
      <c r="G370" t="s">
        <v>13140</v>
      </c>
      <c r="H370" s="11">
        <v>6499</v>
      </c>
      <c r="I370" s="19" t="str">
        <f t="shared" si="15"/>
        <v>&gt;₹500</v>
      </c>
      <c r="J370" s="21">
        <v>8499</v>
      </c>
      <c r="K370" s="23">
        <v>0.24</v>
      </c>
      <c r="L37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370" s="22" t="str">
        <f t="shared" si="16"/>
        <v>No</v>
      </c>
      <c r="N370" s="16">
        <v>4.0999999999999996</v>
      </c>
      <c r="O370" s="25">
        <v>313836</v>
      </c>
      <c r="P370" s="25">
        <f>Table1[[#This Row],[rating]]+(Table1[[#This Row],[rating_count]]/1000)</f>
        <v>317.93600000000004</v>
      </c>
      <c r="Q370" s="12">
        <f t="shared" si="17"/>
        <v>2667292164</v>
      </c>
      <c r="R370" t="s">
        <v>3262</v>
      </c>
      <c r="S370" t="s">
        <v>3253</v>
      </c>
      <c r="T370" t="s">
        <v>3254</v>
      </c>
      <c r="U370" t="s">
        <v>3255</v>
      </c>
      <c r="V370" t="s">
        <v>3256</v>
      </c>
      <c r="W370" t="s">
        <v>3257</v>
      </c>
      <c r="X370" t="s">
        <v>3263</v>
      </c>
      <c r="Y370" t="s">
        <v>3264</v>
      </c>
    </row>
    <row r="371" spans="1:25" x14ac:dyDescent="0.3">
      <c r="A371" t="s">
        <v>3265</v>
      </c>
      <c r="B371" t="s">
        <v>2947</v>
      </c>
      <c r="C371" t="s">
        <v>2948</v>
      </c>
      <c r="D371" t="s">
        <v>13092</v>
      </c>
      <c r="E371" t="s">
        <v>13134</v>
      </c>
      <c r="F371" t="s">
        <v>13135</v>
      </c>
      <c r="G371"/>
      <c r="H371" s="11">
        <v>1799</v>
      </c>
      <c r="I371" s="19" t="str">
        <f t="shared" si="15"/>
        <v>&gt;₹500</v>
      </c>
      <c r="J371" s="21">
        <v>19999</v>
      </c>
      <c r="K371" s="23">
        <v>0.91</v>
      </c>
      <c r="L37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91-100%</v>
      </c>
      <c r="M371" s="22" t="str">
        <f t="shared" si="16"/>
        <v>Yes</v>
      </c>
      <c r="N371" s="16">
        <v>4.2</v>
      </c>
      <c r="O371" s="25">
        <v>13937</v>
      </c>
      <c r="P371" s="25">
        <f>Table1[[#This Row],[rating]]+(Table1[[#This Row],[rating_count]]/1000)</f>
        <v>18.137</v>
      </c>
      <c r="Q371" s="12">
        <f t="shared" si="17"/>
        <v>278726063</v>
      </c>
      <c r="R371" t="s">
        <v>3266</v>
      </c>
      <c r="S371" t="s">
        <v>2950</v>
      </c>
      <c r="T371" t="s">
        <v>2951</v>
      </c>
      <c r="U371" t="s">
        <v>2952</v>
      </c>
      <c r="V371" t="s">
        <v>2953</v>
      </c>
      <c r="W371" t="s">
        <v>2954</v>
      </c>
      <c r="X371" t="s">
        <v>3267</v>
      </c>
      <c r="Y371" t="s">
        <v>3268</v>
      </c>
    </row>
    <row r="372" spans="1:25" x14ac:dyDescent="0.3">
      <c r="A372" t="s">
        <v>3269</v>
      </c>
      <c r="B372" t="s">
        <v>3270</v>
      </c>
      <c r="C372" t="s">
        <v>2990</v>
      </c>
      <c r="D372" t="s">
        <v>13092</v>
      </c>
      <c r="E372" t="s">
        <v>13136</v>
      </c>
      <c r="F372" t="s">
        <v>13139</v>
      </c>
      <c r="G372" t="s">
        <v>13140</v>
      </c>
      <c r="H372" s="11">
        <v>8999</v>
      </c>
      <c r="I372" s="19" t="str">
        <f t="shared" si="15"/>
        <v>&gt;₹500</v>
      </c>
      <c r="J372" s="21">
        <v>11999</v>
      </c>
      <c r="K372" s="23">
        <v>0.25</v>
      </c>
      <c r="L37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372" s="22" t="str">
        <f t="shared" si="16"/>
        <v>No</v>
      </c>
      <c r="N372" s="16">
        <v>4</v>
      </c>
      <c r="O372" s="25">
        <v>12796</v>
      </c>
      <c r="P372" s="25">
        <f>Table1[[#This Row],[rating]]+(Table1[[#This Row],[rating_count]]/1000)</f>
        <v>16.795999999999999</v>
      </c>
      <c r="Q372" s="12">
        <f t="shared" si="17"/>
        <v>153539204</v>
      </c>
      <c r="R372" t="s">
        <v>3097</v>
      </c>
      <c r="S372" t="s">
        <v>3098</v>
      </c>
      <c r="T372" t="s">
        <v>3099</v>
      </c>
      <c r="U372" t="s">
        <v>3100</v>
      </c>
      <c r="V372" t="s">
        <v>3101</v>
      </c>
      <c r="W372" t="s">
        <v>3102</v>
      </c>
      <c r="X372" t="s">
        <v>3271</v>
      </c>
      <c r="Y372" t="s">
        <v>3272</v>
      </c>
    </row>
    <row r="373" spans="1:25" x14ac:dyDescent="0.3">
      <c r="A373" t="s">
        <v>3273</v>
      </c>
      <c r="B373" t="s">
        <v>3274</v>
      </c>
      <c r="C373" t="s">
        <v>3275</v>
      </c>
      <c r="D373" t="s">
        <v>13092</v>
      </c>
      <c r="E373" t="s">
        <v>13136</v>
      </c>
      <c r="F373" t="s">
        <v>13137</v>
      </c>
      <c r="G373" t="s">
        <v>13148</v>
      </c>
      <c r="H373" s="11">
        <v>139</v>
      </c>
      <c r="I373" s="19" t="str">
        <f t="shared" si="15"/>
        <v>&lt;₹200</v>
      </c>
      <c r="J373" s="21">
        <v>495</v>
      </c>
      <c r="K373" s="23">
        <v>0.72</v>
      </c>
      <c r="L37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373" s="22" t="str">
        <f t="shared" si="16"/>
        <v>Yes</v>
      </c>
      <c r="N373" s="16">
        <v>4.3</v>
      </c>
      <c r="O373" s="25">
        <v>14185</v>
      </c>
      <c r="P373" s="25">
        <f>Table1[[#This Row],[rating]]+(Table1[[#This Row],[rating_count]]/1000)</f>
        <v>18.484999999999999</v>
      </c>
      <c r="Q373" s="12">
        <f t="shared" si="17"/>
        <v>7021575</v>
      </c>
      <c r="R373" t="s">
        <v>3276</v>
      </c>
      <c r="S373" t="s">
        <v>2037</v>
      </c>
      <c r="T373" t="s">
        <v>2038</v>
      </c>
      <c r="U373" t="s">
        <v>2039</v>
      </c>
      <c r="V373" t="s">
        <v>2040</v>
      </c>
      <c r="W373" t="s">
        <v>3277</v>
      </c>
      <c r="X373" t="s">
        <v>3278</v>
      </c>
      <c r="Y373" t="s">
        <v>3279</v>
      </c>
    </row>
    <row r="374" spans="1:25" x14ac:dyDescent="0.3">
      <c r="A374" t="s">
        <v>3280</v>
      </c>
      <c r="B374" t="s">
        <v>3281</v>
      </c>
      <c r="C374" t="s">
        <v>2948</v>
      </c>
      <c r="D374" t="s">
        <v>13092</v>
      </c>
      <c r="E374" t="s">
        <v>13134</v>
      </c>
      <c r="F374" t="s">
        <v>13135</v>
      </c>
      <c r="G374"/>
      <c r="H374" s="11">
        <v>3999</v>
      </c>
      <c r="I374" s="19" t="str">
        <f t="shared" si="15"/>
        <v>&gt;₹500</v>
      </c>
      <c r="J374" s="21">
        <v>16999</v>
      </c>
      <c r="K374" s="23">
        <v>0.76</v>
      </c>
      <c r="L37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374" s="22" t="str">
        <f t="shared" si="16"/>
        <v>Yes</v>
      </c>
      <c r="N374" s="16">
        <v>4.3</v>
      </c>
      <c r="O374" s="25">
        <v>17159</v>
      </c>
      <c r="P374" s="25">
        <f>Table1[[#This Row],[rating]]+(Table1[[#This Row],[rating_count]]/1000)</f>
        <v>21.459</v>
      </c>
      <c r="Q374" s="12">
        <f t="shared" si="17"/>
        <v>291685841</v>
      </c>
      <c r="R374" t="s">
        <v>3282</v>
      </c>
      <c r="S374" t="s">
        <v>3283</v>
      </c>
      <c r="T374" t="s">
        <v>3284</v>
      </c>
      <c r="U374" t="s">
        <v>3285</v>
      </c>
      <c r="V374" t="s">
        <v>3286</v>
      </c>
      <c r="W374" t="s">
        <v>3287</v>
      </c>
      <c r="X374" t="s">
        <v>3288</v>
      </c>
      <c r="Y374" t="s">
        <v>3289</v>
      </c>
    </row>
    <row r="375" spans="1:25" x14ac:dyDescent="0.3">
      <c r="A375" t="s">
        <v>3290</v>
      </c>
      <c r="B375" t="s">
        <v>3291</v>
      </c>
      <c r="C375" t="s">
        <v>2948</v>
      </c>
      <c r="D375" t="s">
        <v>13092</v>
      </c>
      <c r="E375" t="s">
        <v>13134</v>
      </c>
      <c r="F375" t="s">
        <v>13135</v>
      </c>
      <c r="G375"/>
      <c r="H375" s="11">
        <v>2998</v>
      </c>
      <c r="I375" s="19" t="str">
        <f t="shared" si="15"/>
        <v>&gt;₹500</v>
      </c>
      <c r="J375" s="21">
        <v>5999</v>
      </c>
      <c r="K375" s="23">
        <v>0.5</v>
      </c>
      <c r="L37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375" s="22" t="str">
        <f t="shared" si="16"/>
        <v>Yes</v>
      </c>
      <c r="N375" s="16">
        <v>4.0999999999999996</v>
      </c>
      <c r="O375" s="25">
        <v>5179</v>
      </c>
      <c r="P375" s="25">
        <f>Table1[[#This Row],[rating]]+(Table1[[#This Row],[rating_count]]/1000)</f>
        <v>9.2789999999999999</v>
      </c>
      <c r="Q375" s="12">
        <f t="shared" si="17"/>
        <v>31068821</v>
      </c>
      <c r="R375" t="s">
        <v>3292</v>
      </c>
      <c r="S375" t="s">
        <v>3293</v>
      </c>
      <c r="T375" t="s">
        <v>3294</v>
      </c>
      <c r="U375" t="s">
        <v>3295</v>
      </c>
      <c r="V375" t="s">
        <v>3296</v>
      </c>
      <c r="W375" t="s">
        <v>3297</v>
      </c>
      <c r="X375" t="s">
        <v>3298</v>
      </c>
      <c r="Y375" t="s">
        <v>3299</v>
      </c>
    </row>
    <row r="376" spans="1:25" x14ac:dyDescent="0.3">
      <c r="A376" t="s">
        <v>3302</v>
      </c>
      <c r="B376" t="s">
        <v>3303</v>
      </c>
      <c r="C376" t="s">
        <v>2990</v>
      </c>
      <c r="D376" t="s">
        <v>13092</v>
      </c>
      <c r="E376" t="s">
        <v>13136</v>
      </c>
      <c r="F376" t="s">
        <v>13139</v>
      </c>
      <c r="G376" t="s">
        <v>13140</v>
      </c>
      <c r="H376" s="11">
        <v>15499</v>
      </c>
      <c r="I376" s="19" t="str">
        <f t="shared" si="15"/>
        <v>&gt;₹500</v>
      </c>
      <c r="J376" s="21">
        <v>18999</v>
      </c>
      <c r="K376" s="23">
        <v>0.18</v>
      </c>
      <c r="L37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376" s="22" t="str">
        <f t="shared" si="16"/>
        <v>No</v>
      </c>
      <c r="N376" s="16">
        <v>4.0999999999999996</v>
      </c>
      <c r="O376" s="25">
        <v>19252</v>
      </c>
      <c r="P376" s="25">
        <f>Table1[[#This Row],[rating]]+(Table1[[#This Row],[rating_count]]/1000)</f>
        <v>23.351999999999997</v>
      </c>
      <c r="Q376" s="12">
        <f t="shared" si="17"/>
        <v>365768748</v>
      </c>
      <c r="R376" t="s">
        <v>3304</v>
      </c>
      <c r="S376" t="s">
        <v>3305</v>
      </c>
      <c r="T376" t="s">
        <v>3306</v>
      </c>
      <c r="U376" t="s">
        <v>3307</v>
      </c>
      <c r="V376" t="s">
        <v>3308</v>
      </c>
      <c r="W376" t="s">
        <v>3309</v>
      </c>
      <c r="X376" t="s">
        <v>3310</v>
      </c>
      <c r="Y376" t="s">
        <v>3311</v>
      </c>
    </row>
    <row r="377" spans="1:25" x14ac:dyDescent="0.3">
      <c r="A377" t="s">
        <v>3316</v>
      </c>
      <c r="B377" t="s">
        <v>2947</v>
      </c>
      <c r="C377" t="s">
        <v>2948</v>
      </c>
      <c r="D377" t="s">
        <v>13092</v>
      </c>
      <c r="E377" t="s">
        <v>13134</v>
      </c>
      <c r="F377" t="s">
        <v>13135</v>
      </c>
      <c r="G377"/>
      <c r="H377" s="11">
        <v>1799</v>
      </c>
      <c r="I377" s="19" t="str">
        <f t="shared" si="15"/>
        <v>&gt;₹500</v>
      </c>
      <c r="J377" s="21">
        <v>19999</v>
      </c>
      <c r="K377" s="23">
        <v>0.91</v>
      </c>
      <c r="L37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91-100%</v>
      </c>
      <c r="M377" s="22" t="str">
        <f t="shared" si="16"/>
        <v>Yes</v>
      </c>
      <c r="N377" s="16">
        <v>4.2</v>
      </c>
      <c r="O377" s="25">
        <v>13937</v>
      </c>
      <c r="P377" s="25">
        <f>Table1[[#This Row],[rating]]+(Table1[[#This Row],[rating_count]]/1000)</f>
        <v>18.137</v>
      </c>
      <c r="Q377" s="12">
        <f t="shared" si="17"/>
        <v>278726063</v>
      </c>
      <c r="R377" t="s">
        <v>2949</v>
      </c>
      <c r="S377" t="s">
        <v>2950</v>
      </c>
      <c r="T377" t="s">
        <v>2951</v>
      </c>
      <c r="U377" t="s">
        <v>2952</v>
      </c>
      <c r="V377" t="s">
        <v>2953</v>
      </c>
      <c r="W377" t="s">
        <v>2954</v>
      </c>
      <c r="X377" t="s">
        <v>3317</v>
      </c>
      <c r="Y377" t="s">
        <v>3318</v>
      </c>
    </row>
    <row r="378" spans="1:25" x14ac:dyDescent="0.3">
      <c r="A378" t="s">
        <v>3319</v>
      </c>
      <c r="B378" t="s">
        <v>3320</v>
      </c>
      <c r="C378" t="s">
        <v>2990</v>
      </c>
      <c r="D378" t="s">
        <v>13092</v>
      </c>
      <c r="E378" t="s">
        <v>13136</v>
      </c>
      <c r="F378" t="s">
        <v>13139</v>
      </c>
      <c r="G378" t="s">
        <v>13140</v>
      </c>
      <c r="H378" s="11">
        <v>8999</v>
      </c>
      <c r="I378" s="19" t="str">
        <f t="shared" si="15"/>
        <v>&gt;₹500</v>
      </c>
      <c r="J378" s="21">
        <v>11999</v>
      </c>
      <c r="K378" s="23">
        <v>0.25</v>
      </c>
      <c r="L37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378" s="22" t="str">
        <f t="shared" si="16"/>
        <v>No</v>
      </c>
      <c r="N378" s="16">
        <v>4</v>
      </c>
      <c r="O378" s="25">
        <v>12796</v>
      </c>
      <c r="P378" s="25">
        <f>Table1[[#This Row],[rating]]+(Table1[[#This Row],[rating_count]]/1000)</f>
        <v>16.795999999999999</v>
      </c>
      <c r="Q378" s="12">
        <f t="shared" si="17"/>
        <v>153539204</v>
      </c>
      <c r="R378" t="s">
        <v>3097</v>
      </c>
      <c r="S378" t="s">
        <v>3098</v>
      </c>
      <c r="T378" t="s">
        <v>3099</v>
      </c>
      <c r="U378" t="s">
        <v>3100</v>
      </c>
      <c r="V378" t="s">
        <v>3101</v>
      </c>
      <c r="W378" t="s">
        <v>3102</v>
      </c>
      <c r="X378" t="s">
        <v>3321</v>
      </c>
      <c r="Y378" t="s">
        <v>3322</v>
      </c>
    </row>
    <row r="379" spans="1:25" x14ac:dyDescent="0.3">
      <c r="A379" t="s">
        <v>3323</v>
      </c>
      <c r="B379" t="s">
        <v>3324</v>
      </c>
      <c r="C379" t="s">
        <v>3107</v>
      </c>
      <c r="D379" t="s">
        <v>13092</v>
      </c>
      <c r="E379" t="s">
        <v>13136</v>
      </c>
      <c r="F379" t="s">
        <v>13137</v>
      </c>
      <c r="G379" t="s">
        <v>13138</v>
      </c>
      <c r="H379" s="11">
        <v>873</v>
      </c>
      <c r="I379" s="19" t="str">
        <f t="shared" si="15"/>
        <v>&gt;₹500</v>
      </c>
      <c r="J379" s="21">
        <v>1699</v>
      </c>
      <c r="K379" s="23">
        <v>0.49</v>
      </c>
      <c r="L37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379" s="22" t="str">
        <f t="shared" si="16"/>
        <v>No</v>
      </c>
      <c r="N379" s="16">
        <v>4.4000000000000004</v>
      </c>
      <c r="O379" s="25">
        <v>1680</v>
      </c>
      <c r="P379" s="25">
        <f>Table1[[#This Row],[rating]]+(Table1[[#This Row],[rating_count]]/1000)</f>
        <v>6.08</v>
      </c>
      <c r="Q379" s="12">
        <f t="shared" si="17"/>
        <v>2854320</v>
      </c>
      <c r="R379" t="s">
        <v>3325</v>
      </c>
      <c r="S379" t="s">
        <v>3326</v>
      </c>
      <c r="T379" t="s">
        <v>3327</v>
      </c>
      <c r="U379" t="s">
        <v>3328</v>
      </c>
      <c r="V379" t="s">
        <v>3329</v>
      </c>
      <c r="W379" t="s">
        <v>3330</v>
      </c>
      <c r="X379" t="s">
        <v>3331</v>
      </c>
      <c r="Y379" t="s">
        <v>3332</v>
      </c>
    </row>
    <row r="380" spans="1:25" x14ac:dyDescent="0.3">
      <c r="A380" t="s">
        <v>3333</v>
      </c>
      <c r="B380" t="s">
        <v>3334</v>
      </c>
      <c r="C380" t="s">
        <v>2990</v>
      </c>
      <c r="D380" t="s">
        <v>13092</v>
      </c>
      <c r="E380" t="s">
        <v>13136</v>
      </c>
      <c r="F380" t="s">
        <v>13139</v>
      </c>
      <c r="G380" t="s">
        <v>13140</v>
      </c>
      <c r="H380" s="11">
        <v>12999</v>
      </c>
      <c r="I380" s="19" t="str">
        <f t="shared" si="15"/>
        <v>&gt;₹500</v>
      </c>
      <c r="J380" s="21">
        <v>15999</v>
      </c>
      <c r="K380" s="23">
        <v>0.19</v>
      </c>
      <c r="L38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380" s="22" t="str">
        <f t="shared" si="16"/>
        <v>No</v>
      </c>
      <c r="N380" s="16">
        <v>4.2</v>
      </c>
      <c r="O380" s="25">
        <v>13246</v>
      </c>
      <c r="P380" s="25">
        <f>Table1[[#This Row],[rating]]+(Table1[[#This Row],[rating_count]]/1000)</f>
        <v>17.446000000000002</v>
      </c>
      <c r="Q380" s="12">
        <f t="shared" si="17"/>
        <v>211922754</v>
      </c>
      <c r="R380" t="s">
        <v>3335</v>
      </c>
      <c r="S380" t="s">
        <v>3336</v>
      </c>
      <c r="T380" t="s">
        <v>3337</v>
      </c>
      <c r="U380" t="s">
        <v>3338</v>
      </c>
      <c r="V380" t="s">
        <v>3339</v>
      </c>
      <c r="W380" t="s">
        <v>3340</v>
      </c>
      <c r="X380" t="s">
        <v>3341</v>
      </c>
      <c r="Y380" t="s">
        <v>3342</v>
      </c>
    </row>
    <row r="381" spans="1:25" x14ac:dyDescent="0.3">
      <c r="A381" t="s">
        <v>3343</v>
      </c>
      <c r="B381" t="s">
        <v>3344</v>
      </c>
      <c r="C381" t="s">
        <v>3345</v>
      </c>
      <c r="D381" t="s">
        <v>13092</v>
      </c>
      <c r="E381" t="s">
        <v>13136</v>
      </c>
      <c r="F381" t="s">
        <v>13137</v>
      </c>
      <c r="G381" t="s">
        <v>13149</v>
      </c>
      <c r="H381" s="11">
        <v>539</v>
      </c>
      <c r="I381" s="19" t="str">
        <f t="shared" si="15"/>
        <v>&gt;₹500</v>
      </c>
      <c r="J381" s="21">
        <v>1599</v>
      </c>
      <c r="K381" s="23">
        <v>0.66</v>
      </c>
      <c r="L38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381" s="22" t="str">
        <f t="shared" si="16"/>
        <v>Yes</v>
      </c>
      <c r="N381" s="16">
        <v>3.8</v>
      </c>
      <c r="O381" s="25">
        <v>14648</v>
      </c>
      <c r="P381" s="25">
        <f>Table1[[#This Row],[rating]]+(Table1[[#This Row],[rating_count]]/1000)</f>
        <v>18.448</v>
      </c>
      <c r="Q381" s="12">
        <f t="shared" si="17"/>
        <v>23422152</v>
      </c>
      <c r="R381" t="s">
        <v>3346</v>
      </c>
      <c r="S381" t="s">
        <v>3347</v>
      </c>
      <c r="T381" t="s">
        <v>3348</v>
      </c>
      <c r="U381" t="s">
        <v>3349</v>
      </c>
      <c r="V381" t="s">
        <v>3350</v>
      </c>
      <c r="W381" t="s">
        <v>3351</v>
      </c>
      <c r="X381" t="s">
        <v>3352</v>
      </c>
      <c r="Y381" t="s">
        <v>3353</v>
      </c>
    </row>
    <row r="382" spans="1:25" x14ac:dyDescent="0.3">
      <c r="A382" t="s">
        <v>3354</v>
      </c>
      <c r="B382" t="s">
        <v>2958</v>
      </c>
      <c r="C382" t="s">
        <v>2948</v>
      </c>
      <c r="D382" t="s">
        <v>13092</v>
      </c>
      <c r="E382" t="s">
        <v>13134</v>
      </c>
      <c r="F382" t="s">
        <v>13135</v>
      </c>
      <c r="G382"/>
      <c r="H382" s="11">
        <v>1999</v>
      </c>
      <c r="I382" s="19" t="str">
        <f t="shared" si="15"/>
        <v>&gt;₹500</v>
      </c>
      <c r="J382" s="21">
        <v>9999</v>
      </c>
      <c r="K382" s="23">
        <v>0.8</v>
      </c>
      <c r="L38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382" s="22" t="str">
        <f t="shared" si="16"/>
        <v>Yes</v>
      </c>
      <c r="N382" s="16">
        <v>4.3</v>
      </c>
      <c r="O382" s="25">
        <v>27696</v>
      </c>
      <c r="P382" s="25">
        <f>Table1[[#This Row],[rating]]+(Table1[[#This Row],[rating_count]]/1000)</f>
        <v>31.996000000000002</v>
      </c>
      <c r="Q382" s="12">
        <f t="shared" si="17"/>
        <v>276932304</v>
      </c>
      <c r="R382" t="s">
        <v>3355</v>
      </c>
      <c r="S382" t="s">
        <v>2960</v>
      </c>
      <c r="T382" t="s">
        <v>2961</v>
      </c>
      <c r="U382" t="s">
        <v>2962</v>
      </c>
      <c r="V382" t="s">
        <v>2963</v>
      </c>
      <c r="W382" t="s">
        <v>2964</v>
      </c>
      <c r="X382" t="s">
        <v>3356</v>
      </c>
      <c r="Y382" t="s">
        <v>3357</v>
      </c>
    </row>
    <row r="383" spans="1:25" x14ac:dyDescent="0.3">
      <c r="A383" t="s">
        <v>3358</v>
      </c>
      <c r="B383" t="s">
        <v>3359</v>
      </c>
      <c r="C383" t="s">
        <v>2990</v>
      </c>
      <c r="D383" t="s">
        <v>13092</v>
      </c>
      <c r="E383" t="s">
        <v>13136</v>
      </c>
      <c r="F383" t="s">
        <v>13139</v>
      </c>
      <c r="G383" t="s">
        <v>13140</v>
      </c>
      <c r="H383" s="11">
        <v>15490</v>
      </c>
      <c r="I383" s="19" t="str">
        <f t="shared" si="15"/>
        <v>&gt;₹500</v>
      </c>
      <c r="J383" s="21">
        <v>20990</v>
      </c>
      <c r="K383" s="23">
        <v>0.26</v>
      </c>
      <c r="L38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383" s="22" t="str">
        <f t="shared" si="16"/>
        <v>No</v>
      </c>
      <c r="N383" s="16">
        <v>4.2</v>
      </c>
      <c r="O383" s="25">
        <v>32916</v>
      </c>
      <c r="P383" s="25">
        <f>Table1[[#This Row],[rating]]+(Table1[[#This Row],[rating_count]]/1000)</f>
        <v>37.116</v>
      </c>
      <c r="Q383" s="12">
        <f t="shared" si="17"/>
        <v>690906840</v>
      </c>
      <c r="R383" t="s">
        <v>3360</v>
      </c>
      <c r="S383" t="s">
        <v>3361</v>
      </c>
      <c r="T383" t="s">
        <v>3362</v>
      </c>
      <c r="U383" t="s">
        <v>3363</v>
      </c>
      <c r="V383" t="s">
        <v>3364</v>
      </c>
      <c r="W383" t="s">
        <v>3365</v>
      </c>
      <c r="X383" t="s">
        <v>3366</v>
      </c>
      <c r="Y383" t="s">
        <v>3367</v>
      </c>
    </row>
    <row r="384" spans="1:25" x14ac:dyDescent="0.3">
      <c r="A384" t="s">
        <v>3368</v>
      </c>
      <c r="B384" t="s">
        <v>3369</v>
      </c>
      <c r="C384" t="s">
        <v>2990</v>
      </c>
      <c r="D384" t="s">
        <v>13092</v>
      </c>
      <c r="E384" t="s">
        <v>13136</v>
      </c>
      <c r="F384" t="s">
        <v>13139</v>
      </c>
      <c r="G384" t="s">
        <v>13140</v>
      </c>
      <c r="H384" s="11">
        <v>19999</v>
      </c>
      <c r="I384" s="19" t="str">
        <f t="shared" si="15"/>
        <v>&gt;₹500</v>
      </c>
      <c r="J384" s="21">
        <v>24999</v>
      </c>
      <c r="K384" s="23">
        <v>0.2</v>
      </c>
      <c r="L38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384" s="22" t="str">
        <f t="shared" si="16"/>
        <v>No</v>
      </c>
      <c r="N384" s="16">
        <v>3.9</v>
      </c>
      <c r="O384" s="25">
        <v>25824</v>
      </c>
      <c r="P384" s="25">
        <f>Table1[[#This Row],[rating]]+(Table1[[#This Row],[rating_count]]/1000)</f>
        <v>29.724</v>
      </c>
      <c r="Q384" s="12">
        <f t="shared" si="17"/>
        <v>645574176</v>
      </c>
      <c r="R384" t="s">
        <v>3370</v>
      </c>
      <c r="S384" t="s">
        <v>3371</v>
      </c>
      <c r="T384" t="s">
        <v>3372</v>
      </c>
      <c r="U384" t="s">
        <v>3373</v>
      </c>
      <c r="V384" t="s">
        <v>3374</v>
      </c>
      <c r="W384" t="s">
        <v>3375</v>
      </c>
      <c r="X384" t="s">
        <v>3376</v>
      </c>
      <c r="Y384" t="s">
        <v>3377</v>
      </c>
    </row>
    <row r="385" spans="1:25" x14ac:dyDescent="0.3">
      <c r="A385" t="s">
        <v>3378</v>
      </c>
      <c r="B385" t="s">
        <v>3379</v>
      </c>
      <c r="C385" t="s">
        <v>3162</v>
      </c>
      <c r="D385" t="s">
        <v>13092</v>
      </c>
      <c r="E385" t="s">
        <v>13136</v>
      </c>
      <c r="F385" t="s">
        <v>13137</v>
      </c>
      <c r="G385" t="s">
        <v>13138</v>
      </c>
      <c r="H385" s="11">
        <v>1075</v>
      </c>
      <c r="I385" s="19" t="str">
        <f t="shared" si="15"/>
        <v>&gt;₹500</v>
      </c>
      <c r="J385" s="21">
        <v>1699</v>
      </c>
      <c r="K385" s="23">
        <v>0.37</v>
      </c>
      <c r="L38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385" s="22" t="str">
        <f t="shared" si="16"/>
        <v>No</v>
      </c>
      <c r="N385" s="16">
        <v>4.4000000000000004</v>
      </c>
      <c r="O385" s="25">
        <v>7462</v>
      </c>
      <c r="P385" s="25">
        <f>Table1[[#This Row],[rating]]+(Table1[[#This Row],[rating_count]]/1000)</f>
        <v>11.862</v>
      </c>
      <c r="Q385" s="12">
        <f t="shared" si="17"/>
        <v>12677938</v>
      </c>
      <c r="R385" t="s">
        <v>3380</v>
      </c>
      <c r="S385" t="s">
        <v>3381</v>
      </c>
      <c r="T385" t="s">
        <v>3382</v>
      </c>
      <c r="U385" t="s">
        <v>3383</v>
      </c>
      <c r="V385" t="s">
        <v>3384</v>
      </c>
      <c r="W385" t="s">
        <v>3385</v>
      </c>
      <c r="X385" t="s">
        <v>3386</v>
      </c>
      <c r="Y385" t="s">
        <v>3387</v>
      </c>
    </row>
    <row r="386" spans="1:25" x14ac:dyDescent="0.3">
      <c r="A386" t="s">
        <v>3388</v>
      </c>
      <c r="B386" t="s">
        <v>3389</v>
      </c>
      <c r="C386" t="s">
        <v>3066</v>
      </c>
      <c r="D386" t="s">
        <v>13092</v>
      </c>
      <c r="E386" t="s">
        <v>13144</v>
      </c>
      <c r="F386" t="s">
        <v>13145</v>
      </c>
      <c r="G386" t="s">
        <v>13146</v>
      </c>
      <c r="H386" s="11">
        <v>399</v>
      </c>
      <c r="I386" s="19" t="str">
        <f t="shared" ref="I386:I449" si="18">IF(H386&lt;200,"&lt;₹200",IF(OR(H386=200,H386&lt;=500),"₹200 - ₹500","&gt;₹500"))</f>
        <v>₹200 - ₹500</v>
      </c>
      <c r="J386" s="21">
        <v>699</v>
      </c>
      <c r="K386" s="23">
        <v>0.43</v>
      </c>
      <c r="L38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386" s="22" t="str">
        <f t="shared" ref="M386:M449" si="19">IF(K386&gt;=50%,"Yes","No")</f>
        <v>No</v>
      </c>
      <c r="N386" s="16">
        <v>4</v>
      </c>
      <c r="O386" s="25">
        <v>37817</v>
      </c>
      <c r="P386" s="25">
        <f>Table1[[#This Row],[rating]]+(Table1[[#This Row],[rating_count]]/1000)</f>
        <v>41.817</v>
      </c>
      <c r="Q386" s="12">
        <f t="shared" ref="Q386:Q449" si="20">J386*O386</f>
        <v>26434083</v>
      </c>
      <c r="R386" t="s">
        <v>3390</v>
      </c>
      <c r="S386" t="s">
        <v>3391</v>
      </c>
      <c r="T386" t="s">
        <v>3392</v>
      </c>
      <c r="U386" t="s">
        <v>3393</v>
      </c>
      <c r="V386" t="s">
        <v>3394</v>
      </c>
      <c r="W386" t="s">
        <v>3395</v>
      </c>
      <c r="X386" t="s">
        <v>3396</v>
      </c>
      <c r="Y386" t="s">
        <v>3397</v>
      </c>
    </row>
    <row r="387" spans="1:25" x14ac:dyDescent="0.3">
      <c r="A387" t="s">
        <v>3398</v>
      </c>
      <c r="B387" t="s">
        <v>3399</v>
      </c>
      <c r="C387" t="s">
        <v>2948</v>
      </c>
      <c r="D387" t="s">
        <v>13092</v>
      </c>
      <c r="E387" t="s">
        <v>13134</v>
      </c>
      <c r="F387" t="s">
        <v>13135</v>
      </c>
      <c r="G387"/>
      <c r="H387" s="11">
        <v>1999</v>
      </c>
      <c r="I387" s="19" t="str">
        <f t="shared" si="18"/>
        <v>&gt;₹500</v>
      </c>
      <c r="J387" s="21">
        <v>3990</v>
      </c>
      <c r="K387" s="23">
        <v>0.5</v>
      </c>
      <c r="L38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387" s="22" t="str">
        <f t="shared" si="19"/>
        <v>Yes</v>
      </c>
      <c r="N387" s="16">
        <v>4</v>
      </c>
      <c r="O387" s="25">
        <v>30254</v>
      </c>
      <c r="P387" s="25">
        <f>Table1[[#This Row],[rating]]+(Table1[[#This Row],[rating_count]]/1000)</f>
        <v>34.254000000000005</v>
      </c>
      <c r="Q387" s="12">
        <f t="shared" si="20"/>
        <v>120713460</v>
      </c>
      <c r="R387" t="s">
        <v>3400</v>
      </c>
      <c r="S387" t="s">
        <v>3174</v>
      </c>
      <c r="T387" t="s">
        <v>3175</v>
      </c>
      <c r="U387" t="s">
        <v>3176</v>
      </c>
      <c r="V387" t="s">
        <v>3177</v>
      </c>
      <c r="W387" t="s">
        <v>3178</v>
      </c>
      <c r="X387" t="s">
        <v>3401</v>
      </c>
      <c r="Y387" t="s">
        <v>3402</v>
      </c>
    </row>
    <row r="388" spans="1:25" x14ac:dyDescent="0.3">
      <c r="A388" t="s">
        <v>3403</v>
      </c>
      <c r="B388" t="s">
        <v>3404</v>
      </c>
      <c r="C388" t="s">
        <v>2948</v>
      </c>
      <c r="D388" t="s">
        <v>13092</v>
      </c>
      <c r="E388" t="s">
        <v>13134</v>
      </c>
      <c r="F388" t="s">
        <v>13135</v>
      </c>
      <c r="G388"/>
      <c r="H388" s="11">
        <v>1999</v>
      </c>
      <c r="I388" s="19" t="str">
        <f t="shared" si="18"/>
        <v>&gt;₹500</v>
      </c>
      <c r="J388" s="21">
        <v>7990</v>
      </c>
      <c r="K388" s="23">
        <v>0.75</v>
      </c>
      <c r="L38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388" s="22" t="str">
        <f t="shared" si="19"/>
        <v>Yes</v>
      </c>
      <c r="N388" s="16">
        <v>3.8</v>
      </c>
      <c r="O388" s="25">
        <v>17831</v>
      </c>
      <c r="P388" s="25">
        <f>Table1[[#This Row],[rating]]+(Table1[[#This Row],[rating_count]]/1000)</f>
        <v>21.631</v>
      </c>
      <c r="Q388" s="12">
        <f t="shared" si="20"/>
        <v>142469690</v>
      </c>
      <c r="R388" t="s">
        <v>2969</v>
      </c>
      <c r="S388" t="s">
        <v>2970</v>
      </c>
      <c r="T388" t="s">
        <v>2971</v>
      </c>
      <c r="U388" t="s">
        <v>2972</v>
      </c>
      <c r="V388" t="s">
        <v>2973</v>
      </c>
      <c r="W388" t="s">
        <v>2974</v>
      </c>
      <c r="X388" t="s">
        <v>3405</v>
      </c>
      <c r="Y388" t="s">
        <v>3406</v>
      </c>
    </row>
    <row r="389" spans="1:25" x14ac:dyDescent="0.3">
      <c r="A389" t="s">
        <v>3411</v>
      </c>
      <c r="B389" t="s">
        <v>3412</v>
      </c>
      <c r="C389" t="s">
        <v>2990</v>
      </c>
      <c r="D389" t="s">
        <v>13092</v>
      </c>
      <c r="E389" t="s">
        <v>13136</v>
      </c>
      <c r="F389" t="s">
        <v>13139</v>
      </c>
      <c r="G389" t="s">
        <v>13140</v>
      </c>
      <c r="H389" s="11">
        <v>28999</v>
      </c>
      <c r="I389" s="19" t="str">
        <f t="shared" si="18"/>
        <v>&gt;₹500</v>
      </c>
      <c r="J389" s="21">
        <v>34999</v>
      </c>
      <c r="K389" s="23">
        <v>0.17</v>
      </c>
      <c r="L38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389" s="22" t="str">
        <f t="shared" si="19"/>
        <v>No</v>
      </c>
      <c r="N389" s="16">
        <v>4.4000000000000004</v>
      </c>
      <c r="O389" s="25">
        <v>20311</v>
      </c>
      <c r="P389" s="25">
        <f>Table1[[#This Row],[rating]]+(Table1[[#This Row],[rating_count]]/1000)</f>
        <v>24.710999999999999</v>
      </c>
      <c r="Q389" s="12">
        <f t="shared" si="20"/>
        <v>710864689</v>
      </c>
      <c r="R389" t="s">
        <v>3413</v>
      </c>
      <c r="S389" t="s">
        <v>3414</v>
      </c>
      <c r="T389" t="s">
        <v>3415</v>
      </c>
      <c r="U389" t="s">
        <v>3416</v>
      </c>
      <c r="V389" t="s">
        <v>3417</v>
      </c>
      <c r="W389" t="s">
        <v>3418</v>
      </c>
      <c r="X389" t="s">
        <v>3419</v>
      </c>
      <c r="Y389" t="s">
        <v>3420</v>
      </c>
    </row>
    <row r="390" spans="1:25" x14ac:dyDescent="0.3">
      <c r="A390" t="s">
        <v>3421</v>
      </c>
      <c r="B390" t="s">
        <v>3422</v>
      </c>
      <c r="C390" t="s">
        <v>2948</v>
      </c>
      <c r="D390" t="s">
        <v>13092</v>
      </c>
      <c r="E390" t="s">
        <v>13134</v>
      </c>
      <c r="F390" t="s">
        <v>13135</v>
      </c>
      <c r="G390"/>
      <c r="H390" s="11">
        <v>2299</v>
      </c>
      <c r="I390" s="19" t="str">
        <f t="shared" si="18"/>
        <v>&gt;₹500</v>
      </c>
      <c r="J390" s="21">
        <v>7990</v>
      </c>
      <c r="K390" s="23">
        <v>0.71</v>
      </c>
      <c r="L39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390" s="22" t="str">
        <f t="shared" si="19"/>
        <v>Yes</v>
      </c>
      <c r="N390" s="16">
        <v>4.2</v>
      </c>
      <c r="O390" s="25">
        <v>69622</v>
      </c>
      <c r="P390" s="25">
        <f>Table1[[#This Row],[rating]]+(Table1[[#This Row],[rating_count]]/1000)</f>
        <v>73.822000000000003</v>
      </c>
      <c r="Q390" s="12">
        <f t="shared" si="20"/>
        <v>556279780</v>
      </c>
      <c r="R390" t="s">
        <v>3423</v>
      </c>
      <c r="S390" t="s">
        <v>3424</v>
      </c>
      <c r="T390" t="s">
        <v>3425</v>
      </c>
      <c r="U390" t="s">
        <v>3426</v>
      </c>
      <c r="V390" t="s">
        <v>3427</v>
      </c>
      <c r="W390" t="s">
        <v>3428</v>
      </c>
      <c r="X390" t="s">
        <v>3429</v>
      </c>
      <c r="Y390" t="s">
        <v>3430</v>
      </c>
    </row>
    <row r="391" spans="1:25" x14ac:dyDescent="0.3">
      <c r="A391" t="s">
        <v>3431</v>
      </c>
      <c r="B391" t="s">
        <v>3432</v>
      </c>
      <c r="C391" t="s">
        <v>3433</v>
      </c>
      <c r="D391" t="s">
        <v>13092</v>
      </c>
      <c r="E391" t="s">
        <v>13136</v>
      </c>
      <c r="F391" t="s">
        <v>13137</v>
      </c>
      <c r="G391" t="s">
        <v>13149</v>
      </c>
      <c r="H391" s="11">
        <v>399</v>
      </c>
      <c r="I391" s="19" t="str">
        <f t="shared" si="18"/>
        <v>₹200 - ₹500</v>
      </c>
      <c r="J391" s="21">
        <v>1999</v>
      </c>
      <c r="K391" s="23">
        <v>0.8</v>
      </c>
      <c r="L39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391" s="22" t="str">
        <f t="shared" si="19"/>
        <v>Yes</v>
      </c>
      <c r="N391" s="16">
        <v>4</v>
      </c>
      <c r="O391" s="25">
        <v>3382</v>
      </c>
      <c r="P391" s="25">
        <f>Table1[[#This Row],[rating]]+(Table1[[#This Row],[rating_count]]/1000)</f>
        <v>7.3819999999999997</v>
      </c>
      <c r="Q391" s="12">
        <f t="shared" si="20"/>
        <v>6760618</v>
      </c>
      <c r="R391" t="s">
        <v>3434</v>
      </c>
      <c r="S391" t="s">
        <v>3435</v>
      </c>
      <c r="T391" t="s">
        <v>3436</v>
      </c>
      <c r="U391" t="s">
        <v>3437</v>
      </c>
      <c r="V391" t="s">
        <v>3438</v>
      </c>
      <c r="W391" t="s">
        <v>13037</v>
      </c>
      <c r="X391" t="s">
        <v>3439</v>
      </c>
      <c r="Y391" t="s">
        <v>3440</v>
      </c>
    </row>
    <row r="392" spans="1:25" x14ac:dyDescent="0.3">
      <c r="A392" t="s">
        <v>3441</v>
      </c>
      <c r="B392" t="s">
        <v>3442</v>
      </c>
      <c r="C392" t="s">
        <v>3024</v>
      </c>
      <c r="D392" t="s">
        <v>13092</v>
      </c>
      <c r="E392" t="s">
        <v>13116</v>
      </c>
      <c r="F392" t="s">
        <v>13141</v>
      </c>
      <c r="G392" t="s">
        <v>13142</v>
      </c>
      <c r="H392" s="11">
        <v>1149</v>
      </c>
      <c r="I392" s="19" t="str">
        <f t="shared" si="18"/>
        <v>&gt;₹500</v>
      </c>
      <c r="J392" s="21">
        <v>3999</v>
      </c>
      <c r="K392" s="23">
        <v>0.71</v>
      </c>
      <c r="L39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392" s="22" t="str">
        <f t="shared" si="19"/>
        <v>Yes</v>
      </c>
      <c r="N392" s="16">
        <v>4.3</v>
      </c>
      <c r="O392" s="25">
        <v>140036</v>
      </c>
      <c r="P392" s="25">
        <f>Table1[[#This Row],[rating]]+(Table1[[#This Row],[rating_count]]/1000)</f>
        <v>144.33600000000001</v>
      </c>
      <c r="Q392" s="12">
        <f t="shared" si="20"/>
        <v>560003964</v>
      </c>
      <c r="R392" t="s">
        <v>3443</v>
      </c>
      <c r="S392" t="s">
        <v>3444</v>
      </c>
      <c r="T392" t="s">
        <v>3445</v>
      </c>
      <c r="U392" t="s">
        <v>3446</v>
      </c>
      <c r="V392" t="s">
        <v>3447</v>
      </c>
      <c r="W392" t="s">
        <v>3448</v>
      </c>
      <c r="X392" t="s">
        <v>3449</v>
      </c>
      <c r="Y392" t="s">
        <v>3450</v>
      </c>
    </row>
    <row r="393" spans="1:25" x14ac:dyDescent="0.3">
      <c r="A393" t="s">
        <v>3451</v>
      </c>
      <c r="B393" t="s">
        <v>3452</v>
      </c>
      <c r="C393" t="s">
        <v>3162</v>
      </c>
      <c r="D393" t="s">
        <v>13092</v>
      </c>
      <c r="E393" t="s">
        <v>13136</v>
      </c>
      <c r="F393" t="s">
        <v>13137</v>
      </c>
      <c r="G393" t="s">
        <v>13138</v>
      </c>
      <c r="H393" s="11">
        <v>529</v>
      </c>
      <c r="I393" s="19" t="str">
        <f t="shared" si="18"/>
        <v>&gt;₹500</v>
      </c>
      <c r="J393" s="21">
        <v>1499</v>
      </c>
      <c r="K393" s="23">
        <v>0.65</v>
      </c>
      <c r="L39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393" s="22" t="str">
        <f t="shared" si="19"/>
        <v>Yes</v>
      </c>
      <c r="N393" s="16">
        <v>4.0999999999999996</v>
      </c>
      <c r="O393" s="25">
        <v>8599</v>
      </c>
      <c r="P393" s="25">
        <f>Table1[[#This Row],[rating]]+(Table1[[#This Row],[rating_count]]/1000)</f>
        <v>12.699</v>
      </c>
      <c r="Q393" s="12">
        <f t="shared" si="20"/>
        <v>12889901</v>
      </c>
      <c r="R393" t="s">
        <v>3453</v>
      </c>
      <c r="S393" t="s">
        <v>3454</v>
      </c>
      <c r="T393" t="s">
        <v>3455</v>
      </c>
      <c r="U393" t="s">
        <v>3456</v>
      </c>
      <c r="V393" t="s">
        <v>3457</v>
      </c>
      <c r="W393" t="s">
        <v>3458</v>
      </c>
      <c r="X393" t="s">
        <v>3459</v>
      </c>
      <c r="Y393" t="s">
        <v>3460</v>
      </c>
    </row>
    <row r="394" spans="1:25" x14ac:dyDescent="0.3">
      <c r="A394" t="s">
        <v>3461</v>
      </c>
      <c r="B394" t="s">
        <v>3462</v>
      </c>
      <c r="C394" t="s">
        <v>2990</v>
      </c>
      <c r="D394" t="s">
        <v>13092</v>
      </c>
      <c r="E394" t="s">
        <v>13136</v>
      </c>
      <c r="F394" t="s">
        <v>13139</v>
      </c>
      <c r="G394" t="s">
        <v>13140</v>
      </c>
      <c r="H394" s="11">
        <v>13999</v>
      </c>
      <c r="I394" s="19" t="str">
        <f t="shared" si="18"/>
        <v>&gt;₹500</v>
      </c>
      <c r="J394" s="21">
        <v>19499</v>
      </c>
      <c r="K394" s="23">
        <v>0.28000000000000003</v>
      </c>
      <c r="L39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394" s="22" t="str">
        <f t="shared" si="19"/>
        <v>No</v>
      </c>
      <c r="N394" s="16">
        <v>4.0999999999999996</v>
      </c>
      <c r="O394" s="25">
        <v>18998</v>
      </c>
      <c r="P394" s="25">
        <f>Table1[[#This Row],[rating]]+(Table1[[#This Row],[rating_count]]/1000)</f>
        <v>23.097999999999999</v>
      </c>
      <c r="Q394" s="12">
        <f t="shared" si="20"/>
        <v>370442002</v>
      </c>
      <c r="R394" t="s">
        <v>3463</v>
      </c>
      <c r="S394" t="s">
        <v>3209</v>
      </c>
      <c r="T394" t="s">
        <v>3210</v>
      </c>
      <c r="U394" t="s">
        <v>3211</v>
      </c>
      <c r="V394" t="s">
        <v>3212</v>
      </c>
      <c r="W394" t="s">
        <v>3213</v>
      </c>
      <c r="X394" t="s">
        <v>3464</v>
      </c>
      <c r="Y394" t="s">
        <v>3465</v>
      </c>
    </row>
    <row r="395" spans="1:25" x14ac:dyDescent="0.3">
      <c r="A395" t="s">
        <v>3466</v>
      </c>
      <c r="B395" t="s">
        <v>3467</v>
      </c>
      <c r="C395" t="s">
        <v>3066</v>
      </c>
      <c r="D395" t="s">
        <v>13092</v>
      </c>
      <c r="E395" t="s">
        <v>13144</v>
      </c>
      <c r="F395" t="s">
        <v>13145</v>
      </c>
      <c r="G395" t="s">
        <v>13146</v>
      </c>
      <c r="H395" s="11">
        <v>379</v>
      </c>
      <c r="I395" s="19" t="str">
        <f t="shared" si="18"/>
        <v>₹200 - ₹500</v>
      </c>
      <c r="J395" s="21">
        <v>999</v>
      </c>
      <c r="K395" s="23">
        <v>0.62</v>
      </c>
      <c r="L39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395" s="22" t="str">
        <f t="shared" si="19"/>
        <v>Yes</v>
      </c>
      <c r="N395" s="16">
        <v>4.0999999999999996</v>
      </c>
      <c r="O395" s="25">
        <v>363713</v>
      </c>
      <c r="P395" s="25">
        <f>Table1[[#This Row],[rating]]+(Table1[[#This Row],[rating_count]]/1000)</f>
        <v>367.81300000000005</v>
      </c>
      <c r="Q395" s="12">
        <f t="shared" si="20"/>
        <v>363349287</v>
      </c>
      <c r="R395" t="s">
        <v>3468</v>
      </c>
      <c r="S395" t="s">
        <v>3119</v>
      </c>
      <c r="T395" t="s">
        <v>3120</v>
      </c>
      <c r="U395" t="s">
        <v>3121</v>
      </c>
      <c r="V395" t="s">
        <v>3122</v>
      </c>
      <c r="W395" t="s">
        <v>3123</v>
      </c>
      <c r="X395" t="s">
        <v>3469</v>
      </c>
      <c r="Y395" t="s">
        <v>3470</v>
      </c>
    </row>
    <row r="396" spans="1:25" x14ac:dyDescent="0.3">
      <c r="A396" t="s">
        <v>3471</v>
      </c>
      <c r="B396" t="s">
        <v>3472</v>
      </c>
      <c r="C396" t="s">
        <v>2990</v>
      </c>
      <c r="D396" t="s">
        <v>13092</v>
      </c>
      <c r="E396" t="s">
        <v>13136</v>
      </c>
      <c r="F396" t="s">
        <v>13139</v>
      </c>
      <c r="G396" t="s">
        <v>13140</v>
      </c>
      <c r="H396" s="11">
        <v>13999</v>
      </c>
      <c r="I396" s="19" t="str">
        <f t="shared" si="18"/>
        <v>&gt;₹500</v>
      </c>
      <c r="J396" s="21">
        <v>19999</v>
      </c>
      <c r="K396" s="23">
        <v>0.3</v>
      </c>
      <c r="L39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396" s="22" t="str">
        <f t="shared" si="19"/>
        <v>No</v>
      </c>
      <c r="N396" s="16">
        <v>4.0999999999999996</v>
      </c>
      <c r="O396" s="25">
        <v>19252</v>
      </c>
      <c r="P396" s="25">
        <f>Table1[[#This Row],[rating]]+(Table1[[#This Row],[rating_count]]/1000)</f>
        <v>23.351999999999997</v>
      </c>
      <c r="Q396" s="12">
        <f t="shared" si="20"/>
        <v>385020748</v>
      </c>
      <c r="R396" t="s">
        <v>3473</v>
      </c>
      <c r="S396" t="s">
        <v>3305</v>
      </c>
      <c r="T396" t="s">
        <v>3306</v>
      </c>
      <c r="U396" t="s">
        <v>3307</v>
      </c>
      <c r="V396" t="s">
        <v>3308</v>
      </c>
      <c r="W396" t="s">
        <v>3309</v>
      </c>
      <c r="X396" t="s">
        <v>3474</v>
      </c>
      <c r="Y396" t="s">
        <v>3475</v>
      </c>
    </row>
    <row r="397" spans="1:25" x14ac:dyDescent="0.3">
      <c r="A397" t="s">
        <v>3476</v>
      </c>
      <c r="B397" t="s">
        <v>3477</v>
      </c>
      <c r="C397" t="s">
        <v>2948</v>
      </c>
      <c r="D397" t="s">
        <v>13092</v>
      </c>
      <c r="E397" t="s">
        <v>13134</v>
      </c>
      <c r="F397" t="s">
        <v>13135</v>
      </c>
      <c r="G397"/>
      <c r="H397" s="11">
        <v>3999</v>
      </c>
      <c r="I397" s="19" t="str">
        <f t="shared" si="18"/>
        <v>&gt;₹500</v>
      </c>
      <c r="J397" s="21">
        <v>9999</v>
      </c>
      <c r="K397" s="23">
        <v>0.6</v>
      </c>
      <c r="L39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397" s="22" t="str">
        <f t="shared" si="19"/>
        <v>Yes</v>
      </c>
      <c r="N397" s="16">
        <v>4.4000000000000004</v>
      </c>
      <c r="O397" s="25">
        <v>73</v>
      </c>
      <c r="P397" s="25">
        <f>Table1[[#This Row],[rating]]+(Table1[[#This Row],[rating_count]]/1000)</f>
        <v>4.4730000000000008</v>
      </c>
      <c r="Q397" s="12">
        <f t="shared" si="20"/>
        <v>729927</v>
      </c>
      <c r="R397" t="s">
        <v>3478</v>
      </c>
      <c r="S397" t="s">
        <v>3479</v>
      </c>
      <c r="T397" t="s">
        <v>3480</v>
      </c>
      <c r="U397" t="s">
        <v>3481</v>
      </c>
      <c r="V397" t="s">
        <v>3482</v>
      </c>
      <c r="W397" t="s">
        <v>3483</v>
      </c>
      <c r="X397" t="s">
        <v>3484</v>
      </c>
      <c r="Y397" t="s">
        <v>3485</v>
      </c>
    </row>
    <row r="398" spans="1:25" x14ac:dyDescent="0.3">
      <c r="A398" t="s">
        <v>3493</v>
      </c>
      <c r="B398" t="s">
        <v>3494</v>
      </c>
      <c r="C398" t="s">
        <v>3495</v>
      </c>
      <c r="D398" t="s">
        <v>13092</v>
      </c>
      <c r="E398" t="s">
        <v>13136</v>
      </c>
      <c r="F398" t="s">
        <v>13137</v>
      </c>
      <c r="G398" t="s">
        <v>13150</v>
      </c>
      <c r="H398" s="11">
        <v>99</v>
      </c>
      <c r="I398" s="19" t="str">
        <f t="shared" si="18"/>
        <v>&lt;₹200</v>
      </c>
      <c r="J398" s="21">
        <v>499</v>
      </c>
      <c r="K398" s="23">
        <v>0.8</v>
      </c>
      <c r="L39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398" s="22" t="str">
        <f t="shared" si="19"/>
        <v>Yes</v>
      </c>
      <c r="N398" s="16">
        <v>4.3</v>
      </c>
      <c r="O398" s="25">
        <v>42641</v>
      </c>
      <c r="P398" s="25">
        <f>Table1[[#This Row],[rating]]+(Table1[[#This Row],[rating_count]]/1000)</f>
        <v>46.940999999999995</v>
      </c>
      <c r="Q398" s="12">
        <f t="shared" si="20"/>
        <v>21277859</v>
      </c>
      <c r="R398" t="s">
        <v>3496</v>
      </c>
      <c r="S398" t="s">
        <v>3497</v>
      </c>
      <c r="T398" t="s">
        <v>3498</v>
      </c>
      <c r="U398" t="s">
        <v>3499</v>
      </c>
      <c r="V398" t="s">
        <v>3500</v>
      </c>
      <c r="W398" t="s">
        <v>13038</v>
      </c>
      <c r="X398" t="s">
        <v>3501</v>
      </c>
      <c r="Y398" t="s">
        <v>3502</v>
      </c>
    </row>
    <row r="399" spans="1:25" x14ac:dyDescent="0.3">
      <c r="A399" t="s">
        <v>3503</v>
      </c>
      <c r="B399" t="s">
        <v>3504</v>
      </c>
      <c r="C399" t="s">
        <v>3066</v>
      </c>
      <c r="D399" t="s">
        <v>13092</v>
      </c>
      <c r="E399" t="s">
        <v>13144</v>
      </c>
      <c r="F399" t="s">
        <v>13145</v>
      </c>
      <c r="G399" t="s">
        <v>13146</v>
      </c>
      <c r="H399" s="11">
        <v>4790</v>
      </c>
      <c r="I399" s="19" t="str">
        <f t="shared" si="18"/>
        <v>&gt;₹500</v>
      </c>
      <c r="J399" s="21">
        <v>15990</v>
      </c>
      <c r="K399" s="23">
        <v>0.7</v>
      </c>
      <c r="L39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399" s="22" t="str">
        <f t="shared" si="19"/>
        <v>Yes</v>
      </c>
      <c r="N399" s="16">
        <v>4</v>
      </c>
      <c r="O399" s="25">
        <v>4390</v>
      </c>
      <c r="P399" s="25">
        <f>Table1[[#This Row],[rating]]+(Table1[[#This Row],[rating_count]]/1000)</f>
        <v>8.39</v>
      </c>
      <c r="Q399" s="12">
        <f t="shared" si="20"/>
        <v>70196100</v>
      </c>
      <c r="R399" t="s">
        <v>3505</v>
      </c>
      <c r="S399" t="s">
        <v>3506</v>
      </c>
      <c r="T399" t="s">
        <v>3507</v>
      </c>
      <c r="U399" t="s">
        <v>3508</v>
      </c>
      <c r="V399" t="s">
        <v>3509</v>
      </c>
      <c r="W399" t="s">
        <v>3510</v>
      </c>
      <c r="X399" t="s">
        <v>3511</v>
      </c>
      <c r="Y399" t="s">
        <v>3512</v>
      </c>
    </row>
    <row r="400" spans="1:25" x14ac:dyDescent="0.3">
      <c r="A400" t="s">
        <v>3513</v>
      </c>
      <c r="B400" t="s">
        <v>3514</v>
      </c>
      <c r="C400" t="s">
        <v>2990</v>
      </c>
      <c r="D400" t="s">
        <v>13092</v>
      </c>
      <c r="E400" t="s">
        <v>13136</v>
      </c>
      <c r="F400" t="s">
        <v>13139</v>
      </c>
      <c r="G400" t="s">
        <v>13140</v>
      </c>
      <c r="H400" s="11">
        <v>33999</v>
      </c>
      <c r="I400" s="19" t="str">
        <f t="shared" si="18"/>
        <v>&gt;₹500</v>
      </c>
      <c r="J400" s="21">
        <v>33999</v>
      </c>
      <c r="K400" s="23">
        <v>0</v>
      </c>
      <c r="L40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400" s="22" t="str">
        <f t="shared" si="19"/>
        <v>No</v>
      </c>
      <c r="N400" s="16">
        <v>4.3</v>
      </c>
      <c r="O400" s="25">
        <v>17415</v>
      </c>
      <c r="P400" s="25">
        <f>Table1[[#This Row],[rating]]+(Table1[[#This Row],[rating_count]]/1000)</f>
        <v>21.715</v>
      </c>
      <c r="Q400" s="12">
        <f t="shared" si="20"/>
        <v>592092585</v>
      </c>
      <c r="R400" t="s">
        <v>3515</v>
      </c>
      <c r="S400" t="s">
        <v>3002</v>
      </c>
      <c r="T400" t="s">
        <v>3003</v>
      </c>
      <c r="U400" t="s">
        <v>3004</v>
      </c>
      <c r="V400" t="s">
        <v>3005</v>
      </c>
      <c r="W400" t="s">
        <v>3006</v>
      </c>
      <c r="X400" t="s">
        <v>3007</v>
      </c>
      <c r="Y400" t="s">
        <v>3516</v>
      </c>
    </row>
    <row r="401" spans="1:25" x14ac:dyDescent="0.3">
      <c r="A401" t="s">
        <v>3517</v>
      </c>
      <c r="B401" t="s">
        <v>3518</v>
      </c>
      <c r="C401" t="s">
        <v>3519</v>
      </c>
      <c r="D401" t="s">
        <v>13091</v>
      </c>
      <c r="E401" t="s">
        <v>13109</v>
      </c>
      <c r="F401" t="s">
        <v>13110</v>
      </c>
      <c r="G401" t="s">
        <v>13151</v>
      </c>
      <c r="H401" s="11">
        <v>99</v>
      </c>
      <c r="I401" s="19" t="str">
        <f t="shared" si="18"/>
        <v>&lt;₹200</v>
      </c>
      <c r="J401" s="21">
        <v>999</v>
      </c>
      <c r="K401" s="23">
        <v>0.9</v>
      </c>
      <c r="L40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401" s="22" t="str">
        <f t="shared" si="19"/>
        <v>Yes</v>
      </c>
      <c r="N401" s="16">
        <v>4</v>
      </c>
      <c r="O401" s="25">
        <v>1396</v>
      </c>
      <c r="P401" s="25">
        <f>Table1[[#This Row],[rating]]+(Table1[[#This Row],[rating_count]]/1000)</f>
        <v>5.3959999999999999</v>
      </c>
      <c r="Q401" s="12">
        <f t="shared" si="20"/>
        <v>1394604</v>
      </c>
      <c r="R401" t="s">
        <v>3520</v>
      </c>
      <c r="S401" t="s">
        <v>3521</v>
      </c>
      <c r="T401" t="s">
        <v>3522</v>
      </c>
      <c r="U401" t="s">
        <v>3523</v>
      </c>
      <c r="V401" t="s">
        <v>3524</v>
      </c>
      <c r="W401" t="s">
        <v>3525</v>
      </c>
      <c r="X401" t="s">
        <v>3526</v>
      </c>
      <c r="Y401" t="s">
        <v>3527</v>
      </c>
    </row>
    <row r="402" spans="1:25" x14ac:dyDescent="0.3">
      <c r="A402" t="s">
        <v>3528</v>
      </c>
      <c r="B402" t="s">
        <v>3529</v>
      </c>
      <c r="C402" t="s">
        <v>3066</v>
      </c>
      <c r="D402" t="s">
        <v>13092</v>
      </c>
      <c r="E402" t="s">
        <v>13144</v>
      </c>
      <c r="F402" t="s">
        <v>13145</v>
      </c>
      <c r="G402" t="s">
        <v>13146</v>
      </c>
      <c r="H402" s="11">
        <v>299</v>
      </c>
      <c r="I402" s="19" t="str">
        <f t="shared" si="18"/>
        <v>₹200 - ₹500</v>
      </c>
      <c r="J402" s="21">
        <v>1900</v>
      </c>
      <c r="K402" s="23">
        <v>0.84</v>
      </c>
      <c r="L40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402" s="22" t="str">
        <f t="shared" si="19"/>
        <v>Yes</v>
      </c>
      <c r="N402" s="16">
        <v>3.6</v>
      </c>
      <c r="O402" s="25">
        <v>18202</v>
      </c>
      <c r="P402" s="25">
        <f>Table1[[#This Row],[rating]]+(Table1[[#This Row],[rating_count]]/1000)</f>
        <v>21.802000000000003</v>
      </c>
      <c r="Q402" s="12">
        <f t="shared" si="20"/>
        <v>34583800</v>
      </c>
      <c r="R402" t="s">
        <v>3530</v>
      </c>
      <c r="S402" t="s">
        <v>3531</v>
      </c>
      <c r="T402" t="s">
        <v>3532</v>
      </c>
      <c r="U402" t="s">
        <v>3533</v>
      </c>
      <c r="V402" t="s">
        <v>3534</v>
      </c>
      <c r="W402" t="s">
        <v>3535</v>
      </c>
      <c r="X402" t="s">
        <v>3536</v>
      </c>
      <c r="Y402" t="s">
        <v>3537</v>
      </c>
    </row>
    <row r="403" spans="1:25" x14ac:dyDescent="0.3">
      <c r="A403" t="s">
        <v>3538</v>
      </c>
      <c r="B403" t="s">
        <v>3539</v>
      </c>
      <c r="C403" t="s">
        <v>2990</v>
      </c>
      <c r="D403" t="s">
        <v>13092</v>
      </c>
      <c r="E403" t="s">
        <v>13136</v>
      </c>
      <c r="F403" t="s">
        <v>13139</v>
      </c>
      <c r="G403" t="s">
        <v>13140</v>
      </c>
      <c r="H403" s="11">
        <v>10999</v>
      </c>
      <c r="I403" s="19" t="str">
        <f t="shared" si="18"/>
        <v>&gt;₹500</v>
      </c>
      <c r="J403" s="21">
        <v>14999</v>
      </c>
      <c r="K403" s="23">
        <v>0.27</v>
      </c>
      <c r="L40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403" s="22" t="str">
        <f t="shared" si="19"/>
        <v>No</v>
      </c>
      <c r="N403" s="16">
        <v>4.0999999999999996</v>
      </c>
      <c r="O403" s="25">
        <v>18998</v>
      </c>
      <c r="P403" s="25">
        <f>Table1[[#This Row],[rating]]+(Table1[[#This Row],[rating_count]]/1000)</f>
        <v>23.097999999999999</v>
      </c>
      <c r="Q403" s="12">
        <f t="shared" si="20"/>
        <v>284951002</v>
      </c>
      <c r="R403" t="s">
        <v>3540</v>
      </c>
      <c r="S403" t="s">
        <v>3209</v>
      </c>
      <c r="T403" t="s">
        <v>3210</v>
      </c>
      <c r="U403" t="s">
        <v>3211</v>
      </c>
      <c r="V403" t="s">
        <v>3212</v>
      </c>
      <c r="W403" t="s">
        <v>3213</v>
      </c>
      <c r="X403" t="s">
        <v>3214</v>
      </c>
      <c r="Y403" t="s">
        <v>3541</v>
      </c>
    </row>
    <row r="404" spans="1:25" x14ac:dyDescent="0.3">
      <c r="A404" t="s">
        <v>3542</v>
      </c>
      <c r="B404" t="s">
        <v>3543</v>
      </c>
      <c r="C404" t="s">
        <v>2990</v>
      </c>
      <c r="D404" t="s">
        <v>13092</v>
      </c>
      <c r="E404" t="s">
        <v>13136</v>
      </c>
      <c r="F404" t="s">
        <v>13139</v>
      </c>
      <c r="G404" t="s">
        <v>13140</v>
      </c>
      <c r="H404" s="11">
        <v>34999</v>
      </c>
      <c r="I404" s="19" t="str">
        <f t="shared" si="18"/>
        <v>&gt;₹500</v>
      </c>
      <c r="J404" s="21">
        <v>38999</v>
      </c>
      <c r="K404" s="23">
        <v>0.1</v>
      </c>
      <c r="L40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404" s="22" t="str">
        <f t="shared" si="19"/>
        <v>No</v>
      </c>
      <c r="N404" s="16">
        <v>4.2</v>
      </c>
      <c r="O404" s="25">
        <v>11029</v>
      </c>
      <c r="P404" s="25">
        <f>Table1[[#This Row],[rating]]+(Table1[[#This Row],[rating_count]]/1000)</f>
        <v>15.228999999999999</v>
      </c>
      <c r="Q404" s="12">
        <f t="shared" si="20"/>
        <v>430119971</v>
      </c>
      <c r="R404" t="s">
        <v>3544</v>
      </c>
      <c r="S404" t="s">
        <v>3545</v>
      </c>
      <c r="T404" t="s">
        <v>3546</v>
      </c>
      <c r="U404" t="s">
        <v>3547</v>
      </c>
      <c r="V404" t="s">
        <v>3548</v>
      </c>
      <c r="W404" t="s">
        <v>3549</v>
      </c>
      <c r="X404" t="s">
        <v>3550</v>
      </c>
      <c r="Y404" t="s">
        <v>3551</v>
      </c>
    </row>
    <row r="405" spans="1:25" x14ac:dyDescent="0.3">
      <c r="A405" t="s">
        <v>3552</v>
      </c>
      <c r="B405" t="s">
        <v>3231</v>
      </c>
      <c r="C405" t="s">
        <v>2990</v>
      </c>
      <c r="D405" t="s">
        <v>13092</v>
      </c>
      <c r="E405" t="s">
        <v>13136</v>
      </c>
      <c r="F405" t="s">
        <v>13139</v>
      </c>
      <c r="G405" t="s">
        <v>13140</v>
      </c>
      <c r="H405" s="11">
        <v>16999</v>
      </c>
      <c r="I405" s="19" t="str">
        <f t="shared" si="18"/>
        <v>&gt;₹500</v>
      </c>
      <c r="J405" s="21">
        <v>24999</v>
      </c>
      <c r="K405" s="23">
        <v>0.32</v>
      </c>
      <c r="L40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405" s="22" t="str">
        <f t="shared" si="19"/>
        <v>No</v>
      </c>
      <c r="N405" s="16">
        <v>4.0999999999999996</v>
      </c>
      <c r="O405" s="25">
        <v>22318</v>
      </c>
      <c r="P405" s="25">
        <f>Table1[[#This Row],[rating]]+(Table1[[#This Row],[rating_count]]/1000)</f>
        <v>26.417999999999999</v>
      </c>
      <c r="Q405" s="12">
        <f t="shared" si="20"/>
        <v>557927682</v>
      </c>
      <c r="R405" t="s">
        <v>3232</v>
      </c>
      <c r="S405" t="s">
        <v>3194</v>
      </c>
      <c r="T405" t="s">
        <v>3195</v>
      </c>
      <c r="U405" t="s">
        <v>3196</v>
      </c>
      <c r="V405" t="s">
        <v>3197</v>
      </c>
      <c r="W405" t="s">
        <v>3198</v>
      </c>
      <c r="X405" t="s">
        <v>3233</v>
      </c>
      <c r="Y405" t="s">
        <v>3553</v>
      </c>
    </row>
    <row r="406" spans="1:25" x14ac:dyDescent="0.3">
      <c r="A406" t="s">
        <v>3554</v>
      </c>
      <c r="B406" t="s">
        <v>3555</v>
      </c>
      <c r="C406" t="s">
        <v>3495</v>
      </c>
      <c r="D406" t="s">
        <v>13092</v>
      </c>
      <c r="E406" t="s">
        <v>13136</v>
      </c>
      <c r="F406" t="s">
        <v>13137</v>
      </c>
      <c r="G406" t="s">
        <v>13150</v>
      </c>
      <c r="H406" s="11">
        <v>199</v>
      </c>
      <c r="I406" s="19" t="str">
        <f t="shared" si="18"/>
        <v>&lt;₹200</v>
      </c>
      <c r="J406" s="21">
        <v>499</v>
      </c>
      <c r="K406" s="23">
        <v>0.6</v>
      </c>
      <c r="L40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406" s="22" t="str">
        <f t="shared" si="19"/>
        <v>Yes</v>
      </c>
      <c r="N406" s="16">
        <v>4.0999999999999996</v>
      </c>
      <c r="O406" s="25">
        <v>1786</v>
      </c>
      <c r="P406" s="25">
        <f>Table1[[#This Row],[rating]]+(Table1[[#This Row],[rating_count]]/1000)</f>
        <v>5.8859999999999992</v>
      </c>
      <c r="Q406" s="12">
        <f t="shared" si="20"/>
        <v>891214</v>
      </c>
      <c r="R406" t="s">
        <v>3556</v>
      </c>
      <c r="S406" t="s">
        <v>3557</v>
      </c>
      <c r="T406" t="s">
        <v>3558</v>
      </c>
      <c r="U406" t="s">
        <v>3559</v>
      </c>
      <c r="V406" t="s">
        <v>3560</v>
      </c>
      <c r="W406" t="s">
        <v>3561</v>
      </c>
      <c r="X406" t="s">
        <v>3562</v>
      </c>
      <c r="Y406" t="s">
        <v>3563</v>
      </c>
    </row>
    <row r="407" spans="1:25" x14ac:dyDescent="0.3">
      <c r="A407" t="s">
        <v>3564</v>
      </c>
      <c r="B407" t="s">
        <v>3565</v>
      </c>
      <c r="C407" t="s">
        <v>2979</v>
      </c>
      <c r="D407" t="s">
        <v>13092</v>
      </c>
      <c r="E407" t="s">
        <v>13136</v>
      </c>
      <c r="F407" t="s">
        <v>13137</v>
      </c>
      <c r="G407" t="s">
        <v>13138</v>
      </c>
      <c r="H407" s="11">
        <v>999</v>
      </c>
      <c r="I407" s="19" t="str">
        <f t="shared" si="18"/>
        <v>&gt;₹500</v>
      </c>
      <c r="J407" s="21">
        <v>1599</v>
      </c>
      <c r="K407" s="23">
        <v>0.38</v>
      </c>
      <c r="L40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407" s="22" t="str">
        <f t="shared" si="19"/>
        <v>No</v>
      </c>
      <c r="N407" s="16">
        <v>4</v>
      </c>
      <c r="O407" s="25">
        <v>7222</v>
      </c>
      <c r="P407" s="25">
        <f>Table1[[#This Row],[rating]]+(Table1[[#This Row],[rating_count]]/1000)</f>
        <v>11.222000000000001</v>
      </c>
      <c r="Q407" s="12">
        <f t="shared" si="20"/>
        <v>11547978</v>
      </c>
      <c r="R407" t="s">
        <v>3566</v>
      </c>
      <c r="S407" t="s">
        <v>3567</v>
      </c>
      <c r="T407" t="s">
        <v>3568</v>
      </c>
      <c r="U407" t="s">
        <v>3569</v>
      </c>
      <c r="V407" t="s">
        <v>3570</v>
      </c>
      <c r="W407" t="s">
        <v>3571</v>
      </c>
      <c r="X407" t="s">
        <v>3572</v>
      </c>
      <c r="Y407" t="s">
        <v>3573</v>
      </c>
    </row>
    <row r="408" spans="1:25" x14ac:dyDescent="0.3">
      <c r="A408" t="s">
        <v>3574</v>
      </c>
      <c r="B408" t="s">
        <v>3575</v>
      </c>
      <c r="C408" t="s">
        <v>3045</v>
      </c>
      <c r="D408" t="s">
        <v>13092</v>
      </c>
      <c r="E408" t="s">
        <v>13136</v>
      </c>
      <c r="F408" t="s">
        <v>13139</v>
      </c>
      <c r="G408" t="s">
        <v>13143</v>
      </c>
      <c r="H408" s="11">
        <v>1299</v>
      </c>
      <c r="I408" s="19" t="str">
        <f t="shared" si="18"/>
        <v>&gt;₹500</v>
      </c>
      <c r="J408" s="21">
        <v>1599</v>
      </c>
      <c r="K408" s="23">
        <v>0.19</v>
      </c>
      <c r="L40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408" s="22" t="str">
        <f t="shared" si="19"/>
        <v>No</v>
      </c>
      <c r="N408" s="16">
        <v>4</v>
      </c>
      <c r="O408" s="25">
        <v>128311</v>
      </c>
      <c r="P408" s="25">
        <f>Table1[[#This Row],[rating]]+(Table1[[#This Row],[rating_count]]/1000)</f>
        <v>132.31100000000001</v>
      </c>
      <c r="Q408" s="12">
        <f t="shared" si="20"/>
        <v>205169289</v>
      </c>
      <c r="R408" t="s">
        <v>3046</v>
      </c>
      <c r="S408" t="s">
        <v>3047</v>
      </c>
      <c r="T408" t="s">
        <v>3048</v>
      </c>
      <c r="U408" t="s">
        <v>3049</v>
      </c>
      <c r="V408" t="s">
        <v>3050</v>
      </c>
      <c r="W408" t="s">
        <v>3051</v>
      </c>
      <c r="X408" t="s">
        <v>3576</v>
      </c>
      <c r="Y408" t="s">
        <v>3577</v>
      </c>
    </row>
    <row r="409" spans="1:25" x14ac:dyDescent="0.3">
      <c r="A409" t="s">
        <v>3578</v>
      </c>
      <c r="B409" t="s">
        <v>3579</v>
      </c>
      <c r="C409" t="s">
        <v>3066</v>
      </c>
      <c r="D409" t="s">
        <v>13092</v>
      </c>
      <c r="E409" t="s">
        <v>13144</v>
      </c>
      <c r="F409" t="s">
        <v>13145</v>
      </c>
      <c r="G409" t="s">
        <v>13146</v>
      </c>
      <c r="H409" s="11">
        <v>599</v>
      </c>
      <c r="I409" s="19" t="str">
        <f t="shared" si="18"/>
        <v>&gt;₹500</v>
      </c>
      <c r="J409" s="21">
        <v>1800</v>
      </c>
      <c r="K409" s="23">
        <v>0.67</v>
      </c>
      <c r="L40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409" s="22" t="str">
        <f t="shared" si="19"/>
        <v>Yes</v>
      </c>
      <c r="N409" s="16">
        <v>3.5</v>
      </c>
      <c r="O409" s="25">
        <v>83996</v>
      </c>
      <c r="P409" s="25">
        <f>Table1[[#This Row],[rating]]+(Table1[[#This Row],[rating_count]]/1000)</f>
        <v>87.495999999999995</v>
      </c>
      <c r="Q409" s="12">
        <f t="shared" si="20"/>
        <v>151192800</v>
      </c>
      <c r="R409" t="s">
        <v>3580</v>
      </c>
      <c r="S409" t="s">
        <v>3581</v>
      </c>
      <c r="T409" t="s">
        <v>3582</v>
      </c>
      <c r="U409" t="s">
        <v>3583</v>
      </c>
      <c r="V409" t="s">
        <v>3584</v>
      </c>
      <c r="W409" t="s">
        <v>3585</v>
      </c>
      <c r="X409" t="s">
        <v>3586</v>
      </c>
      <c r="Y409" t="s">
        <v>3587</v>
      </c>
    </row>
    <row r="410" spans="1:25" x14ac:dyDescent="0.3">
      <c r="A410" t="s">
        <v>3588</v>
      </c>
      <c r="B410" t="s">
        <v>3589</v>
      </c>
      <c r="C410" t="s">
        <v>3024</v>
      </c>
      <c r="D410" t="s">
        <v>13092</v>
      </c>
      <c r="E410" t="s">
        <v>13116</v>
      </c>
      <c r="F410" t="s">
        <v>13141</v>
      </c>
      <c r="G410" t="s">
        <v>13142</v>
      </c>
      <c r="H410" s="11">
        <v>599</v>
      </c>
      <c r="I410" s="19" t="str">
        <f t="shared" si="18"/>
        <v>&gt;₹500</v>
      </c>
      <c r="J410" s="21">
        <v>1899</v>
      </c>
      <c r="K410" s="23">
        <v>0.68</v>
      </c>
      <c r="L41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410" s="22" t="str">
        <f t="shared" si="19"/>
        <v>Yes</v>
      </c>
      <c r="N410" s="16">
        <v>4.3</v>
      </c>
      <c r="O410" s="25">
        <v>140036</v>
      </c>
      <c r="P410" s="25">
        <f>Table1[[#This Row],[rating]]+(Table1[[#This Row],[rating_count]]/1000)</f>
        <v>144.33600000000001</v>
      </c>
      <c r="Q410" s="12">
        <f t="shared" si="20"/>
        <v>265928364</v>
      </c>
      <c r="R410" t="s">
        <v>3443</v>
      </c>
      <c r="S410" t="s">
        <v>3444</v>
      </c>
      <c r="T410" t="s">
        <v>3445</v>
      </c>
      <c r="U410" t="s">
        <v>3446</v>
      </c>
      <c r="V410" t="s">
        <v>3447</v>
      </c>
      <c r="W410" t="s">
        <v>3448</v>
      </c>
      <c r="X410" t="s">
        <v>3590</v>
      </c>
      <c r="Y410" t="s">
        <v>3591</v>
      </c>
    </row>
    <row r="411" spans="1:25" x14ac:dyDescent="0.3">
      <c r="A411" t="s">
        <v>3592</v>
      </c>
      <c r="B411" t="s">
        <v>3593</v>
      </c>
      <c r="C411" t="s">
        <v>2979</v>
      </c>
      <c r="D411" t="s">
        <v>13092</v>
      </c>
      <c r="E411" t="s">
        <v>13136</v>
      </c>
      <c r="F411" t="s">
        <v>13137</v>
      </c>
      <c r="G411" t="s">
        <v>13138</v>
      </c>
      <c r="H411" s="11">
        <v>1799</v>
      </c>
      <c r="I411" s="19" t="str">
        <f t="shared" si="18"/>
        <v>&gt;₹500</v>
      </c>
      <c r="J411" s="21">
        <v>2499</v>
      </c>
      <c r="K411" s="23">
        <v>0.28000000000000003</v>
      </c>
      <c r="L41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411" s="22" t="str">
        <f t="shared" si="19"/>
        <v>No</v>
      </c>
      <c r="N411" s="16">
        <v>4.0999999999999996</v>
      </c>
      <c r="O411" s="25">
        <v>18678</v>
      </c>
      <c r="P411" s="25">
        <f>Table1[[#This Row],[rating]]+(Table1[[#This Row],[rating_count]]/1000)</f>
        <v>22.777999999999999</v>
      </c>
      <c r="Q411" s="12">
        <f t="shared" si="20"/>
        <v>46676322</v>
      </c>
      <c r="R411" t="s">
        <v>3594</v>
      </c>
      <c r="S411" t="s">
        <v>3595</v>
      </c>
      <c r="T411" t="s">
        <v>3596</v>
      </c>
      <c r="U411" t="s">
        <v>3597</v>
      </c>
      <c r="V411" t="s">
        <v>3598</v>
      </c>
      <c r="W411" t="s">
        <v>13039</v>
      </c>
      <c r="X411" t="s">
        <v>3599</v>
      </c>
      <c r="Y411" t="s">
        <v>3600</v>
      </c>
    </row>
    <row r="412" spans="1:25" x14ac:dyDescent="0.3">
      <c r="A412" t="s">
        <v>3603</v>
      </c>
      <c r="B412" t="s">
        <v>3604</v>
      </c>
      <c r="C412" t="s">
        <v>2990</v>
      </c>
      <c r="D412" t="s">
        <v>13092</v>
      </c>
      <c r="E412" t="s">
        <v>13136</v>
      </c>
      <c r="F412" t="s">
        <v>13139</v>
      </c>
      <c r="G412" t="s">
        <v>13140</v>
      </c>
      <c r="H412" s="11">
        <v>10999</v>
      </c>
      <c r="I412" s="19" t="str">
        <f t="shared" si="18"/>
        <v>&gt;₹500</v>
      </c>
      <c r="J412" s="21">
        <v>14999</v>
      </c>
      <c r="K412" s="23">
        <v>0.27</v>
      </c>
      <c r="L41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412" s="22" t="str">
        <f t="shared" si="19"/>
        <v>No</v>
      </c>
      <c r="N412" s="16">
        <v>4.0999999999999996</v>
      </c>
      <c r="O412" s="25">
        <v>18998</v>
      </c>
      <c r="P412" s="25">
        <f>Table1[[#This Row],[rating]]+(Table1[[#This Row],[rating_count]]/1000)</f>
        <v>23.097999999999999</v>
      </c>
      <c r="Q412" s="12">
        <f t="shared" si="20"/>
        <v>284951002</v>
      </c>
      <c r="R412" t="s">
        <v>3540</v>
      </c>
      <c r="S412" t="s">
        <v>3209</v>
      </c>
      <c r="T412" t="s">
        <v>3210</v>
      </c>
      <c r="U412" t="s">
        <v>3211</v>
      </c>
      <c r="V412" t="s">
        <v>3212</v>
      </c>
      <c r="W412" t="s">
        <v>3213</v>
      </c>
      <c r="X412" t="s">
        <v>3605</v>
      </c>
      <c r="Y412" t="s">
        <v>3606</v>
      </c>
    </row>
    <row r="413" spans="1:25" x14ac:dyDescent="0.3">
      <c r="A413" t="s">
        <v>3607</v>
      </c>
      <c r="B413" t="s">
        <v>3608</v>
      </c>
      <c r="C413" t="s">
        <v>2948</v>
      </c>
      <c r="D413" t="s">
        <v>13092</v>
      </c>
      <c r="E413" t="s">
        <v>13134</v>
      </c>
      <c r="F413" t="s">
        <v>13135</v>
      </c>
      <c r="G413"/>
      <c r="H413" s="11">
        <v>2999</v>
      </c>
      <c r="I413" s="19" t="str">
        <f t="shared" si="18"/>
        <v>&gt;₹500</v>
      </c>
      <c r="J413" s="21">
        <v>7990</v>
      </c>
      <c r="K413" s="23">
        <v>0.62</v>
      </c>
      <c r="L41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413" s="22" t="str">
        <f t="shared" si="19"/>
        <v>Yes</v>
      </c>
      <c r="N413" s="16">
        <v>4.0999999999999996</v>
      </c>
      <c r="O413" s="25">
        <v>48449</v>
      </c>
      <c r="P413" s="25">
        <f>Table1[[#This Row],[rating]]+(Table1[[#This Row],[rating_count]]/1000)</f>
        <v>52.548999999999999</v>
      </c>
      <c r="Q413" s="12">
        <f t="shared" si="20"/>
        <v>387107510</v>
      </c>
      <c r="R413" t="s">
        <v>3423</v>
      </c>
      <c r="S413" t="s">
        <v>3609</v>
      </c>
      <c r="T413" t="s">
        <v>3610</v>
      </c>
      <c r="U413" t="s">
        <v>3611</v>
      </c>
      <c r="V413" t="s">
        <v>3612</v>
      </c>
      <c r="W413" t="s">
        <v>3613</v>
      </c>
      <c r="X413" t="s">
        <v>3614</v>
      </c>
      <c r="Y413" t="s">
        <v>3615</v>
      </c>
    </row>
    <row r="414" spans="1:25" x14ac:dyDescent="0.3">
      <c r="A414" t="s">
        <v>3616</v>
      </c>
      <c r="B414" t="s">
        <v>3617</v>
      </c>
      <c r="C414" t="s">
        <v>2948</v>
      </c>
      <c r="D414" t="s">
        <v>13092</v>
      </c>
      <c r="E414" t="s">
        <v>13134</v>
      </c>
      <c r="F414" t="s">
        <v>13135</v>
      </c>
      <c r="G414"/>
      <c r="H414" s="11">
        <v>1999</v>
      </c>
      <c r="I414" s="19" t="str">
        <f t="shared" si="18"/>
        <v>&gt;₹500</v>
      </c>
      <c r="J414" s="21">
        <v>7990</v>
      </c>
      <c r="K414" s="23">
        <v>0.75</v>
      </c>
      <c r="L41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414" s="22" t="str">
        <f t="shared" si="19"/>
        <v>Yes</v>
      </c>
      <c r="N414" s="16">
        <v>3.8</v>
      </c>
      <c r="O414" s="25">
        <v>17831</v>
      </c>
      <c r="P414" s="25">
        <f>Table1[[#This Row],[rating]]+(Table1[[#This Row],[rating_count]]/1000)</f>
        <v>21.631</v>
      </c>
      <c r="Q414" s="12">
        <f t="shared" si="20"/>
        <v>142469690</v>
      </c>
      <c r="R414" t="s">
        <v>2969</v>
      </c>
      <c r="S414" t="s">
        <v>2970</v>
      </c>
      <c r="T414" t="s">
        <v>2971</v>
      </c>
      <c r="U414" t="s">
        <v>2972</v>
      </c>
      <c r="V414" t="s">
        <v>2973</v>
      </c>
      <c r="W414" t="s">
        <v>2974</v>
      </c>
      <c r="X414" t="s">
        <v>3618</v>
      </c>
      <c r="Y414" t="s">
        <v>3619</v>
      </c>
    </row>
    <row r="415" spans="1:25" x14ac:dyDescent="0.3">
      <c r="A415" t="s">
        <v>3624</v>
      </c>
      <c r="B415" t="s">
        <v>3625</v>
      </c>
      <c r="C415" t="s">
        <v>3162</v>
      </c>
      <c r="D415" t="s">
        <v>13092</v>
      </c>
      <c r="E415" t="s">
        <v>13136</v>
      </c>
      <c r="F415" t="s">
        <v>13137</v>
      </c>
      <c r="G415" t="s">
        <v>13138</v>
      </c>
      <c r="H415" s="11">
        <v>649</v>
      </c>
      <c r="I415" s="19" t="str">
        <f t="shared" si="18"/>
        <v>&gt;₹500</v>
      </c>
      <c r="J415" s="21">
        <v>999</v>
      </c>
      <c r="K415" s="23">
        <v>0.35</v>
      </c>
      <c r="L41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415" s="22" t="str">
        <f t="shared" si="19"/>
        <v>No</v>
      </c>
      <c r="N415" s="16">
        <v>4.2</v>
      </c>
      <c r="O415" s="25">
        <v>1315</v>
      </c>
      <c r="P415" s="25">
        <f>Table1[[#This Row],[rating]]+(Table1[[#This Row],[rating_count]]/1000)</f>
        <v>5.5150000000000006</v>
      </c>
      <c r="Q415" s="12">
        <f t="shared" si="20"/>
        <v>1313685</v>
      </c>
      <c r="R415" t="s">
        <v>3626</v>
      </c>
      <c r="S415" t="s">
        <v>3627</v>
      </c>
      <c r="T415" t="s">
        <v>3628</v>
      </c>
      <c r="U415" t="s">
        <v>3629</v>
      </c>
      <c r="V415" t="s">
        <v>3630</v>
      </c>
      <c r="W415" t="s">
        <v>3631</v>
      </c>
      <c r="X415" t="s">
        <v>3632</v>
      </c>
      <c r="Y415" t="s">
        <v>3633</v>
      </c>
    </row>
    <row r="416" spans="1:25" x14ac:dyDescent="0.3">
      <c r="A416" t="s">
        <v>3634</v>
      </c>
      <c r="B416" t="s">
        <v>3462</v>
      </c>
      <c r="C416" t="s">
        <v>2990</v>
      </c>
      <c r="D416" t="s">
        <v>13092</v>
      </c>
      <c r="E416" t="s">
        <v>13136</v>
      </c>
      <c r="F416" t="s">
        <v>13139</v>
      </c>
      <c r="G416" t="s">
        <v>13140</v>
      </c>
      <c r="H416" s="11">
        <v>13999</v>
      </c>
      <c r="I416" s="19" t="str">
        <f t="shared" si="18"/>
        <v>&gt;₹500</v>
      </c>
      <c r="J416" s="21">
        <v>19499</v>
      </c>
      <c r="K416" s="23">
        <v>0.28000000000000003</v>
      </c>
      <c r="L41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416" s="22" t="str">
        <f t="shared" si="19"/>
        <v>No</v>
      </c>
      <c r="N416" s="16">
        <v>4.0999999999999996</v>
      </c>
      <c r="O416" s="25">
        <v>18998</v>
      </c>
      <c r="P416" s="25">
        <f>Table1[[#This Row],[rating]]+(Table1[[#This Row],[rating_count]]/1000)</f>
        <v>23.097999999999999</v>
      </c>
      <c r="Q416" s="12">
        <f t="shared" si="20"/>
        <v>370442002</v>
      </c>
      <c r="R416" t="s">
        <v>3463</v>
      </c>
      <c r="S416" t="s">
        <v>3209</v>
      </c>
      <c r="T416" t="s">
        <v>3210</v>
      </c>
      <c r="U416" t="s">
        <v>3211</v>
      </c>
      <c r="V416" t="s">
        <v>3212</v>
      </c>
      <c r="W416" t="s">
        <v>3213</v>
      </c>
      <c r="X416" t="s">
        <v>3464</v>
      </c>
      <c r="Y416" t="s">
        <v>3635</v>
      </c>
    </row>
    <row r="417" spans="1:25" x14ac:dyDescent="0.3">
      <c r="A417" t="s">
        <v>3636</v>
      </c>
      <c r="B417" t="s">
        <v>3637</v>
      </c>
      <c r="C417" t="s">
        <v>3638</v>
      </c>
      <c r="D417" t="s">
        <v>13092</v>
      </c>
      <c r="E417" t="s">
        <v>13136</v>
      </c>
      <c r="F417" t="s">
        <v>13137</v>
      </c>
      <c r="G417" t="s">
        <v>13152</v>
      </c>
      <c r="H417" s="11">
        <v>119</v>
      </c>
      <c r="I417" s="19" t="str">
        <f t="shared" si="18"/>
        <v>&lt;₹200</v>
      </c>
      <c r="J417" s="21">
        <v>299</v>
      </c>
      <c r="K417" s="23">
        <v>0.6</v>
      </c>
      <c r="L41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417" s="22" t="str">
        <f t="shared" si="19"/>
        <v>Yes</v>
      </c>
      <c r="N417" s="16">
        <v>4.0999999999999996</v>
      </c>
      <c r="O417" s="25">
        <v>5999</v>
      </c>
      <c r="P417" s="25">
        <f>Table1[[#This Row],[rating]]+(Table1[[#This Row],[rating_count]]/1000)</f>
        <v>10.099</v>
      </c>
      <c r="Q417" s="12">
        <f t="shared" si="20"/>
        <v>1793701</v>
      </c>
      <c r="R417" t="s">
        <v>3639</v>
      </c>
      <c r="S417" t="s">
        <v>3640</v>
      </c>
      <c r="T417" t="s">
        <v>3641</v>
      </c>
      <c r="U417" t="s">
        <v>3642</v>
      </c>
      <c r="V417" t="s">
        <v>3643</v>
      </c>
      <c r="W417" t="s">
        <v>3644</v>
      </c>
      <c r="X417" t="s">
        <v>3645</v>
      </c>
      <c r="Y417" t="s">
        <v>3646</v>
      </c>
    </row>
    <row r="418" spans="1:25" x14ac:dyDescent="0.3">
      <c r="A418" t="s">
        <v>3647</v>
      </c>
      <c r="B418" t="s">
        <v>3648</v>
      </c>
      <c r="C418" t="s">
        <v>2990</v>
      </c>
      <c r="D418" t="s">
        <v>13092</v>
      </c>
      <c r="E418" t="s">
        <v>13136</v>
      </c>
      <c r="F418" t="s">
        <v>13139</v>
      </c>
      <c r="G418" t="s">
        <v>13140</v>
      </c>
      <c r="H418" s="11">
        <v>12999</v>
      </c>
      <c r="I418" s="19" t="str">
        <f t="shared" si="18"/>
        <v>&gt;₹500</v>
      </c>
      <c r="J418" s="21">
        <v>17999</v>
      </c>
      <c r="K418" s="23">
        <v>0.28000000000000003</v>
      </c>
      <c r="L41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418" s="22" t="str">
        <f t="shared" si="19"/>
        <v>No</v>
      </c>
      <c r="N418" s="16">
        <v>4.0999999999999996</v>
      </c>
      <c r="O418" s="25">
        <v>50772</v>
      </c>
      <c r="P418" s="25">
        <f>Table1[[#This Row],[rating]]+(Table1[[#This Row],[rating_count]]/1000)</f>
        <v>54.872</v>
      </c>
      <c r="Q418" s="12">
        <f t="shared" si="20"/>
        <v>913845228</v>
      </c>
      <c r="R418" t="s">
        <v>3649</v>
      </c>
      <c r="S418" t="s">
        <v>3650</v>
      </c>
      <c r="T418" t="s">
        <v>3651</v>
      </c>
      <c r="U418" t="s">
        <v>3652</v>
      </c>
      <c r="V418" t="s">
        <v>3653</v>
      </c>
      <c r="W418" t="s">
        <v>3654</v>
      </c>
      <c r="X418" t="s">
        <v>3655</v>
      </c>
      <c r="Y418" t="s">
        <v>3656</v>
      </c>
    </row>
    <row r="419" spans="1:25" x14ac:dyDescent="0.3">
      <c r="A419" t="s">
        <v>3658</v>
      </c>
      <c r="B419" t="s">
        <v>3659</v>
      </c>
      <c r="C419" t="s">
        <v>2990</v>
      </c>
      <c r="D419" t="s">
        <v>13092</v>
      </c>
      <c r="E419" t="s">
        <v>13136</v>
      </c>
      <c r="F419" t="s">
        <v>13139</v>
      </c>
      <c r="G419" t="s">
        <v>13140</v>
      </c>
      <c r="H419" s="11">
        <v>20999</v>
      </c>
      <c r="I419" s="19" t="str">
        <f t="shared" si="18"/>
        <v>&gt;₹500</v>
      </c>
      <c r="J419" s="21">
        <v>26999</v>
      </c>
      <c r="K419" s="23">
        <v>0.22</v>
      </c>
      <c r="L41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419" s="22" t="str">
        <f t="shared" si="19"/>
        <v>No</v>
      </c>
      <c r="N419" s="16">
        <v>3.9</v>
      </c>
      <c r="O419" s="25">
        <v>25824</v>
      </c>
      <c r="P419" s="25">
        <f>Table1[[#This Row],[rating]]+(Table1[[#This Row],[rating_count]]/1000)</f>
        <v>29.724</v>
      </c>
      <c r="Q419" s="12">
        <f t="shared" si="20"/>
        <v>697222176</v>
      </c>
      <c r="R419" t="s">
        <v>3660</v>
      </c>
      <c r="S419" t="s">
        <v>3371</v>
      </c>
      <c r="T419" t="s">
        <v>3372</v>
      </c>
      <c r="U419" t="s">
        <v>3373</v>
      </c>
      <c r="V419" t="s">
        <v>3374</v>
      </c>
      <c r="W419" t="s">
        <v>3375</v>
      </c>
      <c r="X419" t="s">
        <v>3661</v>
      </c>
      <c r="Y419" t="s">
        <v>3662</v>
      </c>
    </row>
    <row r="420" spans="1:25" x14ac:dyDescent="0.3">
      <c r="A420" t="s">
        <v>3663</v>
      </c>
      <c r="B420" t="s">
        <v>3664</v>
      </c>
      <c r="C420" t="s">
        <v>3162</v>
      </c>
      <c r="D420" t="s">
        <v>13092</v>
      </c>
      <c r="E420" t="s">
        <v>13136</v>
      </c>
      <c r="F420" t="s">
        <v>13137</v>
      </c>
      <c r="G420" t="s">
        <v>13138</v>
      </c>
      <c r="H420" s="11">
        <v>249</v>
      </c>
      <c r="I420" s="19" t="str">
        <f t="shared" si="18"/>
        <v>₹200 - ₹500</v>
      </c>
      <c r="J420" s="21">
        <v>649</v>
      </c>
      <c r="K420" s="23">
        <v>0.62</v>
      </c>
      <c r="L42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420" s="22" t="str">
        <f t="shared" si="19"/>
        <v>Yes</v>
      </c>
      <c r="N420" s="16">
        <v>4</v>
      </c>
      <c r="O420" s="25">
        <v>14404</v>
      </c>
      <c r="P420" s="25">
        <f>Table1[[#This Row],[rating]]+(Table1[[#This Row],[rating_count]]/1000)</f>
        <v>18.404</v>
      </c>
      <c r="Q420" s="12">
        <f t="shared" si="20"/>
        <v>9348196</v>
      </c>
      <c r="R420" t="s">
        <v>3665</v>
      </c>
      <c r="S420" t="s">
        <v>3666</v>
      </c>
      <c r="T420" t="s">
        <v>3667</v>
      </c>
      <c r="U420" t="s">
        <v>3668</v>
      </c>
      <c r="V420" t="s">
        <v>3669</v>
      </c>
      <c r="W420" t="s">
        <v>3670</v>
      </c>
      <c r="X420" t="s">
        <v>3671</v>
      </c>
      <c r="Y420" t="s">
        <v>3672</v>
      </c>
    </row>
    <row r="421" spans="1:25" x14ac:dyDescent="0.3">
      <c r="A421" t="s">
        <v>3673</v>
      </c>
      <c r="B421" t="s">
        <v>3674</v>
      </c>
      <c r="C421" t="s">
        <v>3162</v>
      </c>
      <c r="D421" t="s">
        <v>13092</v>
      </c>
      <c r="E421" t="s">
        <v>13136</v>
      </c>
      <c r="F421" t="s">
        <v>13137</v>
      </c>
      <c r="G421" t="s">
        <v>13138</v>
      </c>
      <c r="H421" s="11">
        <v>99</v>
      </c>
      <c r="I421" s="19" t="str">
        <f t="shared" si="18"/>
        <v>&lt;₹200</v>
      </c>
      <c r="J421" s="21">
        <v>171</v>
      </c>
      <c r="K421" s="23">
        <v>0.42</v>
      </c>
      <c r="L42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421" s="22" t="str">
        <f t="shared" si="19"/>
        <v>No</v>
      </c>
      <c r="N421" s="16">
        <v>4.5</v>
      </c>
      <c r="O421" s="25">
        <v>11339</v>
      </c>
      <c r="P421" s="25">
        <f>Table1[[#This Row],[rating]]+(Table1[[#This Row],[rating_count]]/1000)</f>
        <v>15.839</v>
      </c>
      <c r="Q421" s="12">
        <f t="shared" si="20"/>
        <v>1938969</v>
      </c>
      <c r="R421" t="s">
        <v>3675</v>
      </c>
      <c r="S421" t="s">
        <v>3676</v>
      </c>
      <c r="T421" t="s">
        <v>3677</v>
      </c>
      <c r="U421" t="s">
        <v>3678</v>
      </c>
      <c r="V421" t="s">
        <v>3679</v>
      </c>
      <c r="W421" t="s">
        <v>3680</v>
      </c>
      <c r="X421" t="s">
        <v>3681</v>
      </c>
      <c r="Y421" t="s">
        <v>3682</v>
      </c>
    </row>
    <row r="422" spans="1:25" x14ac:dyDescent="0.3">
      <c r="A422" t="s">
        <v>3683</v>
      </c>
      <c r="B422" t="s">
        <v>3684</v>
      </c>
      <c r="C422" t="s">
        <v>3151</v>
      </c>
      <c r="D422" t="s">
        <v>13092</v>
      </c>
      <c r="E422" t="s">
        <v>13136</v>
      </c>
      <c r="F422" t="s">
        <v>13137</v>
      </c>
      <c r="G422" t="s">
        <v>13147</v>
      </c>
      <c r="H422" s="11">
        <v>489</v>
      </c>
      <c r="I422" s="19" t="str">
        <f t="shared" si="18"/>
        <v>₹200 - ₹500</v>
      </c>
      <c r="J422" s="21">
        <v>1999</v>
      </c>
      <c r="K422" s="23">
        <v>0.76</v>
      </c>
      <c r="L42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422" s="22" t="str">
        <f t="shared" si="19"/>
        <v>Yes</v>
      </c>
      <c r="N422" s="16">
        <v>4</v>
      </c>
      <c r="O422" s="25">
        <v>3626</v>
      </c>
      <c r="P422" s="25">
        <f>Table1[[#This Row],[rating]]+(Table1[[#This Row],[rating_count]]/1000)</f>
        <v>7.6259999999999994</v>
      </c>
      <c r="Q422" s="12">
        <f t="shared" si="20"/>
        <v>7248374</v>
      </c>
      <c r="R422" t="s">
        <v>3685</v>
      </c>
      <c r="S422" t="s">
        <v>3686</v>
      </c>
      <c r="T422" t="s">
        <v>3687</v>
      </c>
      <c r="U422" t="s">
        <v>3688</v>
      </c>
      <c r="V422" t="s">
        <v>3689</v>
      </c>
      <c r="W422" t="s">
        <v>3690</v>
      </c>
      <c r="X422" t="s">
        <v>3691</v>
      </c>
      <c r="Y422" t="s">
        <v>3692</v>
      </c>
    </row>
    <row r="423" spans="1:25" x14ac:dyDescent="0.3">
      <c r="A423" t="s">
        <v>3693</v>
      </c>
      <c r="B423" t="s">
        <v>3694</v>
      </c>
      <c r="C423" t="s">
        <v>3024</v>
      </c>
      <c r="D423" t="s">
        <v>13092</v>
      </c>
      <c r="E423" t="s">
        <v>13116</v>
      </c>
      <c r="F423" t="s">
        <v>13141</v>
      </c>
      <c r="G423" t="s">
        <v>13142</v>
      </c>
      <c r="H423" s="11">
        <v>369</v>
      </c>
      <c r="I423" s="19" t="str">
        <f t="shared" si="18"/>
        <v>₹200 - ₹500</v>
      </c>
      <c r="J423" s="21">
        <v>1600</v>
      </c>
      <c r="K423" s="23">
        <v>0.77</v>
      </c>
      <c r="L42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423" s="22" t="str">
        <f t="shared" si="19"/>
        <v>Yes</v>
      </c>
      <c r="N423" s="16">
        <v>4</v>
      </c>
      <c r="O423" s="25">
        <v>32625</v>
      </c>
      <c r="P423" s="25">
        <f>Table1[[#This Row],[rating]]+(Table1[[#This Row],[rating_count]]/1000)</f>
        <v>36.625</v>
      </c>
      <c r="Q423" s="12">
        <f t="shared" si="20"/>
        <v>52200000</v>
      </c>
      <c r="R423" t="s">
        <v>3695</v>
      </c>
      <c r="S423" t="s">
        <v>3696</v>
      </c>
      <c r="T423" t="s">
        <v>3697</v>
      </c>
      <c r="U423" t="s">
        <v>3698</v>
      </c>
      <c r="V423" t="s">
        <v>3699</v>
      </c>
      <c r="W423" t="s">
        <v>3700</v>
      </c>
      <c r="X423" t="s">
        <v>3701</v>
      </c>
      <c r="Y423" t="s">
        <v>3702</v>
      </c>
    </row>
    <row r="424" spans="1:25" x14ac:dyDescent="0.3">
      <c r="A424" t="s">
        <v>3703</v>
      </c>
      <c r="B424" t="s">
        <v>3704</v>
      </c>
      <c r="C424" t="s">
        <v>2990</v>
      </c>
      <c r="D424" t="s">
        <v>13092</v>
      </c>
      <c r="E424" t="s">
        <v>13136</v>
      </c>
      <c r="F424" t="s">
        <v>13139</v>
      </c>
      <c r="G424" t="s">
        <v>13140</v>
      </c>
      <c r="H424" s="11">
        <v>15499</v>
      </c>
      <c r="I424" s="19" t="str">
        <f t="shared" si="18"/>
        <v>&gt;₹500</v>
      </c>
      <c r="J424" s="21">
        <v>20999</v>
      </c>
      <c r="K424" s="23">
        <v>0.26</v>
      </c>
      <c r="L42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424" s="22" t="str">
        <f t="shared" si="19"/>
        <v>No</v>
      </c>
      <c r="N424" s="16">
        <v>4.0999999999999996</v>
      </c>
      <c r="O424" s="25">
        <v>19252</v>
      </c>
      <c r="P424" s="25">
        <f>Table1[[#This Row],[rating]]+(Table1[[#This Row],[rating_count]]/1000)</f>
        <v>23.351999999999997</v>
      </c>
      <c r="Q424" s="12">
        <f t="shared" si="20"/>
        <v>404272748</v>
      </c>
      <c r="R424" t="s">
        <v>3705</v>
      </c>
      <c r="S424" t="s">
        <v>3305</v>
      </c>
      <c r="T424" t="s">
        <v>3306</v>
      </c>
      <c r="U424" t="s">
        <v>3307</v>
      </c>
      <c r="V424" t="s">
        <v>3308</v>
      </c>
      <c r="W424" t="s">
        <v>3309</v>
      </c>
      <c r="X424" t="s">
        <v>3474</v>
      </c>
      <c r="Y424" t="s">
        <v>3706</v>
      </c>
    </row>
    <row r="425" spans="1:25" x14ac:dyDescent="0.3">
      <c r="A425" t="s">
        <v>3707</v>
      </c>
      <c r="B425" t="s">
        <v>3708</v>
      </c>
      <c r="C425" t="s">
        <v>2990</v>
      </c>
      <c r="D425" t="s">
        <v>13092</v>
      </c>
      <c r="E425" t="s">
        <v>13136</v>
      </c>
      <c r="F425" t="s">
        <v>13139</v>
      </c>
      <c r="G425" t="s">
        <v>13140</v>
      </c>
      <c r="H425" s="11">
        <v>15499</v>
      </c>
      <c r="I425" s="19" t="str">
        <f t="shared" si="18"/>
        <v>&gt;₹500</v>
      </c>
      <c r="J425" s="21">
        <v>18999</v>
      </c>
      <c r="K425" s="23">
        <v>0.18</v>
      </c>
      <c r="L42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425" s="22" t="str">
        <f t="shared" si="19"/>
        <v>No</v>
      </c>
      <c r="N425" s="16">
        <v>4.0999999999999996</v>
      </c>
      <c r="O425" s="25">
        <v>19252</v>
      </c>
      <c r="P425" s="25">
        <f>Table1[[#This Row],[rating]]+(Table1[[#This Row],[rating_count]]/1000)</f>
        <v>23.351999999999997</v>
      </c>
      <c r="Q425" s="12">
        <f t="shared" si="20"/>
        <v>365768748</v>
      </c>
      <c r="R425" t="s">
        <v>3304</v>
      </c>
      <c r="S425" t="s">
        <v>3305</v>
      </c>
      <c r="T425" t="s">
        <v>3306</v>
      </c>
      <c r="U425" t="s">
        <v>3307</v>
      </c>
      <c r="V425" t="s">
        <v>3308</v>
      </c>
      <c r="W425" t="s">
        <v>3309</v>
      </c>
      <c r="X425" t="s">
        <v>3709</v>
      </c>
      <c r="Y425" t="s">
        <v>3710</v>
      </c>
    </row>
    <row r="426" spans="1:25" x14ac:dyDescent="0.3">
      <c r="A426" t="s">
        <v>3711</v>
      </c>
      <c r="B426" t="s">
        <v>3712</v>
      </c>
      <c r="C426" t="s">
        <v>2990</v>
      </c>
      <c r="D426" t="s">
        <v>13092</v>
      </c>
      <c r="E426" t="s">
        <v>13136</v>
      </c>
      <c r="F426" t="s">
        <v>13139</v>
      </c>
      <c r="G426" t="s">
        <v>13140</v>
      </c>
      <c r="H426" s="11">
        <v>22999</v>
      </c>
      <c r="I426" s="19" t="str">
        <f t="shared" si="18"/>
        <v>&gt;₹500</v>
      </c>
      <c r="J426" s="21">
        <v>28999</v>
      </c>
      <c r="K426" s="23">
        <v>0.21</v>
      </c>
      <c r="L42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426" s="22" t="str">
        <f t="shared" si="19"/>
        <v>No</v>
      </c>
      <c r="N426" s="16">
        <v>3.9</v>
      </c>
      <c r="O426" s="25">
        <v>25824</v>
      </c>
      <c r="P426" s="25">
        <f>Table1[[#This Row],[rating]]+(Table1[[#This Row],[rating_count]]/1000)</f>
        <v>29.724</v>
      </c>
      <c r="Q426" s="12">
        <f t="shared" si="20"/>
        <v>748870176</v>
      </c>
      <c r="R426" t="s">
        <v>3713</v>
      </c>
      <c r="S426" t="s">
        <v>3371</v>
      </c>
      <c r="T426" t="s">
        <v>3372</v>
      </c>
      <c r="U426" t="s">
        <v>3373</v>
      </c>
      <c r="V426" t="s">
        <v>3374</v>
      </c>
      <c r="W426" t="s">
        <v>3375</v>
      </c>
      <c r="X426" t="s">
        <v>3376</v>
      </c>
      <c r="Y426" t="s">
        <v>3714</v>
      </c>
    </row>
    <row r="427" spans="1:25" x14ac:dyDescent="0.3">
      <c r="A427" t="s">
        <v>3715</v>
      </c>
      <c r="B427" t="s">
        <v>3716</v>
      </c>
      <c r="C427" t="s">
        <v>3066</v>
      </c>
      <c r="D427" t="s">
        <v>13092</v>
      </c>
      <c r="E427" t="s">
        <v>13144</v>
      </c>
      <c r="F427" t="s">
        <v>13145</v>
      </c>
      <c r="G427" t="s">
        <v>13146</v>
      </c>
      <c r="H427" s="11">
        <v>599</v>
      </c>
      <c r="I427" s="19" t="str">
        <f t="shared" si="18"/>
        <v>&gt;₹500</v>
      </c>
      <c r="J427" s="21">
        <v>1490</v>
      </c>
      <c r="K427" s="23">
        <v>0.6</v>
      </c>
      <c r="L42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427" s="22" t="str">
        <f t="shared" si="19"/>
        <v>Yes</v>
      </c>
      <c r="N427" s="16">
        <v>4.0999999999999996</v>
      </c>
      <c r="O427" s="25">
        <v>161679</v>
      </c>
      <c r="P427" s="25">
        <f>Table1[[#This Row],[rating]]+(Table1[[#This Row],[rating_count]]/1000)</f>
        <v>165.779</v>
      </c>
      <c r="Q427" s="12">
        <f t="shared" si="20"/>
        <v>240901710</v>
      </c>
      <c r="R427" t="s">
        <v>3717</v>
      </c>
      <c r="S427" t="s">
        <v>3718</v>
      </c>
      <c r="T427" t="s">
        <v>3719</v>
      </c>
      <c r="U427" t="s">
        <v>3720</v>
      </c>
      <c r="V427" t="s">
        <v>3721</v>
      </c>
      <c r="W427" t="s">
        <v>3722</v>
      </c>
      <c r="X427" t="s">
        <v>3723</v>
      </c>
      <c r="Y427" t="s">
        <v>3724</v>
      </c>
    </row>
    <row r="428" spans="1:25" x14ac:dyDescent="0.3">
      <c r="A428" t="s">
        <v>3725</v>
      </c>
      <c r="B428" t="s">
        <v>3726</v>
      </c>
      <c r="C428" t="s">
        <v>3495</v>
      </c>
      <c r="D428" t="s">
        <v>13092</v>
      </c>
      <c r="E428" t="s">
        <v>13136</v>
      </c>
      <c r="F428" t="s">
        <v>13137</v>
      </c>
      <c r="G428" t="s">
        <v>13150</v>
      </c>
      <c r="H428" s="11">
        <v>134</v>
      </c>
      <c r="I428" s="19" t="str">
        <f t="shared" si="18"/>
        <v>&lt;₹200</v>
      </c>
      <c r="J428" s="21">
        <v>699</v>
      </c>
      <c r="K428" s="23">
        <v>0.81</v>
      </c>
      <c r="L42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428" s="22" t="str">
        <f t="shared" si="19"/>
        <v>Yes</v>
      </c>
      <c r="N428" s="16">
        <v>4.0999999999999996</v>
      </c>
      <c r="O428" s="25">
        <v>16685</v>
      </c>
      <c r="P428" s="25">
        <f>Table1[[#This Row],[rating]]+(Table1[[#This Row],[rating_count]]/1000)</f>
        <v>20.784999999999997</v>
      </c>
      <c r="Q428" s="12">
        <f t="shared" si="20"/>
        <v>11662815</v>
      </c>
      <c r="R428" t="s">
        <v>3727</v>
      </c>
      <c r="S428" t="s">
        <v>3728</v>
      </c>
      <c r="T428" t="s">
        <v>3729</v>
      </c>
      <c r="U428" t="s">
        <v>3730</v>
      </c>
      <c r="V428" t="s">
        <v>3731</v>
      </c>
      <c r="W428" t="s">
        <v>3732</v>
      </c>
      <c r="X428" t="s">
        <v>3733</v>
      </c>
      <c r="Y428" t="s">
        <v>3734</v>
      </c>
    </row>
    <row r="429" spans="1:25" x14ac:dyDescent="0.3">
      <c r="A429" t="s">
        <v>3735</v>
      </c>
      <c r="B429" t="s">
        <v>3736</v>
      </c>
      <c r="C429" t="s">
        <v>2990</v>
      </c>
      <c r="D429" t="s">
        <v>13092</v>
      </c>
      <c r="E429" t="s">
        <v>13136</v>
      </c>
      <c r="F429" t="s">
        <v>13139</v>
      </c>
      <c r="G429" t="s">
        <v>13140</v>
      </c>
      <c r="H429" s="11">
        <v>7499</v>
      </c>
      <c r="I429" s="19" t="str">
        <f t="shared" si="18"/>
        <v>&gt;₹500</v>
      </c>
      <c r="J429" s="21">
        <v>7999</v>
      </c>
      <c r="K429" s="23">
        <v>0.06</v>
      </c>
      <c r="L42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429" s="22" t="str">
        <f t="shared" si="19"/>
        <v>No</v>
      </c>
      <c r="N429" s="16">
        <v>4</v>
      </c>
      <c r="O429" s="25">
        <v>30907</v>
      </c>
      <c r="P429" s="25">
        <f>Table1[[#This Row],[rating]]+(Table1[[#This Row],[rating_count]]/1000)</f>
        <v>34.906999999999996</v>
      </c>
      <c r="Q429" s="12">
        <f t="shared" si="20"/>
        <v>247225093</v>
      </c>
      <c r="R429" t="s">
        <v>3737</v>
      </c>
      <c r="S429" t="s">
        <v>3738</v>
      </c>
      <c r="T429" t="s">
        <v>3739</v>
      </c>
      <c r="U429" t="s">
        <v>3740</v>
      </c>
      <c r="V429" t="s">
        <v>3741</v>
      </c>
      <c r="W429" t="s">
        <v>3742</v>
      </c>
      <c r="X429" t="s">
        <v>3743</v>
      </c>
      <c r="Y429" t="s">
        <v>3744</v>
      </c>
    </row>
    <row r="430" spans="1:25" x14ac:dyDescent="0.3">
      <c r="A430" t="s">
        <v>3745</v>
      </c>
      <c r="B430" t="s">
        <v>3746</v>
      </c>
      <c r="C430" t="s">
        <v>2979</v>
      </c>
      <c r="D430" t="s">
        <v>13092</v>
      </c>
      <c r="E430" t="s">
        <v>13136</v>
      </c>
      <c r="F430" t="s">
        <v>13137</v>
      </c>
      <c r="G430" t="s">
        <v>13138</v>
      </c>
      <c r="H430" s="11">
        <v>1149</v>
      </c>
      <c r="I430" s="19" t="str">
        <f t="shared" si="18"/>
        <v>&gt;₹500</v>
      </c>
      <c r="J430" s="21">
        <v>2199</v>
      </c>
      <c r="K430" s="23">
        <v>0.48</v>
      </c>
      <c r="L43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430" s="22" t="str">
        <f t="shared" si="19"/>
        <v>No</v>
      </c>
      <c r="N430" s="16">
        <v>4.3</v>
      </c>
      <c r="O430" s="25">
        <v>178912</v>
      </c>
      <c r="P430" s="25">
        <f>Table1[[#This Row],[rating]]+(Table1[[#This Row],[rating_count]]/1000)</f>
        <v>183.21200000000002</v>
      </c>
      <c r="Q430" s="12">
        <f t="shared" si="20"/>
        <v>393427488</v>
      </c>
      <c r="R430" t="s">
        <v>3747</v>
      </c>
      <c r="S430" t="s">
        <v>2981</v>
      </c>
      <c r="T430" t="s">
        <v>2982</v>
      </c>
      <c r="U430" t="s">
        <v>2983</v>
      </c>
      <c r="V430" t="s">
        <v>2984</v>
      </c>
      <c r="W430" t="s">
        <v>2985</v>
      </c>
      <c r="X430" t="s">
        <v>3748</v>
      </c>
      <c r="Y430" t="s">
        <v>3749</v>
      </c>
    </row>
    <row r="431" spans="1:25" x14ac:dyDescent="0.3">
      <c r="A431" t="s">
        <v>3750</v>
      </c>
      <c r="B431" t="s">
        <v>3751</v>
      </c>
      <c r="C431" t="s">
        <v>3045</v>
      </c>
      <c r="D431" t="s">
        <v>13092</v>
      </c>
      <c r="E431" t="s">
        <v>13136</v>
      </c>
      <c r="F431" t="s">
        <v>13139</v>
      </c>
      <c r="G431" t="s">
        <v>13143</v>
      </c>
      <c r="H431" s="11">
        <v>1324</v>
      </c>
      <c r="I431" s="19" t="str">
        <f t="shared" si="18"/>
        <v>&gt;₹500</v>
      </c>
      <c r="J431" s="21">
        <v>1699</v>
      </c>
      <c r="K431" s="23">
        <v>0.22</v>
      </c>
      <c r="L43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431" s="22" t="str">
        <f t="shared" si="19"/>
        <v>No</v>
      </c>
      <c r="N431" s="16">
        <v>4</v>
      </c>
      <c r="O431" s="25">
        <v>128311</v>
      </c>
      <c r="P431" s="25">
        <f>Table1[[#This Row],[rating]]+(Table1[[#This Row],[rating_count]]/1000)</f>
        <v>132.31100000000001</v>
      </c>
      <c r="Q431" s="12">
        <f t="shared" si="20"/>
        <v>218000389</v>
      </c>
      <c r="R431" t="s">
        <v>3752</v>
      </c>
      <c r="S431" t="s">
        <v>3047</v>
      </c>
      <c r="T431" t="s">
        <v>3048</v>
      </c>
      <c r="U431" t="s">
        <v>3049</v>
      </c>
      <c r="V431" t="s">
        <v>3050</v>
      </c>
      <c r="W431" t="s">
        <v>3051</v>
      </c>
      <c r="X431" t="s">
        <v>3753</v>
      </c>
      <c r="Y431" t="s">
        <v>3754</v>
      </c>
    </row>
    <row r="432" spans="1:25" x14ac:dyDescent="0.3">
      <c r="A432" t="s">
        <v>3755</v>
      </c>
      <c r="B432" t="s">
        <v>3756</v>
      </c>
      <c r="C432" t="s">
        <v>2990</v>
      </c>
      <c r="D432" t="s">
        <v>13092</v>
      </c>
      <c r="E432" t="s">
        <v>13136</v>
      </c>
      <c r="F432" t="s">
        <v>13139</v>
      </c>
      <c r="G432" t="s">
        <v>13140</v>
      </c>
      <c r="H432" s="11">
        <v>13999</v>
      </c>
      <c r="I432" s="19" t="str">
        <f t="shared" si="18"/>
        <v>&gt;₹500</v>
      </c>
      <c r="J432" s="21">
        <v>19999</v>
      </c>
      <c r="K432" s="23">
        <v>0.3</v>
      </c>
      <c r="L43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432" s="22" t="str">
        <f t="shared" si="19"/>
        <v>No</v>
      </c>
      <c r="N432" s="16">
        <v>4.0999999999999996</v>
      </c>
      <c r="O432" s="25">
        <v>19252</v>
      </c>
      <c r="P432" s="25">
        <f>Table1[[#This Row],[rating]]+(Table1[[#This Row],[rating_count]]/1000)</f>
        <v>23.351999999999997</v>
      </c>
      <c r="Q432" s="12">
        <f t="shared" si="20"/>
        <v>385020748</v>
      </c>
      <c r="R432" t="s">
        <v>3705</v>
      </c>
      <c r="S432" t="s">
        <v>3305</v>
      </c>
      <c r="T432" t="s">
        <v>3306</v>
      </c>
      <c r="U432" t="s">
        <v>3307</v>
      </c>
      <c r="V432" t="s">
        <v>3308</v>
      </c>
      <c r="W432" t="s">
        <v>3309</v>
      </c>
      <c r="X432" t="s">
        <v>3757</v>
      </c>
      <c r="Y432" t="s">
        <v>3758</v>
      </c>
    </row>
    <row r="433" spans="1:25" x14ac:dyDescent="0.3">
      <c r="A433" t="s">
        <v>3761</v>
      </c>
      <c r="B433" t="s">
        <v>3762</v>
      </c>
      <c r="C433" t="s">
        <v>2979</v>
      </c>
      <c r="D433" t="s">
        <v>13092</v>
      </c>
      <c r="E433" t="s">
        <v>13136</v>
      </c>
      <c r="F433" t="s">
        <v>13137</v>
      </c>
      <c r="G433" t="s">
        <v>13138</v>
      </c>
      <c r="H433" s="11">
        <v>999</v>
      </c>
      <c r="I433" s="19" t="str">
        <f t="shared" si="18"/>
        <v>&gt;₹500</v>
      </c>
      <c r="J433" s="21">
        <v>1599</v>
      </c>
      <c r="K433" s="23">
        <v>0.38</v>
      </c>
      <c r="L43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433" s="22" t="str">
        <f t="shared" si="19"/>
        <v>No</v>
      </c>
      <c r="N433" s="16">
        <v>4</v>
      </c>
      <c r="O433" s="25">
        <v>7222</v>
      </c>
      <c r="P433" s="25">
        <f>Table1[[#This Row],[rating]]+(Table1[[#This Row],[rating_count]]/1000)</f>
        <v>11.222000000000001</v>
      </c>
      <c r="Q433" s="12">
        <f t="shared" si="20"/>
        <v>11547978</v>
      </c>
      <c r="R433" t="s">
        <v>3763</v>
      </c>
      <c r="S433" t="s">
        <v>3567</v>
      </c>
      <c r="T433" t="s">
        <v>3568</v>
      </c>
      <c r="U433" t="s">
        <v>3569</v>
      </c>
      <c r="V433" t="s">
        <v>3570</v>
      </c>
      <c r="W433" t="s">
        <v>3571</v>
      </c>
      <c r="X433" t="s">
        <v>3764</v>
      </c>
      <c r="Y433" t="s">
        <v>3765</v>
      </c>
    </row>
    <row r="434" spans="1:25" x14ac:dyDescent="0.3">
      <c r="A434" t="s">
        <v>3766</v>
      </c>
      <c r="B434" t="s">
        <v>3767</v>
      </c>
      <c r="C434" t="s">
        <v>2990</v>
      </c>
      <c r="D434" t="s">
        <v>13092</v>
      </c>
      <c r="E434" t="s">
        <v>13136</v>
      </c>
      <c r="F434" t="s">
        <v>13139</v>
      </c>
      <c r="G434" t="s">
        <v>13140</v>
      </c>
      <c r="H434" s="11">
        <v>12999</v>
      </c>
      <c r="I434" s="19" t="str">
        <f t="shared" si="18"/>
        <v>&gt;₹500</v>
      </c>
      <c r="J434" s="21">
        <v>17999</v>
      </c>
      <c r="K434" s="23">
        <v>0.28000000000000003</v>
      </c>
      <c r="L43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434" s="22" t="str">
        <f t="shared" si="19"/>
        <v>No</v>
      </c>
      <c r="N434" s="16">
        <v>4.0999999999999996</v>
      </c>
      <c r="O434" s="25">
        <v>18998</v>
      </c>
      <c r="P434" s="25">
        <f>Table1[[#This Row],[rating]]+(Table1[[#This Row],[rating_count]]/1000)</f>
        <v>23.097999999999999</v>
      </c>
      <c r="Q434" s="12">
        <f t="shared" si="20"/>
        <v>341945002</v>
      </c>
      <c r="R434" t="s">
        <v>3208</v>
      </c>
      <c r="S434" t="s">
        <v>3209</v>
      </c>
      <c r="T434" t="s">
        <v>3210</v>
      </c>
      <c r="U434" t="s">
        <v>3211</v>
      </c>
      <c r="V434" t="s">
        <v>3212</v>
      </c>
      <c r="W434" t="s">
        <v>3213</v>
      </c>
      <c r="X434" t="s">
        <v>3768</v>
      </c>
      <c r="Y434" t="s">
        <v>3769</v>
      </c>
    </row>
    <row r="435" spans="1:25" x14ac:dyDescent="0.3">
      <c r="A435" t="s">
        <v>3770</v>
      </c>
      <c r="B435" t="s">
        <v>3771</v>
      </c>
      <c r="C435" t="s">
        <v>2990</v>
      </c>
      <c r="D435" t="s">
        <v>13092</v>
      </c>
      <c r="E435" t="s">
        <v>13136</v>
      </c>
      <c r="F435" t="s">
        <v>13139</v>
      </c>
      <c r="G435" t="s">
        <v>13140</v>
      </c>
      <c r="H435" s="11">
        <v>15490</v>
      </c>
      <c r="I435" s="19" t="str">
        <f t="shared" si="18"/>
        <v>&gt;₹500</v>
      </c>
      <c r="J435" s="21">
        <v>20990</v>
      </c>
      <c r="K435" s="23">
        <v>0.26</v>
      </c>
      <c r="L43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435" s="22" t="str">
        <f t="shared" si="19"/>
        <v>No</v>
      </c>
      <c r="N435" s="16">
        <v>4.2</v>
      </c>
      <c r="O435" s="25">
        <v>32916</v>
      </c>
      <c r="P435" s="25">
        <f>Table1[[#This Row],[rating]]+(Table1[[#This Row],[rating_count]]/1000)</f>
        <v>37.116</v>
      </c>
      <c r="Q435" s="12">
        <f t="shared" si="20"/>
        <v>690906840</v>
      </c>
      <c r="R435" t="s">
        <v>3772</v>
      </c>
      <c r="S435" t="s">
        <v>3361</v>
      </c>
      <c r="T435" t="s">
        <v>3362</v>
      </c>
      <c r="U435" t="s">
        <v>3363</v>
      </c>
      <c r="V435" t="s">
        <v>3364</v>
      </c>
      <c r="W435" t="s">
        <v>3365</v>
      </c>
      <c r="X435" t="s">
        <v>3773</v>
      </c>
      <c r="Y435" t="s">
        <v>3774</v>
      </c>
    </row>
    <row r="436" spans="1:25" x14ac:dyDescent="0.3">
      <c r="A436" t="s">
        <v>3775</v>
      </c>
      <c r="B436" t="s">
        <v>3776</v>
      </c>
      <c r="C436" t="s">
        <v>3777</v>
      </c>
      <c r="D436" t="s">
        <v>13092</v>
      </c>
      <c r="E436" t="s">
        <v>13136</v>
      </c>
      <c r="F436" t="s">
        <v>13137</v>
      </c>
      <c r="G436" t="s">
        <v>13153</v>
      </c>
      <c r="H436" s="11">
        <v>999</v>
      </c>
      <c r="I436" s="19" t="str">
        <f t="shared" si="18"/>
        <v>&gt;₹500</v>
      </c>
      <c r="J436" s="21">
        <v>2899</v>
      </c>
      <c r="K436" s="23">
        <v>0.66</v>
      </c>
      <c r="L43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436" s="22" t="str">
        <f t="shared" si="19"/>
        <v>Yes</v>
      </c>
      <c r="N436" s="16">
        <v>4.5999999999999996</v>
      </c>
      <c r="O436" s="25">
        <v>26603</v>
      </c>
      <c r="P436" s="25">
        <f>Table1[[#This Row],[rating]]+(Table1[[#This Row],[rating_count]]/1000)</f>
        <v>31.203000000000003</v>
      </c>
      <c r="Q436" s="12">
        <f t="shared" si="20"/>
        <v>77122097</v>
      </c>
      <c r="R436" t="s">
        <v>3778</v>
      </c>
      <c r="S436" t="s">
        <v>3779</v>
      </c>
      <c r="T436" t="s">
        <v>3780</v>
      </c>
      <c r="U436" t="s">
        <v>3781</v>
      </c>
      <c r="V436" t="s">
        <v>3782</v>
      </c>
      <c r="W436" t="s">
        <v>3783</v>
      </c>
      <c r="X436" t="s">
        <v>3784</v>
      </c>
      <c r="Y436" t="s">
        <v>3785</v>
      </c>
    </row>
    <row r="437" spans="1:25" x14ac:dyDescent="0.3">
      <c r="A437" t="s">
        <v>3786</v>
      </c>
      <c r="B437" t="s">
        <v>3787</v>
      </c>
      <c r="C437" t="s">
        <v>2948</v>
      </c>
      <c r="D437" t="s">
        <v>13092</v>
      </c>
      <c r="E437" t="s">
        <v>13134</v>
      </c>
      <c r="F437" t="s">
        <v>13135</v>
      </c>
      <c r="G437"/>
      <c r="H437" s="11">
        <v>1599</v>
      </c>
      <c r="I437" s="19" t="str">
        <f t="shared" si="18"/>
        <v>&gt;₹500</v>
      </c>
      <c r="J437" s="21">
        <v>4999</v>
      </c>
      <c r="K437" s="23">
        <v>0.68</v>
      </c>
      <c r="L43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437" s="22" t="str">
        <f t="shared" si="19"/>
        <v>Yes</v>
      </c>
      <c r="N437" s="16">
        <v>4</v>
      </c>
      <c r="O437" s="25">
        <v>67950</v>
      </c>
      <c r="P437" s="25">
        <f>Table1[[#This Row],[rating]]+(Table1[[#This Row],[rating_count]]/1000)</f>
        <v>71.95</v>
      </c>
      <c r="Q437" s="12">
        <f t="shared" si="20"/>
        <v>339682050</v>
      </c>
      <c r="R437" t="s">
        <v>3788</v>
      </c>
      <c r="S437" t="s">
        <v>3789</v>
      </c>
      <c r="T437" t="s">
        <v>3790</v>
      </c>
      <c r="U437" t="s">
        <v>3791</v>
      </c>
      <c r="V437" t="s">
        <v>3792</v>
      </c>
      <c r="W437" t="s">
        <v>3793</v>
      </c>
      <c r="X437" t="s">
        <v>3794</v>
      </c>
      <c r="Y437" t="s">
        <v>3795</v>
      </c>
    </row>
    <row r="438" spans="1:25" x14ac:dyDescent="0.3">
      <c r="A438" t="s">
        <v>3796</v>
      </c>
      <c r="B438" t="s">
        <v>3797</v>
      </c>
      <c r="C438" t="s">
        <v>3045</v>
      </c>
      <c r="D438" t="s">
        <v>13092</v>
      </c>
      <c r="E438" t="s">
        <v>13136</v>
      </c>
      <c r="F438" t="s">
        <v>13139</v>
      </c>
      <c r="G438" t="s">
        <v>13143</v>
      </c>
      <c r="H438" s="11">
        <v>1324</v>
      </c>
      <c r="I438" s="19" t="str">
        <f t="shared" si="18"/>
        <v>&gt;₹500</v>
      </c>
      <c r="J438" s="21">
        <v>1699</v>
      </c>
      <c r="K438" s="23">
        <v>0.22</v>
      </c>
      <c r="L43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438" s="22" t="str">
        <f t="shared" si="19"/>
        <v>No</v>
      </c>
      <c r="N438" s="16">
        <v>4</v>
      </c>
      <c r="O438" s="25">
        <v>128311</v>
      </c>
      <c r="P438" s="25">
        <f>Table1[[#This Row],[rating]]+(Table1[[#This Row],[rating_count]]/1000)</f>
        <v>132.31100000000001</v>
      </c>
      <c r="Q438" s="12">
        <f t="shared" si="20"/>
        <v>218000389</v>
      </c>
      <c r="R438" t="s">
        <v>3752</v>
      </c>
      <c r="S438" t="s">
        <v>3047</v>
      </c>
      <c r="T438" t="s">
        <v>3048</v>
      </c>
      <c r="U438" t="s">
        <v>3049</v>
      </c>
      <c r="V438" t="s">
        <v>3050</v>
      </c>
      <c r="W438" t="s">
        <v>3051</v>
      </c>
      <c r="X438" t="s">
        <v>3052</v>
      </c>
      <c r="Y438" t="s">
        <v>3798</v>
      </c>
    </row>
    <row r="439" spans="1:25" x14ac:dyDescent="0.3">
      <c r="A439" t="s">
        <v>3799</v>
      </c>
      <c r="B439" t="s">
        <v>3800</v>
      </c>
      <c r="C439" t="s">
        <v>2990</v>
      </c>
      <c r="D439" t="s">
        <v>13092</v>
      </c>
      <c r="E439" t="s">
        <v>13136</v>
      </c>
      <c r="F439" t="s">
        <v>13139</v>
      </c>
      <c r="G439" t="s">
        <v>13140</v>
      </c>
      <c r="H439" s="11">
        <v>20999</v>
      </c>
      <c r="I439" s="19" t="str">
        <f t="shared" si="18"/>
        <v>&gt;₹500</v>
      </c>
      <c r="J439" s="21">
        <v>29990</v>
      </c>
      <c r="K439" s="23">
        <v>0.3</v>
      </c>
      <c r="L43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439" s="22" t="str">
        <f t="shared" si="19"/>
        <v>No</v>
      </c>
      <c r="N439" s="16">
        <v>4.3</v>
      </c>
      <c r="O439" s="25">
        <v>9499</v>
      </c>
      <c r="P439" s="25">
        <f>Table1[[#This Row],[rating]]+(Table1[[#This Row],[rating_count]]/1000)</f>
        <v>13.798999999999999</v>
      </c>
      <c r="Q439" s="12">
        <f t="shared" si="20"/>
        <v>284875010</v>
      </c>
      <c r="R439" t="s">
        <v>3801</v>
      </c>
      <c r="S439" t="s">
        <v>3802</v>
      </c>
      <c r="T439" t="s">
        <v>3803</v>
      </c>
      <c r="U439" t="s">
        <v>3804</v>
      </c>
      <c r="V439" t="s">
        <v>3805</v>
      </c>
      <c r="W439" t="s">
        <v>3806</v>
      </c>
      <c r="X439" t="s">
        <v>3807</v>
      </c>
      <c r="Y439" t="s">
        <v>3808</v>
      </c>
    </row>
    <row r="440" spans="1:25" x14ac:dyDescent="0.3">
      <c r="A440" t="s">
        <v>3809</v>
      </c>
      <c r="B440" t="s">
        <v>3810</v>
      </c>
      <c r="C440" t="s">
        <v>3162</v>
      </c>
      <c r="D440" t="s">
        <v>13092</v>
      </c>
      <c r="E440" t="s">
        <v>13136</v>
      </c>
      <c r="F440" t="s">
        <v>13137</v>
      </c>
      <c r="G440" t="s">
        <v>13138</v>
      </c>
      <c r="H440" s="11">
        <v>999</v>
      </c>
      <c r="I440" s="19" t="str">
        <f t="shared" si="18"/>
        <v>&gt;₹500</v>
      </c>
      <c r="J440" s="21">
        <v>1999</v>
      </c>
      <c r="K440" s="23">
        <v>0.5</v>
      </c>
      <c r="L44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440" s="22" t="str">
        <f t="shared" si="19"/>
        <v>Yes</v>
      </c>
      <c r="N440" s="16">
        <v>4.3</v>
      </c>
      <c r="O440" s="25">
        <v>1777</v>
      </c>
      <c r="P440" s="25">
        <f>Table1[[#This Row],[rating]]+(Table1[[#This Row],[rating_count]]/1000)</f>
        <v>6.077</v>
      </c>
      <c r="Q440" s="12">
        <f t="shared" si="20"/>
        <v>3552223</v>
      </c>
      <c r="R440" t="s">
        <v>3811</v>
      </c>
      <c r="S440" t="s">
        <v>3812</v>
      </c>
      <c r="T440" t="s">
        <v>3813</v>
      </c>
      <c r="U440" t="s">
        <v>3814</v>
      </c>
      <c r="V440" t="s">
        <v>3815</v>
      </c>
      <c r="W440" t="s">
        <v>3816</v>
      </c>
      <c r="X440" t="s">
        <v>3817</v>
      </c>
      <c r="Y440" t="s">
        <v>3818</v>
      </c>
    </row>
    <row r="441" spans="1:25" x14ac:dyDescent="0.3">
      <c r="A441" t="s">
        <v>3819</v>
      </c>
      <c r="B441" t="s">
        <v>3820</v>
      </c>
      <c r="C441" t="s">
        <v>2990</v>
      </c>
      <c r="D441" t="s">
        <v>13092</v>
      </c>
      <c r="E441" t="s">
        <v>13136</v>
      </c>
      <c r="F441" t="s">
        <v>13139</v>
      </c>
      <c r="G441" t="s">
        <v>13140</v>
      </c>
      <c r="H441" s="11">
        <v>12490</v>
      </c>
      <c r="I441" s="19" t="str">
        <f t="shared" si="18"/>
        <v>&gt;₹500</v>
      </c>
      <c r="J441" s="21">
        <v>15990</v>
      </c>
      <c r="K441" s="23">
        <v>0.22</v>
      </c>
      <c r="L44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441" s="22" t="str">
        <f t="shared" si="19"/>
        <v>No</v>
      </c>
      <c r="N441" s="16">
        <v>4.2</v>
      </c>
      <c r="O441" s="25">
        <v>58506</v>
      </c>
      <c r="P441" s="25">
        <f>Table1[[#This Row],[rating]]+(Table1[[#This Row],[rating_count]]/1000)</f>
        <v>62.706000000000003</v>
      </c>
      <c r="Q441" s="12">
        <f t="shared" si="20"/>
        <v>935510940</v>
      </c>
      <c r="R441" t="s">
        <v>3821</v>
      </c>
      <c r="S441" t="s">
        <v>3822</v>
      </c>
      <c r="T441" t="s">
        <v>3823</v>
      </c>
      <c r="U441" t="s">
        <v>3824</v>
      </c>
      <c r="V441" t="s">
        <v>3825</v>
      </c>
      <c r="W441" t="s">
        <v>3826</v>
      </c>
      <c r="X441" t="s">
        <v>3827</v>
      </c>
      <c r="Y441" t="s">
        <v>3828</v>
      </c>
    </row>
    <row r="442" spans="1:25" x14ac:dyDescent="0.3">
      <c r="A442" t="s">
        <v>3829</v>
      </c>
      <c r="B442" t="s">
        <v>3830</v>
      </c>
      <c r="C442" t="s">
        <v>2990</v>
      </c>
      <c r="D442" t="s">
        <v>13092</v>
      </c>
      <c r="E442" t="s">
        <v>13136</v>
      </c>
      <c r="F442" t="s">
        <v>13139</v>
      </c>
      <c r="G442" t="s">
        <v>13140</v>
      </c>
      <c r="H442" s="11">
        <v>17999</v>
      </c>
      <c r="I442" s="19" t="str">
        <f t="shared" si="18"/>
        <v>&gt;₹500</v>
      </c>
      <c r="J442" s="21">
        <v>21990</v>
      </c>
      <c r="K442" s="23">
        <v>0.18</v>
      </c>
      <c r="L44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442" s="22" t="str">
        <f t="shared" si="19"/>
        <v>No</v>
      </c>
      <c r="N442" s="16">
        <v>4</v>
      </c>
      <c r="O442" s="25">
        <v>21350</v>
      </c>
      <c r="P442" s="25">
        <f>Table1[[#This Row],[rating]]+(Table1[[#This Row],[rating_count]]/1000)</f>
        <v>25.35</v>
      </c>
      <c r="Q442" s="12">
        <f t="shared" si="20"/>
        <v>469486500</v>
      </c>
      <c r="R442" t="s">
        <v>3831</v>
      </c>
      <c r="S442" t="s">
        <v>3238</v>
      </c>
      <c r="T442" t="s">
        <v>3239</v>
      </c>
      <c r="U442" t="s">
        <v>3240</v>
      </c>
      <c r="V442" t="s">
        <v>3241</v>
      </c>
      <c r="W442" t="s">
        <v>3242</v>
      </c>
      <c r="X442" t="s">
        <v>3243</v>
      </c>
      <c r="Y442" t="s">
        <v>3832</v>
      </c>
    </row>
    <row r="443" spans="1:25" x14ac:dyDescent="0.3">
      <c r="A443" t="s">
        <v>3835</v>
      </c>
      <c r="B443" t="s">
        <v>3836</v>
      </c>
      <c r="C443" t="s">
        <v>3045</v>
      </c>
      <c r="D443" t="s">
        <v>13092</v>
      </c>
      <c r="E443" t="s">
        <v>13136</v>
      </c>
      <c r="F443" t="s">
        <v>13139</v>
      </c>
      <c r="G443" t="s">
        <v>13143</v>
      </c>
      <c r="H443" s="11">
        <v>1399</v>
      </c>
      <c r="I443" s="19" t="str">
        <f t="shared" si="18"/>
        <v>&gt;₹500</v>
      </c>
      <c r="J443" s="21">
        <v>1630</v>
      </c>
      <c r="K443" s="23">
        <v>0.14000000000000001</v>
      </c>
      <c r="L44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443" s="22" t="str">
        <f t="shared" si="19"/>
        <v>No</v>
      </c>
      <c r="N443" s="16">
        <v>4</v>
      </c>
      <c r="O443" s="25">
        <v>9378</v>
      </c>
      <c r="P443" s="25">
        <f>Table1[[#This Row],[rating]]+(Table1[[#This Row],[rating_count]]/1000)</f>
        <v>13.378</v>
      </c>
      <c r="Q443" s="12">
        <f t="shared" si="20"/>
        <v>15286140</v>
      </c>
      <c r="R443" t="s">
        <v>3837</v>
      </c>
      <c r="S443" t="s">
        <v>3838</v>
      </c>
      <c r="T443" t="s">
        <v>3839</v>
      </c>
      <c r="U443" t="s">
        <v>3840</v>
      </c>
      <c r="V443" t="s">
        <v>3841</v>
      </c>
      <c r="W443" t="s">
        <v>3842</v>
      </c>
      <c r="X443" t="s">
        <v>3843</v>
      </c>
      <c r="Y443" t="s">
        <v>3844</v>
      </c>
    </row>
    <row r="444" spans="1:25" x14ac:dyDescent="0.3">
      <c r="A444" t="s">
        <v>3847</v>
      </c>
      <c r="B444" t="s">
        <v>3848</v>
      </c>
      <c r="C444" t="s">
        <v>2948</v>
      </c>
      <c r="D444" t="s">
        <v>13092</v>
      </c>
      <c r="E444" t="s">
        <v>13134</v>
      </c>
      <c r="F444" t="s">
        <v>13135</v>
      </c>
      <c r="G444"/>
      <c r="H444" s="11">
        <v>1499</v>
      </c>
      <c r="I444" s="19" t="str">
        <f t="shared" si="18"/>
        <v>&gt;₹500</v>
      </c>
      <c r="J444" s="21">
        <v>6990</v>
      </c>
      <c r="K444" s="23">
        <v>0.79</v>
      </c>
      <c r="L44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444" s="22" t="str">
        <f t="shared" si="19"/>
        <v>Yes</v>
      </c>
      <c r="N444" s="16">
        <v>3.9</v>
      </c>
      <c r="O444" s="25">
        <v>21796</v>
      </c>
      <c r="P444" s="25">
        <f>Table1[[#This Row],[rating]]+(Table1[[#This Row],[rating_count]]/1000)</f>
        <v>25.695999999999998</v>
      </c>
      <c r="Q444" s="12">
        <f t="shared" si="20"/>
        <v>152354040</v>
      </c>
      <c r="R444" t="s">
        <v>3056</v>
      </c>
      <c r="S444" t="s">
        <v>3057</v>
      </c>
      <c r="T444" t="s">
        <v>3058</v>
      </c>
      <c r="U444" t="s">
        <v>3059</v>
      </c>
      <c r="V444" t="s">
        <v>3060</v>
      </c>
      <c r="W444" t="s">
        <v>3061</v>
      </c>
      <c r="X444" t="s">
        <v>3849</v>
      </c>
      <c r="Y444" t="s">
        <v>3850</v>
      </c>
    </row>
    <row r="445" spans="1:25" x14ac:dyDescent="0.3">
      <c r="A445" t="s">
        <v>3851</v>
      </c>
      <c r="B445" t="s">
        <v>3852</v>
      </c>
      <c r="C445" t="s">
        <v>2948</v>
      </c>
      <c r="D445" t="s">
        <v>13092</v>
      </c>
      <c r="E445" t="s">
        <v>13134</v>
      </c>
      <c r="F445" t="s">
        <v>13135</v>
      </c>
      <c r="G445"/>
      <c r="H445" s="11">
        <v>1999</v>
      </c>
      <c r="I445" s="19" t="str">
        <f t="shared" si="18"/>
        <v>&gt;₹500</v>
      </c>
      <c r="J445" s="21">
        <v>7990</v>
      </c>
      <c r="K445" s="23">
        <v>0.75</v>
      </c>
      <c r="L44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445" s="22" t="str">
        <f t="shared" si="19"/>
        <v>Yes</v>
      </c>
      <c r="N445" s="16">
        <v>3.8</v>
      </c>
      <c r="O445" s="25">
        <v>17833</v>
      </c>
      <c r="P445" s="25">
        <f>Table1[[#This Row],[rating]]+(Table1[[#This Row],[rating_count]]/1000)</f>
        <v>21.632999999999999</v>
      </c>
      <c r="Q445" s="12">
        <f t="shared" si="20"/>
        <v>142485670</v>
      </c>
      <c r="R445" t="s">
        <v>2969</v>
      </c>
      <c r="S445" t="s">
        <v>2970</v>
      </c>
      <c r="T445" t="s">
        <v>2971</v>
      </c>
      <c r="U445" t="s">
        <v>2972</v>
      </c>
      <c r="V445" t="s">
        <v>2973</v>
      </c>
      <c r="W445" t="s">
        <v>2974</v>
      </c>
      <c r="X445" t="s">
        <v>3853</v>
      </c>
      <c r="Y445" t="s">
        <v>3854</v>
      </c>
    </row>
    <row r="446" spans="1:25" x14ac:dyDescent="0.3">
      <c r="A446" t="s">
        <v>3855</v>
      </c>
      <c r="B446" t="s">
        <v>3856</v>
      </c>
      <c r="C446" t="s">
        <v>3777</v>
      </c>
      <c r="D446" t="s">
        <v>13092</v>
      </c>
      <c r="E446" t="s">
        <v>13136</v>
      </c>
      <c r="F446" t="s">
        <v>13137</v>
      </c>
      <c r="G446" t="s">
        <v>13153</v>
      </c>
      <c r="H446" s="11">
        <v>999</v>
      </c>
      <c r="I446" s="19" t="str">
        <f t="shared" si="18"/>
        <v>&gt;₹500</v>
      </c>
      <c r="J446" s="21">
        <v>2899</v>
      </c>
      <c r="K446" s="23">
        <v>0.66</v>
      </c>
      <c r="L44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446" s="22" t="str">
        <f t="shared" si="19"/>
        <v>Yes</v>
      </c>
      <c r="N446" s="16">
        <v>4.7</v>
      </c>
      <c r="O446" s="25">
        <v>7779</v>
      </c>
      <c r="P446" s="25">
        <f>Table1[[#This Row],[rating]]+(Table1[[#This Row],[rating_count]]/1000)</f>
        <v>12.478999999999999</v>
      </c>
      <c r="Q446" s="12">
        <f t="shared" si="20"/>
        <v>22551321</v>
      </c>
      <c r="R446" t="s">
        <v>3857</v>
      </c>
      <c r="S446" t="s">
        <v>3858</v>
      </c>
      <c r="T446" t="s">
        <v>3859</v>
      </c>
      <c r="U446" t="s">
        <v>3860</v>
      </c>
      <c r="V446" t="s">
        <v>3861</v>
      </c>
      <c r="W446" t="s">
        <v>3862</v>
      </c>
      <c r="X446" t="s">
        <v>3863</v>
      </c>
      <c r="Y446" t="s">
        <v>3864</v>
      </c>
    </row>
    <row r="447" spans="1:25" x14ac:dyDescent="0.3">
      <c r="A447" t="s">
        <v>3865</v>
      </c>
      <c r="B447" t="s">
        <v>3866</v>
      </c>
      <c r="C447" t="s">
        <v>3867</v>
      </c>
      <c r="D447" t="s">
        <v>13092</v>
      </c>
      <c r="E447" t="s">
        <v>13136</v>
      </c>
      <c r="F447" t="s">
        <v>13137</v>
      </c>
      <c r="G447" t="s">
        <v>13154</v>
      </c>
      <c r="H447" s="11">
        <v>2099</v>
      </c>
      <c r="I447" s="19" t="str">
        <f t="shared" si="18"/>
        <v>&gt;₹500</v>
      </c>
      <c r="J447" s="21">
        <v>5999</v>
      </c>
      <c r="K447" s="23">
        <v>0.65</v>
      </c>
      <c r="L44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447" s="22" t="str">
        <f t="shared" si="19"/>
        <v>Yes</v>
      </c>
      <c r="N447" s="16">
        <v>4.3</v>
      </c>
      <c r="O447" s="25">
        <v>17129</v>
      </c>
      <c r="P447" s="25">
        <f>Table1[[#This Row],[rating]]+(Table1[[#This Row],[rating_count]]/1000)</f>
        <v>21.429000000000002</v>
      </c>
      <c r="Q447" s="12">
        <f t="shared" si="20"/>
        <v>102756871</v>
      </c>
      <c r="R447" t="s">
        <v>3868</v>
      </c>
      <c r="S447" t="s">
        <v>3869</v>
      </c>
      <c r="T447" t="s">
        <v>3870</v>
      </c>
      <c r="U447" t="s">
        <v>3871</v>
      </c>
      <c r="V447" t="s">
        <v>3872</v>
      </c>
      <c r="W447" t="s">
        <v>3873</v>
      </c>
      <c r="X447" t="s">
        <v>3874</v>
      </c>
      <c r="Y447" t="s">
        <v>3875</v>
      </c>
    </row>
    <row r="448" spans="1:25" x14ac:dyDescent="0.3">
      <c r="A448" t="s">
        <v>3876</v>
      </c>
      <c r="B448" t="s">
        <v>3877</v>
      </c>
      <c r="C448" t="s">
        <v>3107</v>
      </c>
      <c r="D448" t="s">
        <v>13092</v>
      </c>
      <c r="E448" t="s">
        <v>13136</v>
      </c>
      <c r="F448" t="s">
        <v>13137</v>
      </c>
      <c r="G448" t="s">
        <v>13138</v>
      </c>
      <c r="H448" s="11">
        <v>337</v>
      </c>
      <c r="I448" s="19" t="str">
        <f t="shared" si="18"/>
        <v>₹200 - ₹500</v>
      </c>
      <c r="J448" s="21">
        <v>699</v>
      </c>
      <c r="K448" s="23">
        <v>0.52</v>
      </c>
      <c r="L44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448" s="22" t="str">
        <f t="shared" si="19"/>
        <v>Yes</v>
      </c>
      <c r="N448" s="16">
        <v>4.2</v>
      </c>
      <c r="O448" s="25">
        <v>4969</v>
      </c>
      <c r="P448" s="25">
        <f>Table1[[#This Row],[rating]]+(Table1[[#This Row],[rating_count]]/1000)</f>
        <v>9.1690000000000005</v>
      </c>
      <c r="Q448" s="12">
        <f t="shared" si="20"/>
        <v>3473331</v>
      </c>
      <c r="R448" t="s">
        <v>3878</v>
      </c>
      <c r="S448" t="s">
        <v>3879</v>
      </c>
      <c r="T448" t="s">
        <v>3880</v>
      </c>
      <c r="U448" t="s">
        <v>3881</v>
      </c>
      <c r="V448" t="s">
        <v>3882</v>
      </c>
      <c r="W448" t="s">
        <v>3883</v>
      </c>
      <c r="X448" t="s">
        <v>3884</v>
      </c>
      <c r="Y448" t="s">
        <v>3885</v>
      </c>
    </row>
    <row r="449" spans="1:25" x14ac:dyDescent="0.3">
      <c r="A449" t="s">
        <v>3886</v>
      </c>
      <c r="B449" t="s">
        <v>3887</v>
      </c>
      <c r="C449" t="s">
        <v>2948</v>
      </c>
      <c r="D449" t="s">
        <v>13092</v>
      </c>
      <c r="E449" t="s">
        <v>13134</v>
      </c>
      <c r="F449" t="s">
        <v>13135</v>
      </c>
      <c r="G449"/>
      <c r="H449" s="11">
        <v>2999</v>
      </c>
      <c r="I449" s="19" t="str">
        <f t="shared" si="18"/>
        <v>&gt;₹500</v>
      </c>
      <c r="J449" s="21">
        <v>7990</v>
      </c>
      <c r="K449" s="23">
        <v>0.62</v>
      </c>
      <c r="L44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449" s="22" t="str">
        <f t="shared" si="19"/>
        <v>Yes</v>
      </c>
      <c r="N449" s="16">
        <v>4.0999999999999996</v>
      </c>
      <c r="O449" s="25">
        <v>154</v>
      </c>
      <c r="P449" s="25">
        <f>Table1[[#This Row],[rating]]+(Table1[[#This Row],[rating_count]]/1000)</f>
        <v>4.2539999999999996</v>
      </c>
      <c r="Q449" s="12">
        <f t="shared" si="20"/>
        <v>1230460</v>
      </c>
      <c r="R449" t="s">
        <v>3888</v>
      </c>
      <c r="S449" t="s">
        <v>3889</v>
      </c>
      <c r="T449" t="s">
        <v>3890</v>
      </c>
      <c r="U449" t="s">
        <v>3891</v>
      </c>
      <c r="V449" t="s">
        <v>13040</v>
      </c>
      <c r="W449" t="s">
        <v>3892</v>
      </c>
      <c r="X449" t="s">
        <v>3893</v>
      </c>
      <c r="Y449" t="s">
        <v>3894</v>
      </c>
    </row>
    <row r="450" spans="1:25" x14ac:dyDescent="0.3">
      <c r="A450" t="s">
        <v>3895</v>
      </c>
      <c r="B450" t="s">
        <v>3896</v>
      </c>
      <c r="C450" t="s">
        <v>2948</v>
      </c>
      <c r="D450" t="s">
        <v>13092</v>
      </c>
      <c r="E450" t="s">
        <v>13134</v>
      </c>
      <c r="F450" t="s">
        <v>13135</v>
      </c>
      <c r="G450"/>
      <c r="H450" s="11">
        <v>1299</v>
      </c>
      <c r="I450" s="19" t="str">
        <f t="shared" ref="I450:I513" si="21">IF(H450&lt;200,"&lt;₹200",IF(OR(H450=200,H450&lt;=500),"₹200 - ₹500","&gt;₹500"))</f>
        <v>&gt;₹500</v>
      </c>
      <c r="J450" s="21">
        <v>5999</v>
      </c>
      <c r="K450" s="23">
        <v>0.78</v>
      </c>
      <c r="L45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450" s="22" t="str">
        <f t="shared" ref="M450:M513" si="22">IF(K450&gt;=50%,"Yes","No")</f>
        <v>Yes</v>
      </c>
      <c r="N450" s="16">
        <v>3.3</v>
      </c>
      <c r="O450" s="25">
        <v>4415</v>
      </c>
      <c r="P450" s="25">
        <f>Table1[[#This Row],[rating]]+(Table1[[#This Row],[rating_count]]/1000)</f>
        <v>7.7149999999999999</v>
      </c>
      <c r="Q450" s="12">
        <f t="shared" ref="Q450:Q513" si="23">J450*O450</f>
        <v>26485585</v>
      </c>
      <c r="R450" t="s">
        <v>3897</v>
      </c>
      <c r="S450" t="s">
        <v>3898</v>
      </c>
      <c r="T450" t="s">
        <v>3899</v>
      </c>
      <c r="U450" t="s">
        <v>3900</v>
      </c>
      <c r="V450" t="s">
        <v>3901</v>
      </c>
      <c r="W450" t="s">
        <v>3902</v>
      </c>
      <c r="X450" t="s">
        <v>3903</v>
      </c>
      <c r="Y450" t="s">
        <v>3904</v>
      </c>
    </row>
    <row r="451" spans="1:25" x14ac:dyDescent="0.3">
      <c r="A451" t="s">
        <v>3908</v>
      </c>
      <c r="B451" t="s">
        <v>3909</v>
      </c>
      <c r="C451" t="s">
        <v>2990</v>
      </c>
      <c r="D451" t="s">
        <v>13092</v>
      </c>
      <c r="E451" t="s">
        <v>13136</v>
      </c>
      <c r="F451" t="s">
        <v>13139</v>
      </c>
      <c r="G451" t="s">
        <v>13140</v>
      </c>
      <c r="H451" s="11">
        <v>16499</v>
      </c>
      <c r="I451" s="19" t="str">
        <f t="shared" si="21"/>
        <v>&gt;₹500</v>
      </c>
      <c r="J451" s="21">
        <v>20990</v>
      </c>
      <c r="K451" s="23">
        <v>0.21</v>
      </c>
      <c r="L45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451" s="22" t="str">
        <f t="shared" si="22"/>
        <v>No</v>
      </c>
      <c r="N451" s="16">
        <v>4</v>
      </c>
      <c r="O451" s="25">
        <v>21350</v>
      </c>
      <c r="P451" s="25">
        <f>Table1[[#This Row],[rating]]+(Table1[[#This Row],[rating_count]]/1000)</f>
        <v>25.35</v>
      </c>
      <c r="Q451" s="12">
        <f t="shared" si="23"/>
        <v>448136500</v>
      </c>
      <c r="R451" t="s">
        <v>3831</v>
      </c>
      <c r="S451" t="s">
        <v>3238</v>
      </c>
      <c r="T451" t="s">
        <v>3239</v>
      </c>
      <c r="U451" t="s">
        <v>3240</v>
      </c>
      <c r="V451" t="s">
        <v>3241</v>
      </c>
      <c r="W451" t="s">
        <v>3242</v>
      </c>
      <c r="X451" t="s">
        <v>3910</v>
      </c>
      <c r="Y451" t="s">
        <v>3911</v>
      </c>
    </row>
    <row r="452" spans="1:25" x14ac:dyDescent="0.3">
      <c r="A452" t="s">
        <v>3912</v>
      </c>
      <c r="B452" t="s">
        <v>3913</v>
      </c>
      <c r="C452" t="s">
        <v>3066</v>
      </c>
      <c r="D452" t="s">
        <v>13092</v>
      </c>
      <c r="E452" t="s">
        <v>13144</v>
      </c>
      <c r="F452" t="s">
        <v>13145</v>
      </c>
      <c r="G452" t="s">
        <v>13146</v>
      </c>
      <c r="H452" s="11">
        <v>499</v>
      </c>
      <c r="I452" s="19" t="str">
        <f t="shared" si="21"/>
        <v>₹200 - ₹500</v>
      </c>
      <c r="J452" s="21">
        <v>499</v>
      </c>
      <c r="K452" s="23">
        <v>0</v>
      </c>
      <c r="L45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452" s="22" t="str">
        <f t="shared" si="22"/>
        <v>No</v>
      </c>
      <c r="N452" s="16">
        <v>4.2</v>
      </c>
      <c r="O452" s="25">
        <v>31539</v>
      </c>
      <c r="P452" s="25">
        <f>Table1[[#This Row],[rating]]+(Table1[[#This Row],[rating_count]]/1000)</f>
        <v>35.739000000000004</v>
      </c>
      <c r="Q452" s="12">
        <f t="shared" si="23"/>
        <v>15737961</v>
      </c>
      <c r="R452" t="s">
        <v>3914</v>
      </c>
      <c r="S452" t="s">
        <v>3915</v>
      </c>
      <c r="T452" t="s">
        <v>3916</v>
      </c>
      <c r="U452" t="s">
        <v>3917</v>
      </c>
      <c r="V452" t="s">
        <v>3918</v>
      </c>
      <c r="W452" t="s">
        <v>3919</v>
      </c>
      <c r="X452" t="s">
        <v>3920</v>
      </c>
      <c r="Y452" t="s">
        <v>3921</v>
      </c>
    </row>
    <row r="453" spans="1:25" x14ac:dyDescent="0.3">
      <c r="A453" t="s">
        <v>3924</v>
      </c>
      <c r="B453" t="s">
        <v>3925</v>
      </c>
      <c r="C453" t="s">
        <v>3777</v>
      </c>
      <c r="D453" t="s">
        <v>13092</v>
      </c>
      <c r="E453" t="s">
        <v>13136</v>
      </c>
      <c r="F453" t="s">
        <v>13137</v>
      </c>
      <c r="G453" t="s">
        <v>13153</v>
      </c>
      <c r="H453" s="11">
        <v>999</v>
      </c>
      <c r="I453" s="19" t="str">
        <f t="shared" si="21"/>
        <v>&gt;₹500</v>
      </c>
      <c r="J453" s="21">
        <v>2899</v>
      </c>
      <c r="K453" s="23">
        <v>0.66</v>
      </c>
      <c r="L45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453" s="22" t="str">
        <f t="shared" si="22"/>
        <v>Yes</v>
      </c>
      <c r="N453" s="16">
        <v>4.5999999999999996</v>
      </c>
      <c r="O453" s="25">
        <v>6129</v>
      </c>
      <c r="P453" s="25">
        <f>Table1[[#This Row],[rating]]+(Table1[[#This Row],[rating_count]]/1000)</f>
        <v>10.728999999999999</v>
      </c>
      <c r="Q453" s="12">
        <f t="shared" si="23"/>
        <v>17767971</v>
      </c>
      <c r="R453" t="s">
        <v>3926</v>
      </c>
      <c r="S453" t="s">
        <v>3927</v>
      </c>
      <c r="T453" t="s">
        <v>3928</v>
      </c>
      <c r="U453" t="s">
        <v>3929</v>
      </c>
      <c r="V453" t="s">
        <v>3930</v>
      </c>
      <c r="W453" t="s">
        <v>13041</v>
      </c>
      <c r="X453" t="s">
        <v>3931</v>
      </c>
      <c r="Y453" t="s">
        <v>3932</v>
      </c>
    </row>
    <row r="454" spans="1:25" x14ac:dyDescent="0.3">
      <c r="A454" t="s">
        <v>3933</v>
      </c>
      <c r="B454" t="s">
        <v>3934</v>
      </c>
      <c r="C454" t="s">
        <v>2990</v>
      </c>
      <c r="D454" t="s">
        <v>13092</v>
      </c>
      <c r="E454" t="s">
        <v>13136</v>
      </c>
      <c r="F454" t="s">
        <v>13139</v>
      </c>
      <c r="G454" t="s">
        <v>13140</v>
      </c>
      <c r="H454" s="11">
        <v>10499</v>
      </c>
      <c r="I454" s="19" t="str">
        <f t="shared" si="21"/>
        <v>&gt;₹500</v>
      </c>
      <c r="J454" s="21">
        <v>13499</v>
      </c>
      <c r="K454" s="23">
        <v>0.22</v>
      </c>
      <c r="L45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454" s="22" t="str">
        <f t="shared" si="22"/>
        <v>No</v>
      </c>
      <c r="N454" s="16">
        <v>4.2</v>
      </c>
      <c r="O454" s="25">
        <v>284</v>
      </c>
      <c r="P454" s="25">
        <f>Table1[[#This Row],[rating]]+(Table1[[#This Row],[rating_count]]/1000)</f>
        <v>4.484</v>
      </c>
      <c r="Q454" s="12">
        <f t="shared" si="23"/>
        <v>3833716</v>
      </c>
      <c r="R454" t="s">
        <v>3077</v>
      </c>
      <c r="S454" t="s">
        <v>3078</v>
      </c>
      <c r="T454" t="s">
        <v>3079</v>
      </c>
      <c r="U454" t="s">
        <v>3080</v>
      </c>
      <c r="V454" t="s">
        <v>3081</v>
      </c>
      <c r="W454" t="s">
        <v>3082</v>
      </c>
      <c r="X454" t="s">
        <v>3083</v>
      </c>
      <c r="Y454" t="s">
        <v>3935</v>
      </c>
    </row>
    <row r="455" spans="1:25" x14ac:dyDescent="0.3">
      <c r="A455" t="s">
        <v>3938</v>
      </c>
      <c r="B455" t="s">
        <v>3939</v>
      </c>
      <c r="C455" t="s">
        <v>3940</v>
      </c>
      <c r="D455" t="s">
        <v>13092</v>
      </c>
      <c r="E455" t="s">
        <v>13136</v>
      </c>
      <c r="F455" t="s">
        <v>13137</v>
      </c>
      <c r="G455" t="s">
        <v>13155</v>
      </c>
      <c r="H455" s="11">
        <v>251</v>
      </c>
      <c r="I455" s="19" t="str">
        <f t="shared" si="21"/>
        <v>₹200 - ₹500</v>
      </c>
      <c r="J455" s="21">
        <v>999</v>
      </c>
      <c r="K455" s="23">
        <v>0.75</v>
      </c>
      <c r="L45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455" s="22" t="str">
        <f t="shared" si="22"/>
        <v>Yes</v>
      </c>
      <c r="N455" s="16">
        <v>3.7</v>
      </c>
      <c r="O455" s="25">
        <v>3234</v>
      </c>
      <c r="P455" s="25">
        <f>Table1[[#This Row],[rating]]+(Table1[[#This Row],[rating_count]]/1000)</f>
        <v>6.9340000000000002</v>
      </c>
      <c r="Q455" s="12">
        <f t="shared" si="23"/>
        <v>3230766</v>
      </c>
      <c r="R455" t="s">
        <v>3941</v>
      </c>
      <c r="S455" t="s">
        <v>3942</v>
      </c>
      <c r="T455" t="s">
        <v>3943</v>
      </c>
      <c r="U455" t="s">
        <v>3944</v>
      </c>
      <c r="V455" t="s">
        <v>3945</v>
      </c>
      <c r="W455" t="s">
        <v>3946</v>
      </c>
      <c r="X455" t="s">
        <v>3947</v>
      </c>
      <c r="Y455" t="s">
        <v>3948</v>
      </c>
    </row>
    <row r="456" spans="1:25" x14ac:dyDescent="0.3">
      <c r="A456" t="s">
        <v>3956</v>
      </c>
      <c r="B456" t="s">
        <v>3957</v>
      </c>
      <c r="C456" t="s">
        <v>2990</v>
      </c>
      <c r="D456" t="s">
        <v>13092</v>
      </c>
      <c r="E456" t="s">
        <v>13136</v>
      </c>
      <c r="F456" t="s">
        <v>13139</v>
      </c>
      <c r="G456" t="s">
        <v>13140</v>
      </c>
      <c r="H456" s="11">
        <v>6499</v>
      </c>
      <c r="I456" s="19" t="str">
        <f t="shared" si="21"/>
        <v>&gt;₹500</v>
      </c>
      <c r="J456" s="21">
        <v>7999</v>
      </c>
      <c r="K456" s="23">
        <v>0.19</v>
      </c>
      <c r="L45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456" s="22" t="str">
        <f t="shared" si="22"/>
        <v>No</v>
      </c>
      <c r="N456" s="16">
        <v>4.0999999999999996</v>
      </c>
      <c r="O456" s="25">
        <v>313832</v>
      </c>
      <c r="P456" s="25">
        <f>Table1[[#This Row],[rating]]+(Table1[[#This Row],[rating_count]]/1000)</f>
        <v>317.93200000000002</v>
      </c>
      <c r="Q456" s="12">
        <f t="shared" si="23"/>
        <v>2510342168</v>
      </c>
      <c r="R456" t="s">
        <v>3958</v>
      </c>
      <c r="S456" t="s">
        <v>3253</v>
      </c>
      <c r="T456" t="s">
        <v>3254</v>
      </c>
      <c r="U456" t="s">
        <v>3255</v>
      </c>
      <c r="V456" t="s">
        <v>3256</v>
      </c>
      <c r="W456" t="s">
        <v>3257</v>
      </c>
      <c r="X456" t="s">
        <v>3959</v>
      </c>
      <c r="Y456" t="s">
        <v>3960</v>
      </c>
    </row>
    <row r="457" spans="1:25" x14ac:dyDescent="0.3">
      <c r="A457" t="s">
        <v>3961</v>
      </c>
      <c r="B457" t="s">
        <v>3962</v>
      </c>
      <c r="C457" t="s">
        <v>2948</v>
      </c>
      <c r="D457" t="s">
        <v>13092</v>
      </c>
      <c r="E457" t="s">
        <v>13134</v>
      </c>
      <c r="F457" t="s">
        <v>13135</v>
      </c>
      <c r="G457"/>
      <c r="H457" s="11">
        <v>2999</v>
      </c>
      <c r="I457" s="19" t="str">
        <f t="shared" si="21"/>
        <v>&gt;₹500</v>
      </c>
      <c r="J457" s="21">
        <v>9999</v>
      </c>
      <c r="K457" s="23">
        <v>0.7</v>
      </c>
      <c r="L45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457" s="22" t="str">
        <f t="shared" si="22"/>
        <v>Yes</v>
      </c>
      <c r="N457" s="16">
        <v>4.2</v>
      </c>
      <c r="O457" s="25">
        <v>20879</v>
      </c>
      <c r="P457" s="25">
        <f>Table1[[#This Row],[rating]]+(Table1[[#This Row],[rating_count]]/1000)</f>
        <v>25.079000000000001</v>
      </c>
      <c r="Q457" s="12">
        <f t="shared" si="23"/>
        <v>208769121</v>
      </c>
      <c r="R457" t="s">
        <v>3963</v>
      </c>
      <c r="S457" t="s">
        <v>3964</v>
      </c>
      <c r="T457" t="s">
        <v>3965</v>
      </c>
      <c r="U457" t="s">
        <v>3966</v>
      </c>
      <c r="V457" t="s">
        <v>3967</v>
      </c>
      <c r="W457" t="s">
        <v>3968</v>
      </c>
      <c r="X457" t="s">
        <v>3969</v>
      </c>
      <c r="Y457" t="s">
        <v>3970</v>
      </c>
    </row>
    <row r="458" spans="1:25" x14ac:dyDescent="0.3">
      <c r="A458" t="s">
        <v>3971</v>
      </c>
      <c r="B458" t="s">
        <v>3972</v>
      </c>
      <c r="C458" t="s">
        <v>3973</v>
      </c>
      <c r="D458" t="s">
        <v>13092</v>
      </c>
      <c r="E458" t="s">
        <v>13136</v>
      </c>
      <c r="F458" t="s">
        <v>13137</v>
      </c>
      <c r="G458" t="s">
        <v>13156</v>
      </c>
      <c r="H458" s="11">
        <v>279</v>
      </c>
      <c r="I458" s="19" t="str">
        <f t="shared" si="21"/>
        <v>₹200 - ₹500</v>
      </c>
      <c r="J458" s="21">
        <v>1499</v>
      </c>
      <c r="K458" s="23">
        <v>0.81</v>
      </c>
      <c r="L45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458" s="22" t="str">
        <f t="shared" si="22"/>
        <v>Yes</v>
      </c>
      <c r="N458" s="16">
        <v>4.2</v>
      </c>
      <c r="O458" s="25">
        <v>2646</v>
      </c>
      <c r="P458" s="25">
        <f>Table1[[#This Row],[rating]]+(Table1[[#This Row],[rating_count]]/1000)</f>
        <v>6.8460000000000001</v>
      </c>
      <c r="Q458" s="12">
        <f t="shared" si="23"/>
        <v>3966354</v>
      </c>
      <c r="R458" t="s">
        <v>3974</v>
      </c>
      <c r="S458" t="s">
        <v>3975</v>
      </c>
      <c r="T458" t="s">
        <v>3976</v>
      </c>
      <c r="U458" t="s">
        <v>3977</v>
      </c>
      <c r="V458" t="s">
        <v>3978</v>
      </c>
      <c r="W458" t="s">
        <v>3979</v>
      </c>
      <c r="X458" t="s">
        <v>3980</v>
      </c>
      <c r="Y458" t="s">
        <v>3981</v>
      </c>
    </row>
    <row r="459" spans="1:25" x14ac:dyDescent="0.3">
      <c r="A459" t="s">
        <v>3982</v>
      </c>
      <c r="B459" t="s">
        <v>3983</v>
      </c>
      <c r="C459" t="s">
        <v>3495</v>
      </c>
      <c r="D459" t="s">
        <v>13092</v>
      </c>
      <c r="E459" t="s">
        <v>13136</v>
      </c>
      <c r="F459" t="s">
        <v>13137</v>
      </c>
      <c r="G459" t="s">
        <v>13150</v>
      </c>
      <c r="H459" s="11">
        <v>269</v>
      </c>
      <c r="I459" s="19" t="str">
        <f t="shared" si="21"/>
        <v>₹200 - ₹500</v>
      </c>
      <c r="J459" s="21">
        <v>1499</v>
      </c>
      <c r="K459" s="23">
        <v>0.82</v>
      </c>
      <c r="L45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459" s="22" t="str">
        <f t="shared" si="22"/>
        <v>Yes</v>
      </c>
      <c r="N459" s="16">
        <v>4.5</v>
      </c>
      <c r="O459" s="25">
        <v>28978</v>
      </c>
      <c r="P459" s="25">
        <f>Table1[[#This Row],[rating]]+(Table1[[#This Row],[rating_count]]/1000)</f>
        <v>33.478000000000002</v>
      </c>
      <c r="Q459" s="12">
        <f t="shared" si="23"/>
        <v>43438022</v>
      </c>
      <c r="R459" t="s">
        <v>3984</v>
      </c>
      <c r="S459" t="s">
        <v>3985</v>
      </c>
      <c r="T459" t="s">
        <v>3986</v>
      </c>
      <c r="U459" t="s">
        <v>3987</v>
      </c>
      <c r="V459" t="s">
        <v>3988</v>
      </c>
      <c r="W459" t="s">
        <v>3989</v>
      </c>
      <c r="X459" t="s">
        <v>3990</v>
      </c>
      <c r="Y459" t="s">
        <v>3991</v>
      </c>
    </row>
    <row r="460" spans="1:25" x14ac:dyDescent="0.3">
      <c r="A460" t="s">
        <v>3992</v>
      </c>
      <c r="B460" t="s">
        <v>3993</v>
      </c>
      <c r="C460" t="s">
        <v>2990</v>
      </c>
      <c r="D460" t="s">
        <v>13092</v>
      </c>
      <c r="E460" t="s">
        <v>13136</v>
      </c>
      <c r="F460" t="s">
        <v>13139</v>
      </c>
      <c r="G460" t="s">
        <v>13140</v>
      </c>
      <c r="H460" s="11">
        <v>8999</v>
      </c>
      <c r="I460" s="19" t="str">
        <f t="shared" si="21"/>
        <v>&gt;₹500</v>
      </c>
      <c r="J460" s="21">
        <v>13499</v>
      </c>
      <c r="K460" s="23">
        <v>0.33</v>
      </c>
      <c r="L46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460" s="22" t="str">
        <f t="shared" si="22"/>
        <v>No</v>
      </c>
      <c r="N460" s="16">
        <v>3.8</v>
      </c>
      <c r="O460" s="25">
        <v>3145</v>
      </c>
      <c r="P460" s="25">
        <f>Table1[[#This Row],[rating]]+(Table1[[#This Row],[rating_count]]/1000)</f>
        <v>6.9450000000000003</v>
      </c>
      <c r="Q460" s="12">
        <f t="shared" si="23"/>
        <v>42454355</v>
      </c>
      <c r="R460" t="s">
        <v>3994</v>
      </c>
      <c r="S460" t="s">
        <v>3995</v>
      </c>
      <c r="T460" t="s">
        <v>3996</v>
      </c>
      <c r="U460" t="s">
        <v>3997</v>
      </c>
      <c r="V460" t="s">
        <v>3998</v>
      </c>
      <c r="W460" t="s">
        <v>3999</v>
      </c>
      <c r="X460" t="s">
        <v>4000</v>
      </c>
      <c r="Y460" t="s">
        <v>4001</v>
      </c>
    </row>
    <row r="461" spans="1:25" x14ac:dyDescent="0.3">
      <c r="A461" t="s">
        <v>4004</v>
      </c>
      <c r="B461" t="s">
        <v>4005</v>
      </c>
      <c r="C461" t="s">
        <v>3066</v>
      </c>
      <c r="D461" t="s">
        <v>13092</v>
      </c>
      <c r="E461" t="s">
        <v>13144</v>
      </c>
      <c r="F461" t="s">
        <v>13145</v>
      </c>
      <c r="G461" t="s">
        <v>13146</v>
      </c>
      <c r="H461" s="11">
        <v>599</v>
      </c>
      <c r="I461" s="19" t="str">
        <f t="shared" si="21"/>
        <v>&gt;₹500</v>
      </c>
      <c r="J461" s="21">
        <v>1299</v>
      </c>
      <c r="K461" s="23">
        <v>0.54</v>
      </c>
      <c r="L46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461" s="22" t="str">
        <f t="shared" si="22"/>
        <v>Yes</v>
      </c>
      <c r="N461" s="16">
        <v>4.0999999999999996</v>
      </c>
      <c r="O461" s="25">
        <v>192589</v>
      </c>
      <c r="P461" s="25">
        <f>Table1[[#This Row],[rating]]+(Table1[[#This Row],[rating_count]]/1000)</f>
        <v>196.68899999999999</v>
      </c>
      <c r="Q461" s="12">
        <f t="shared" si="23"/>
        <v>250173111</v>
      </c>
      <c r="R461" t="s">
        <v>4006</v>
      </c>
      <c r="S461" t="s">
        <v>3068</v>
      </c>
      <c r="T461" t="s">
        <v>3069</v>
      </c>
      <c r="U461" t="s">
        <v>3070</v>
      </c>
      <c r="V461" t="s">
        <v>3071</v>
      </c>
      <c r="W461" t="s">
        <v>3072</v>
      </c>
      <c r="X461" t="s">
        <v>4007</v>
      </c>
      <c r="Y461" t="s">
        <v>4008</v>
      </c>
    </row>
    <row r="462" spans="1:25" x14ac:dyDescent="0.3">
      <c r="A462" t="s">
        <v>4009</v>
      </c>
      <c r="B462" t="s">
        <v>4010</v>
      </c>
      <c r="C462" t="s">
        <v>3867</v>
      </c>
      <c r="D462" t="s">
        <v>13092</v>
      </c>
      <c r="E462" t="s">
        <v>13136</v>
      </c>
      <c r="F462" t="s">
        <v>13137</v>
      </c>
      <c r="G462" t="s">
        <v>13154</v>
      </c>
      <c r="H462" s="11">
        <v>349</v>
      </c>
      <c r="I462" s="19" t="str">
        <f t="shared" si="21"/>
        <v>₹200 - ₹500</v>
      </c>
      <c r="J462" s="21">
        <v>999</v>
      </c>
      <c r="K462" s="23">
        <v>0.65</v>
      </c>
      <c r="L46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462" s="22" t="str">
        <f t="shared" si="22"/>
        <v>Yes</v>
      </c>
      <c r="N462" s="16">
        <v>3.8</v>
      </c>
      <c r="O462" s="25">
        <v>16557</v>
      </c>
      <c r="P462" s="25">
        <f>Table1[[#This Row],[rating]]+(Table1[[#This Row],[rating_count]]/1000)</f>
        <v>20.356999999999999</v>
      </c>
      <c r="Q462" s="12">
        <f t="shared" si="23"/>
        <v>16540443</v>
      </c>
      <c r="R462" t="s">
        <v>4011</v>
      </c>
      <c r="S462" t="s">
        <v>4012</v>
      </c>
      <c r="T462" t="s">
        <v>4013</v>
      </c>
      <c r="U462" t="s">
        <v>4014</v>
      </c>
      <c r="V462" t="s">
        <v>4015</v>
      </c>
      <c r="W462" t="s">
        <v>4016</v>
      </c>
      <c r="X462" t="s">
        <v>4017</v>
      </c>
      <c r="Y462" t="s">
        <v>4018</v>
      </c>
    </row>
    <row r="463" spans="1:25" x14ac:dyDescent="0.3">
      <c r="A463" t="s">
        <v>4019</v>
      </c>
      <c r="B463" t="s">
        <v>3462</v>
      </c>
      <c r="C463" t="s">
        <v>2990</v>
      </c>
      <c r="D463" t="s">
        <v>13092</v>
      </c>
      <c r="E463" t="s">
        <v>13136</v>
      </c>
      <c r="F463" t="s">
        <v>13139</v>
      </c>
      <c r="G463" t="s">
        <v>13140</v>
      </c>
      <c r="H463" s="11">
        <v>13999</v>
      </c>
      <c r="I463" s="19" t="str">
        <f t="shared" si="21"/>
        <v>&gt;₹500</v>
      </c>
      <c r="J463" s="21">
        <v>19499</v>
      </c>
      <c r="K463" s="23">
        <v>0.28000000000000003</v>
      </c>
      <c r="L46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463" s="22" t="str">
        <f t="shared" si="22"/>
        <v>No</v>
      </c>
      <c r="N463" s="16">
        <v>4.0999999999999996</v>
      </c>
      <c r="O463" s="25">
        <v>18998</v>
      </c>
      <c r="P463" s="25">
        <f>Table1[[#This Row],[rating]]+(Table1[[#This Row],[rating_count]]/1000)</f>
        <v>23.097999999999999</v>
      </c>
      <c r="Q463" s="12">
        <f t="shared" si="23"/>
        <v>370442002</v>
      </c>
      <c r="R463" t="s">
        <v>3463</v>
      </c>
      <c r="S463" t="s">
        <v>3209</v>
      </c>
      <c r="T463" t="s">
        <v>3210</v>
      </c>
      <c r="U463" t="s">
        <v>3211</v>
      </c>
      <c r="V463" t="s">
        <v>3212</v>
      </c>
      <c r="W463" t="s">
        <v>3213</v>
      </c>
      <c r="X463" t="s">
        <v>3464</v>
      </c>
      <c r="Y463" t="s">
        <v>4020</v>
      </c>
    </row>
    <row r="464" spans="1:25" x14ac:dyDescent="0.3">
      <c r="A464" t="s">
        <v>4021</v>
      </c>
      <c r="B464" t="s">
        <v>4022</v>
      </c>
      <c r="C464" t="s">
        <v>3867</v>
      </c>
      <c r="D464" t="s">
        <v>13092</v>
      </c>
      <c r="E464" t="s">
        <v>13136</v>
      </c>
      <c r="F464" t="s">
        <v>13137</v>
      </c>
      <c r="G464" t="s">
        <v>13154</v>
      </c>
      <c r="H464" s="11">
        <v>349</v>
      </c>
      <c r="I464" s="19" t="str">
        <f t="shared" si="21"/>
        <v>₹200 - ₹500</v>
      </c>
      <c r="J464" s="21">
        <v>999</v>
      </c>
      <c r="K464" s="23">
        <v>0.65</v>
      </c>
      <c r="L46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464" s="22" t="str">
        <f t="shared" si="22"/>
        <v>Yes</v>
      </c>
      <c r="N464" s="16">
        <v>3.8</v>
      </c>
      <c r="O464" s="25">
        <v>16557</v>
      </c>
      <c r="P464" s="25">
        <f>Table1[[#This Row],[rating]]+(Table1[[#This Row],[rating_count]]/1000)</f>
        <v>20.356999999999999</v>
      </c>
      <c r="Q464" s="12">
        <f t="shared" si="23"/>
        <v>16540443</v>
      </c>
      <c r="R464" t="s">
        <v>4023</v>
      </c>
      <c r="S464" t="s">
        <v>4012</v>
      </c>
      <c r="T464" t="s">
        <v>4013</v>
      </c>
      <c r="U464" t="s">
        <v>4014</v>
      </c>
      <c r="V464" t="s">
        <v>4015</v>
      </c>
      <c r="W464" t="s">
        <v>4016</v>
      </c>
      <c r="X464" t="s">
        <v>4024</v>
      </c>
      <c r="Y464" t="s">
        <v>4025</v>
      </c>
    </row>
    <row r="465" spans="1:25" x14ac:dyDescent="0.3">
      <c r="A465" t="s">
        <v>4026</v>
      </c>
      <c r="B465" t="s">
        <v>4027</v>
      </c>
      <c r="C465" t="s">
        <v>3162</v>
      </c>
      <c r="D465" t="s">
        <v>13092</v>
      </c>
      <c r="E465" t="s">
        <v>13136</v>
      </c>
      <c r="F465" t="s">
        <v>13137</v>
      </c>
      <c r="G465" t="s">
        <v>13138</v>
      </c>
      <c r="H465" s="11">
        <v>499</v>
      </c>
      <c r="I465" s="19" t="str">
        <f t="shared" si="21"/>
        <v>₹200 - ₹500</v>
      </c>
      <c r="J465" s="21">
        <v>599</v>
      </c>
      <c r="K465" s="23">
        <v>0.17</v>
      </c>
      <c r="L46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465" s="22" t="str">
        <f t="shared" si="22"/>
        <v>No</v>
      </c>
      <c r="N465" s="16">
        <v>4.2</v>
      </c>
      <c r="O465" s="25">
        <v>21916</v>
      </c>
      <c r="P465" s="25">
        <f>Table1[[#This Row],[rating]]+(Table1[[#This Row],[rating_count]]/1000)</f>
        <v>26.116</v>
      </c>
      <c r="Q465" s="12">
        <f t="shared" si="23"/>
        <v>13127684</v>
      </c>
      <c r="R465" t="s">
        <v>4028</v>
      </c>
      <c r="S465" t="s">
        <v>4029</v>
      </c>
      <c r="T465" t="s">
        <v>4030</v>
      </c>
      <c r="U465" t="s">
        <v>4031</v>
      </c>
      <c r="V465" t="s">
        <v>4032</v>
      </c>
      <c r="W465" t="s">
        <v>4033</v>
      </c>
      <c r="X465" t="s">
        <v>4034</v>
      </c>
      <c r="Y465" t="s">
        <v>4035</v>
      </c>
    </row>
    <row r="466" spans="1:25" x14ac:dyDescent="0.3">
      <c r="A466" t="s">
        <v>4036</v>
      </c>
      <c r="B466" t="s">
        <v>3221</v>
      </c>
      <c r="C466" t="s">
        <v>2948</v>
      </c>
      <c r="D466" t="s">
        <v>13092</v>
      </c>
      <c r="E466" t="s">
        <v>13134</v>
      </c>
      <c r="F466" t="s">
        <v>13135</v>
      </c>
      <c r="G466"/>
      <c r="H466" s="11">
        <v>2199</v>
      </c>
      <c r="I466" s="19" t="str">
        <f t="shared" si="21"/>
        <v>&gt;₹500</v>
      </c>
      <c r="J466" s="21">
        <v>9999</v>
      </c>
      <c r="K466" s="23">
        <v>0.78</v>
      </c>
      <c r="L46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466" s="22" t="str">
        <f t="shared" si="22"/>
        <v>Yes</v>
      </c>
      <c r="N466" s="16">
        <v>4.2</v>
      </c>
      <c r="O466" s="25">
        <v>29472</v>
      </c>
      <c r="P466" s="25">
        <f>Table1[[#This Row],[rating]]+(Table1[[#This Row],[rating_count]]/1000)</f>
        <v>33.672000000000004</v>
      </c>
      <c r="Q466" s="12">
        <f t="shared" si="23"/>
        <v>294690528</v>
      </c>
      <c r="R466" t="s">
        <v>4037</v>
      </c>
      <c r="S466" t="s">
        <v>3223</v>
      </c>
      <c r="T466" t="s">
        <v>3224</v>
      </c>
      <c r="U466" t="s">
        <v>3225</v>
      </c>
      <c r="V466" t="s">
        <v>3226</v>
      </c>
      <c r="W466" t="s">
        <v>3227</v>
      </c>
      <c r="X466" t="s">
        <v>4038</v>
      </c>
      <c r="Y466" t="s">
        <v>4039</v>
      </c>
    </row>
    <row r="467" spans="1:25" x14ac:dyDescent="0.3">
      <c r="A467" t="s">
        <v>4040</v>
      </c>
      <c r="B467" t="s">
        <v>4041</v>
      </c>
      <c r="C467" t="s">
        <v>3638</v>
      </c>
      <c r="D467" t="s">
        <v>13092</v>
      </c>
      <c r="E467" t="s">
        <v>13136</v>
      </c>
      <c r="F467" t="s">
        <v>13137</v>
      </c>
      <c r="G467" t="s">
        <v>13152</v>
      </c>
      <c r="H467" s="11">
        <v>95</v>
      </c>
      <c r="I467" s="19" t="str">
        <f t="shared" si="21"/>
        <v>&lt;₹200</v>
      </c>
      <c r="J467" s="21">
        <v>499</v>
      </c>
      <c r="K467" s="23">
        <v>0.81</v>
      </c>
      <c r="L46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467" s="22" t="str">
        <f t="shared" si="22"/>
        <v>Yes</v>
      </c>
      <c r="N467" s="16">
        <v>4.2</v>
      </c>
      <c r="O467" s="25">
        <v>1949</v>
      </c>
      <c r="P467" s="25">
        <f>Table1[[#This Row],[rating]]+(Table1[[#This Row],[rating_count]]/1000)</f>
        <v>6.149</v>
      </c>
      <c r="Q467" s="12">
        <f t="shared" si="23"/>
        <v>972551</v>
      </c>
      <c r="R467" t="s">
        <v>4042</v>
      </c>
      <c r="S467" t="s">
        <v>4043</v>
      </c>
      <c r="T467" t="s">
        <v>4044</v>
      </c>
      <c r="U467" t="s">
        <v>4045</v>
      </c>
      <c r="V467" t="s">
        <v>4046</v>
      </c>
      <c r="W467" t="s">
        <v>4047</v>
      </c>
      <c r="X467" t="s">
        <v>4048</v>
      </c>
      <c r="Y467" t="s">
        <v>4049</v>
      </c>
    </row>
    <row r="468" spans="1:25" x14ac:dyDescent="0.3">
      <c r="A468" t="s">
        <v>4050</v>
      </c>
      <c r="B468" t="s">
        <v>4051</v>
      </c>
      <c r="C468" t="s">
        <v>18</v>
      </c>
      <c r="D468" t="s">
        <v>13091</v>
      </c>
      <c r="E468" t="s">
        <v>13109</v>
      </c>
      <c r="F468" t="s">
        <v>13110</v>
      </c>
      <c r="G468" t="s">
        <v>13111</v>
      </c>
      <c r="H468" s="11">
        <v>139</v>
      </c>
      <c r="I468" s="19" t="str">
        <f t="shared" si="21"/>
        <v>&lt;₹200</v>
      </c>
      <c r="J468" s="21">
        <v>249</v>
      </c>
      <c r="K468" s="23">
        <v>0.44</v>
      </c>
      <c r="L46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468" s="22" t="str">
        <f t="shared" si="22"/>
        <v>No</v>
      </c>
      <c r="N468" s="16">
        <v>4</v>
      </c>
      <c r="O468" s="25">
        <v>9377</v>
      </c>
      <c r="P468" s="25">
        <f>Table1[[#This Row],[rating]]+(Table1[[#This Row],[rating_count]]/1000)</f>
        <v>13.377000000000001</v>
      </c>
      <c r="Q468" s="12">
        <f t="shared" si="23"/>
        <v>2334873</v>
      </c>
      <c r="R468" t="s">
        <v>764</v>
      </c>
      <c r="S468" t="s">
        <v>236</v>
      </c>
      <c r="T468" t="s">
        <v>237</v>
      </c>
      <c r="U468" t="s">
        <v>238</v>
      </c>
      <c r="V468" t="s">
        <v>239</v>
      </c>
      <c r="W468" t="s">
        <v>240</v>
      </c>
      <c r="X468" t="s">
        <v>4052</v>
      </c>
      <c r="Y468" t="s">
        <v>4053</v>
      </c>
    </row>
    <row r="469" spans="1:25" x14ac:dyDescent="0.3">
      <c r="A469" t="s">
        <v>4054</v>
      </c>
      <c r="B469" t="s">
        <v>4055</v>
      </c>
      <c r="C469" t="s">
        <v>2948</v>
      </c>
      <c r="D469" t="s">
        <v>13092</v>
      </c>
      <c r="E469" t="s">
        <v>13134</v>
      </c>
      <c r="F469" t="s">
        <v>13135</v>
      </c>
      <c r="G469"/>
      <c r="H469" s="11">
        <v>4499</v>
      </c>
      <c r="I469" s="19" t="str">
        <f t="shared" si="21"/>
        <v>&gt;₹500</v>
      </c>
      <c r="J469" s="21">
        <v>7999</v>
      </c>
      <c r="K469" s="23">
        <v>0.44</v>
      </c>
      <c r="L46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469" s="22" t="str">
        <f t="shared" si="22"/>
        <v>No</v>
      </c>
      <c r="N469" s="16">
        <v>3.5</v>
      </c>
      <c r="O469" s="25">
        <v>37</v>
      </c>
      <c r="P469" s="25">
        <f>Table1[[#This Row],[rating]]+(Table1[[#This Row],[rating_count]]/1000)</f>
        <v>3.5369999999999999</v>
      </c>
      <c r="Q469" s="12">
        <f t="shared" si="23"/>
        <v>295963</v>
      </c>
      <c r="R469" t="s">
        <v>4056</v>
      </c>
      <c r="S469" t="s">
        <v>4057</v>
      </c>
      <c r="T469" t="s">
        <v>4058</v>
      </c>
      <c r="U469" t="s">
        <v>4059</v>
      </c>
      <c r="V469" t="s">
        <v>4060</v>
      </c>
      <c r="W469" t="s">
        <v>4061</v>
      </c>
      <c r="X469" t="s">
        <v>4062</v>
      </c>
      <c r="Y469" t="s">
        <v>4063</v>
      </c>
    </row>
    <row r="470" spans="1:25" x14ac:dyDescent="0.3">
      <c r="A470" t="s">
        <v>4064</v>
      </c>
      <c r="B470" t="s">
        <v>4065</v>
      </c>
      <c r="C470" t="s">
        <v>3495</v>
      </c>
      <c r="D470" t="s">
        <v>13092</v>
      </c>
      <c r="E470" t="s">
        <v>13136</v>
      </c>
      <c r="F470" t="s">
        <v>13137</v>
      </c>
      <c r="G470" t="s">
        <v>13150</v>
      </c>
      <c r="H470" s="11">
        <v>89</v>
      </c>
      <c r="I470" s="19" t="str">
        <f t="shared" si="21"/>
        <v>&lt;₹200</v>
      </c>
      <c r="J470" s="21">
        <v>599</v>
      </c>
      <c r="K470" s="23">
        <v>0.85</v>
      </c>
      <c r="L47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470" s="22" t="str">
        <f t="shared" si="22"/>
        <v>Yes</v>
      </c>
      <c r="N470" s="16">
        <v>4.3</v>
      </c>
      <c r="O470" s="25">
        <v>2351</v>
      </c>
      <c r="P470" s="25">
        <f>Table1[[#This Row],[rating]]+(Table1[[#This Row],[rating_count]]/1000)</f>
        <v>6.6509999999999998</v>
      </c>
      <c r="Q470" s="12">
        <f t="shared" si="23"/>
        <v>1408249</v>
      </c>
      <c r="R470" t="s">
        <v>4066</v>
      </c>
      <c r="S470" t="s">
        <v>4067</v>
      </c>
      <c r="T470" t="s">
        <v>4068</v>
      </c>
      <c r="U470" t="s">
        <v>4069</v>
      </c>
      <c r="V470" t="s">
        <v>4070</v>
      </c>
      <c r="W470" t="s">
        <v>4071</v>
      </c>
      <c r="X470" t="s">
        <v>4072</v>
      </c>
      <c r="Y470" t="s">
        <v>4073</v>
      </c>
    </row>
    <row r="471" spans="1:25" x14ac:dyDescent="0.3">
      <c r="A471" t="s">
        <v>4074</v>
      </c>
      <c r="B471" t="s">
        <v>4075</v>
      </c>
      <c r="C471" t="s">
        <v>2990</v>
      </c>
      <c r="D471" t="s">
        <v>13092</v>
      </c>
      <c r="E471" t="s">
        <v>13136</v>
      </c>
      <c r="F471" t="s">
        <v>13139</v>
      </c>
      <c r="G471" t="s">
        <v>13140</v>
      </c>
      <c r="H471" s="11">
        <v>15499</v>
      </c>
      <c r="I471" s="19" t="str">
        <f t="shared" si="21"/>
        <v>&gt;₹500</v>
      </c>
      <c r="J471" s="21">
        <v>20999</v>
      </c>
      <c r="K471" s="23">
        <v>0.26</v>
      </c>
      <c r="L47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471" s="22" t="str">
        <f t="shared" si="22"/>
        <v>No</v>
      </c>
      <c r="N471" s="16">
        <v>4.0999999999999996</v>
      </c>
      <c r="O471" s="25">
        <v>19253</v>
      </c>
      <c r="P471" s="25">
        <f>Table1[[#This Row],[rating]]+(Table1[[#This Row],[rating_count]]/1000)</f>
        <v>23.353000000000002</v>
      </c>
      <c r="Q471" s="12">
        <f t="shared" si="23"/>
        <v>404293747</v>
      </c>
      <c r="R471" t="s">
        <v>3705</v>
      </c>
      <c r="S471" t="s">
        <v>3305</v>
      </c>
      <c r="T471" t="s">
        <v>3306</v>
      </c>
      <c r="U471" t="s">
        <v>3307</v>
      </c>
      <c r="V471" t="s">
        <v>3308</v>
      </c>
      <c r="W471" t="s">
        <v>3309</v>
      </c>
      <c r="X471" t="s">
        <v>3757</v>
      </c>
      <c r="Y471" t="s">
        <v>4076</v>
      </c>
    </row>
    <row r="472" spans="1:25" x14ac:dyDescent="0.3">
      <c r="A472" t="s">
        <v>4077</v>
      </c>
      <c r="B472" t="s">
        <v>4078</v>
      </c>
      <c r="C472" t="s">
        <v>2990</v>
      </c>
      <c r="D472" t="s">
        <v>13092</v>
      </c>
      <c r="E472" t="s">
        <v>13136</v>
      </c>
      <c r="F472" t="s">
        <v>13139</v>
      </c>
      <c r="G472" t="s">
        <v>13140</v>
      </c>
      <c r="H472" s="11">
        <v>13999</v>
      </c>
      <c r="I472" s="19" t="str">
        <f t="shared" si="21"/>
        <v>&gt;₹500</v>
      </c>
      <c r="J472" s="21">
        <v>15999</v>
      </c>
      <c r="K472" s="23">
        <v>0.13</v>
      </c>
      <c r="L47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472" s="22" t="str">
        <f t="shared" si="22"/>
        <v>No</v>
      </c>
      <c r="N472" s="16">
        <v>3.9</v>
      </c>
      <c r="O472" s="25">
        <v>2180</v>
      </c>
      <c r="P472" s="25">
        <f>Table1[[#This Row],[rating]]+(Table1[[#This Row],[rating_count]]/1000)</f>
        <v>6.08</v>
      </c>
      <c r="Q472" s="12">
        <f t="shared" si="23"/>
        <v>34877820</v>
      </c>
      <c r="R472" t="s">
        <v>4079</v>
      </c>
      <c r="S472" t="s">
        <v>4080</v>
      </c>
      <c r="T472" t="s">
        <v>4081</v>
      </c>
      <c r="U472" t="s">
        <v>4082</v>
      </c>
      <c r="V472" t="s">
        <v>4083</v>
      </c>
      <c r="W472" t="s">
        <v>4084</v>
      </c>
      <c r="X472" t="s">
        <v>4085</v>
      </c>
      <c r="Y472" t="s">
        <v>4086</v>
      </c>
    </row>
    <row r="473" spans="1:25" x14ac:dyDescent="0.3">
      <c r="A473" t="s">
        <v>4087</v>
      </c>
      <c r="B473" t="s">
        <v>4088</v>
      </c>
      <c r="C473" t="s">
        <v>2948</v>
      </c>
      <c r="D473" t="s">
        <v>13092</v>
      </c>
      <c r="E473" t="s">
        <v>13134</v>
      </c>
      <c r="F473" t="s">
        <v>13135</v>
      </c>
      <c r="G473"/>
      <c r="H473" s="11">
        <v>1999</v>
      </c>
      <c r="I473" s="19" t="str">
        <f t="shared" si="21"/>
        <v>&gt;₹500</v>
      </c>
      <c r="J473" s="21">
        <v>4999</v>
      </c>
      <c r="K473" s="23">
        <v>0.6</v>
      </c>
      <c r="L47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473" s="22" t="str">
        <f t="shared" si="22"/>
        <v>Yes</v>
      </c>
      <c r="N473" s="16">
        <v>3.9</v>
      </c>
      <c r="O473" s="25">
        <v>7571</v>
      </c>
      <c r="P473" s="25">
        <f>Table1[[#This Row],[rating]]+(Table1[[#This Row],[rating_count]]/1000)</f>
        <v>11.471</v>
      </c>
      <c r="Q473" s="12">
        <f t="shared" si="23"/>
        <v>37847429</v>
      </c>
      <c r="R473" t="s">
        <v>4089</v>
      </c>
      <c r="S473" t="s">
        <v>4090</v>
      </c>
      <c r="T473" t="s">
        <v>4091</v>
      </c>
      <c r="U473" t="s">
        <v>4092</v>
      </c>
      <c r="V473" t="s">
        <v>4093</v>
      </c>
      <c r="W473" t="s">
        <v>4094</v>
      </c>
      <c r="X473" t="s">
        <v>4095</v>
      </c>
      <c r="Y473" t="s">
        <v>4096</v>
      </c>
    </row>
    <row r="474" spans="1:25" x14ac:dyDescent="0.3">
      <c r="A474" t="s">
        <v>4097</v>
      </c>
      <c r="B474" t="s">
        <v>4098</v>
      </c>
      <c r="C474" t="s">
        <v>2948</v>
      </c>
      <c r="D474" t="s">
        <v>13092</v>
      </c>
      <c r="E474" t="s">
        <v>13134</v>
      </c>
      <c r="F474" t="s">
        <v>13135</v>
      </c>
      <c r="G474"/>
      <c r="H474" s="11">
        <v>1399</v>
      </c>
      <c r="I474" s="19" t="str">
        <f t="shared" si="21"/>
        <v>&gt;₹500</v>
      </c>
      <c r="J474" s="21">
        <v>5999</v>
      </c>
      <c r="K474" s="23">
        <v>0.77</v>
      </c>
      <c r="L47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474" s="22" t="str">
        <f t="shared" si="22"/>
        <v>Yes</v>
      </c>
      <c r="N474" s="16">
        <v>3.3</v>
      </c>
      <c r="O474" s="25">
        <v>4415</v>
      </c>
      <c r="P474" s="25">
        <f>Table1[[#This Row],[rating]]+(Table1[[#This Row],[rating_count]]/1000)</f>
        <v>7.7149999999999999</v>
      </c>
      <c r="Q474" s="12">
        <f t="shared" si="23"/>
        <v>26485585</v>
      </c>
      <c r="R474" t="s">
        <v>4099</v>
      </c>
      <c r="S474" t="s">
        <v>3898</v>
      </c>
      <c r="T474" t="s">
        <v>3899</v>
      </c>
      <c r="U474" t="s">
        <v>3900</v>
      </c>
      <c r="V474" t="s">
        <v>3901</v>
      </c>
      <c r="W474" t="s">
        <v>3902</v>
      </c>
      <c r="X474" t="s">
        <v>4100</v>
      </c>
      <c r="Y474" t="s">
        <v>4101</v>
      </c>
    </row>
    <row r="475" spans="1:25" x14ac:dyDescent="0.3">
      <c r="A475" t="s">
        <v>4102</v>
      </c>
      <c r="B475" t="s">
        <v>4103</v>
      </c>
      <c r="C475" t="s">
        <v>3151</v>
      </c>
      <c r="D475" t="s">
        <v>13092</v>
      </c>
      <c r="E475" t="s">
        <v>13136</v>
      </c>
      <c r="F475" t="s">
        <v>13137</v>
      </c>
      <c r="G475" t="s">
        <v>13147</v>
      </c>
      <c r="H475" s="11">
        <v>599</v>
      </c>
      <c r="I475" s="19" t="str">
        <f t="shared" si="21"/>
        <v>&gt;₹500</v>
      </c>
      <c r="J475" s="21">
        <v>999</v>
      </c>
      <c r="K475" s="23">
        <v>0.4</v>
      </c>
      <c r="L47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475" s="22" t="str">
        <f t="shared" si="22"/>
        <v>No</v>
      </c>
      <c r="N475" s="16">
        <v>4</v>
      </c>
      <c r="O475" s="25">
        <v>18654</v>
      </c>
      <c r="P475" s="25">
        <f>Table1[[#This Row],[rating]]+(Table1[[#This Row],[rating_count]]/1000)</f>
        <v>22.654</v>
      </c>
      <c r="Q475" s="12">
        <f t="shared" si="23"/>
        <v>18635346</v>
      </c>
      <c r="R475" t="s">
        <v>4104</v>
      </c>
      <c r="S475" t="s">
        <v>4105</v>
      </c>
      <c r="T475" t="s">
        <v>4106</v>
      </c>
      <c r="U475" t="s">
        <v>4107</v>
      </c>
      <c r="V475" t="s">
        <v>4108</v>
      </c>
      <c r="W475" t="s">
        <v>4109</v>
      </c>
      <c r="X475" t="s">
        <v>4110</v>
      </c>
      <c r="Y475" t="s">
        <v>4111</v>
      </c>
    </row>
    <row r="476" spans="1:25" x14ac:dyDescent="0.3">
      <c r="A476" t="s">
        <v>4112</v>
      </c>
      <c r="B476" t="s">
        <v>4113</v>
      </c>
      <c r="C476" t="s">
        <v>3162</v>
      </c>
      <c r="D476" t="s">
        <v>13092</v>
      </c>
      <c r="E476" t="s">
        <v>13136</v>
      </c>
      <c r="F476" t="s">
        <v>13137</v>
      </c>
      <c r="G476" t="s">
        <v>13138</v>
      </c>
      <c r="H476" s="11">
        <v>199</v>
      </c>
      <c r="I476" s="19" t="str">
        <f t="shared" si="21"/>
        <v>&lt;₹200</v>
      </c>
      <c r="J476" s="21">
        <v>1099</v>
      </c>
      <c r="K476" s="23">
        <v>0.82</v>
      </c>
      <c r="L47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476" s="22" t="str">
        <f t="shared" si="22"/>
        <v>Yes</v>
      </c>
      <c r="N476" s="16">
        <v>4</v>
      </c>
      <c r="O476" s="25">
        <v>3197</v>
      </c>
      <c r="P476" s="25">
        <f>Table1[[#This Row],[rating]]+(Table1[[#This Row],[rating_count]]/1000)</f>
        <v>7.1970000000000001</v>
      </c>
      <c r="Q476" s="12">
        <f t="shared" si="23"/>
        <v>3513503</v>
      </c>
      <c r="R476" t="s">
        <v>4114</v>
      </c>
      <c r="S476" t="s">
        <v>4115</v>
      </c>
      <c r="T476" t="s">
        <v>4116</v>
      </c>
      <c r="U476" t="s">
        <v>4117</v>
      </c>
      <c r="V476" t="s">
        <v>4118</v>
      </c>
      <c r="W476" t="s">
        <v>4119</v>
      </c>
      <c r="X476" t="s">
        <v>4120</v>
      </c>
      <c r="Y476" t="s">
        <v>4121</v>
      </c>
    </row>
    <row r="477" spans="1:25" x14ac:dyDescent="0.3">
      <c r="A477" t="s">
        <v>4122</v>
      </c>
      <c r="B477" t="s">
        <v>4123</v>
      </c>
      <c r="C477" t="s">
        <v>2948</v>
      </c>
      <c r="D477" t="s">
        <v>13092</v>
      </c>
      <c r="E477" t="s">
        <v>13134</v>
      </c>
      <c r="F477" t="s">
        <v>13135</v>
      </c>
      <c r="G477"/>
      <c r="H477" s="11">
        <v>1799</v>
      </c>
      <c r="I477" s="19" t="str">
        <f t="shared" si="21"/>
        <v>&gt;₹500</v>
      </c>
      <c r="J477" s="21">
        <v>6990</v>
      </c>
      <c r="K477" s="23">
        <v>0.74</v>
      </c>
      <c r="L47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477" s="22" t="str">
        <f t="shared" si="22"/>
        <v>Yes</v>
      </c>
      <c r="N477" s="16">
        <v>4</v>
      </c>
      <c r="O477" s="25">
        <v>26880</v>
      </c>
      <c r="P477" s="25">
        <f>Table1[[#This Row],[rating]]+(Table1[[#This Row],[rating_count]]/1000)</f>
        <v>30.88</v>
      </c>
      <c r="Q477" s="12">
        <f t="shared" si="23"/>
        <v>187891200</v>
      </c>
      <c r="R477" t="s">
        <v>4124</v>
      </c>
      <c r="S477" t="s">
        <v>4125</v>
      </c>
      <c r="T477" t="s">
        <v>4126</v>
      </c>
      <c r="U477" t="s">
        <v>4127</v>
      </c>
      <c r="V477" t="s">
        <v>4128</v>
      </c>
      <c r="W477" t="s">
        <v>4129</v>
      </c>
      <c r="X477" t="s">
        <v>4130</v>
      </c>
      <c r="Y477" t="s">
        <v>4131</v>
      </c>
    </row>
    <row r="478" spans="1:25" x14ac:dyDescent="0.3">
      <c r="A478" t="s">
        <v>4132</v>
      </c>
      <c r="B478" t="s">
        <v>4133</v>
      </c>
      <c r="C478" t="s">
        <v>2948</v>
      </c>
      <c r="D478" t="s">
        <v>13092</v>
      </c>
      <c r="E478" t="s">
        <v>13134</v>
      </c>
      <c r="F478" t="s">
        <v>13135</v>
      </c>
      <c r="G478"/>
      <c r="H478" s="11">
        <v>1499</v>
      </c>
      <c r="I478" s="19" t="str">
        <f t="shared" si="21"/>
        <v>&gt;₹500</v>
      </c>
      <c r="J478" s="21">
        <v>6990</v>
      </c>
      <c r="K478" s="23">
        <v>0.79</v>
      </c>
      <c r="L47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478" s="22" t="str">
        <f t="shared" si="22"/>
        <v>Yes</v>
      </c>
      <c r="N478" s="16">
        <v>3.9</v>
      </c>
      <c r="O478" s="25">
        <v>21796</v>
      </c>
      <c r="P478" s="25">
        <f>Table1[[#This Row],[rating]]+(Table1[[#This Row],[rating_count]]/1000)</f>
        <v>25.695999999999998</v>
      </c>
      <c r="Q478" s="12">
        <f t="shared" si="23"/>
        <v>152354040</v>
      </c>
      <c r="R478" t="s">
        <v>3056</v>
      </c>
      <c r="S478" t="s">
        <v>3057</v>
      </c>
      <c r="T478" t="s">
        <v>3058</v>
      </c>
      <c r="U478" t="s">
        <v>3059</v>
      </c>
      <c r="V478" t="s">
        <v>3060</v>
      </c>
      <c r="W478" t="s">
        <v>3061</v>
      </c>
      <c r="X478" t="s">
        <v>4134</v>
      </c>
      <c r="Y478" t="s">
        <v>4135</v>
      </c>
    </row>
    <row r="479" spans="1:25" x14ac:dyDescent="0.3">
      <c r="A479" t="s">
        <v>4136</v>
      </c>
      <c r="B479" t="s">
        <v>4137</v>
      </c>
      <c r="C479" t="s">
        <v>2990</v>
      </c>
      <c r="D479" t="s">
        <v>13092</v>
      </c>
      <c r="E479" t="s">
        <v>13136</v>
      </c>
      <c r="F479" t="s">
        <v>13139</v>
      </c>
      <c r="G479" t="s">
        <v>13140</v>
      </c>
      <c r="H479" s="11">
        <v>20999</v>
      </c>
      <c r="I479" s="19" t="str">
        <f t="shared" si="21"/>
        <v>&gt;₹500</v>
      </c>
      <c r="J479" s="21">
        <v>29990</v>
      </c>
      <c r="K479" s="23">
        <v>0.3</v>
      </c>
      <c r="L47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479" s="22" t="str">
        <f t="shared" si="22"/>
        <v>No</v>
      </c>
      <c r="N479" s="16">
        <v>4.3</v>
      </c>
      <c r="O479" s="25">
        <v>9499</v>
      </c>
      <c r="P479" s="25">
        <f>Table1[[#This Row],[rating]]+(Table1[[#This Row],[rating_count]]/1000)</f>
        <v>13.798999999999999</v>
      </c>
      <c r="Q479" s="12">
        <f t="shared" si="23"/>
        <v>284875010</v>
      </c>
      <c r="R479" t="s">
        <v>3801</v>
      </c>
      <c r="S479" t="s">
        <v>3802</v>
      </c>
      <c r="T479" t="s">
        <v>3803</v>
      </c>
      <c r="U479" t="s">
        <v>3804</v>
      </c>
      <c r="V479" t="s">
        <v>3805</v>
      </c>
      <c r="W479" t="s">
        <v>3806</v>
      </c>
      <c r="X479" t="s">
        <v>4138</v>
      </c>
      <c r="Y479" t="s">
        <v>4139</v>
      </c>
    </row>
    <row r="480" spans="1:25" x14ac:dyDescent="0.3">
      <c r="A480" t="s">
        <v>4140</v>
      </c>
      <c r="B480" t="s">
        <v>4141</v>
      </c>
      <c r="C480" t="s">
        <v>2990</v>
      </c>
      <c r="D480" t="s">
        <v>13092</v>
      </c>
      <c r="E480" t="s">
        <v>13136</v>
      </c>
      <c r="F480" t="s">
        <v>13139</v>
      </c>
      <c r="G480" t="s">
        <v>13140</v>
      </c>
      <c r="H480" s="11">
        <v>12999</v>
      </c>
      <c r="I480" s="19" t="str">
        <f t="shared" si="21"/>
        <v>&gt;₹500</v>
      </c>
      <c r="J480" s="21">
        <v>13499</v>
      </c>
      <c r="K480" s="23">
        <v>0.04</v>
      </c>
      <c r="L48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480" s="22" t="str">
        <f t="shared" si="22"/>
        <v>No</v>
      </c>
      <c r="N480" s="16">
        <v>4.0999999999999996</v>
      </c>
      <c r="O480" s="25">
        <v>56098</v>
      </c>
      <c r="P480" s="25">
        <f>Table1[[#This Row],[rating]]+(Table1[[#This Row],[rating_count]]/1000)</f>
        <v>60.198</v>
      </c>
      <c r="Q480" s="12">
        <f t="shared" si="23"/>
        <v>757266902</v>
      </c>
      <c r="R480" t="s">
        <v>4142</v>
      </c>
      <c r="S480" t="s">
        <v>4143</v>
      </c>
      <c r="T480" t="s">
        <v>4144</v>
      </c>
      <c r="U480" t="s">
        <v>4145</v>
      </c>
      <c r="V480" t="s">
        <v>4146</v>
      </c>
      <c r="W480" t="s">
        <v>4147</v>
      </c>
      <c r="X480" t="s">
        <v>4148</v>
      </c>
      <c r="Y480" t="s">
        <v>4149</v>
      </c>
    </row>
    <row r="481" spans="1:25" x14ac:dyDescent="0.3">
      <c r="A481" t="s">
        <v>4150</v>
      </c>
      <c r="B481" t="s">
        <v>4151</v>
      </c>
      <c r="C481" t="s">
        <v>2990</v>
      </c>
      <c r="D481" t="s">
        <v>13092</v>
      </c>
      <c r="E481" t="s">
        <v>13136</v>
      </c>
      <c r="F481" t="s">
        <v>13139</v>
      </c>
      <c r="G481" t="s">
        <v>13140</v>
      </c>
      <c r="H481" s="11">
        <v>16999</v>
      </c>
      <c r="I481" s="19" t="str">
        <f t="shared" si="21"/>
        <v>&gt;₹500</v>
      </c>
      <c r="J481" s="21">
        <v>20999</v>
      </c>
      <c r="K481" s="23">
        <v>0.19</v>
      </c>
      <c r="L48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481" s="22" t="str">
        <f t="shared" si="22"/>
        <v>No</v>
      </c>
      <c r="N481" s="16">
        <v>4.0999999999999996</v>
      </c>
      <c r="O481" s="25">
        <v>31822</v>
      </c>
      <c r="P481" s="25">
        <f>Table1[[#This Row],[rating]]+(Table1[[#This Row],[rating_count]]/1000)</f>
        <v>35.921999999999997</v>
      </c>
      <c r="Q481" s="12">
        <f t="shared" si="23"/>
        <v>668230178</v>
      </c>
      <c r="R481" t="s">
        <v>4152</v>
      </c>
      <c r="S481" t="s">
        <v>4153</v>
      </c>
      <c r="T481" t="s">
        <v>4154</v>
      </c>
      <c r="U481" t="s">
        <v>4155</v>
      </c>
      <c r="V481" t="s">
        <v>4156</v>
      </c>
      <c r="W481" t="s">
        <v>4157</v>
      </c>
      <c r="X481" t="s">
        <v>4158</v>
      </c>
      <c r="Y481" t="s">
        <v>4159</v>
      </c>
    </row>
    <row r="482" spans="1:25" x14ac:dyDescent="0.3">
      <c r="A482" t="s">
        <v>4160</v>
      </c>
      <c r="B482" t="s">
        <v>4161</v>
      </c>
      <c r="C482" t="s">
        <v>2990</v>
      </c>
      <c r="D482" t="s">
        <v>13092</v>
      </c>
      <c r="E482" t="s">
        <v>13136</v>
      </c>
      <c r="F482" t="s">
        <v>13139</v>
      </c>
      <c r="G482" t="s">
        <v>13140</v>
      </c>
      <c r="H482" s="11">
        <v>19999</v>
      </c>
      <c r="I482" s="19" t="str">
        <f t="shared" si="21"/>
        <v>&gt;₹500</v>
      </c>
      <c r="J482" s="21">
        <v>27990</v>
      </c>
      <c r="K482" s="23">
        <v>0.28999999999999998</v>
      </c>
      <c r="L48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482" s="22" t="str">
        <f t="shared" si="22"/>
        <v>No</v>
      </c>
      <c r="N482" s="16">
        <v>4.3</v>
      </c>
      <c r="O482" s="25">
        <v>9499</v>
      </c>
      <c r="P482" s="25">
        <f>Table1[[#This Row],[rating]]+(Table1[[#This Row],[rating_count]]/1000)</f>
        <v>13.798999999999999</v>
      </c>
      <c r="Q482" s="12">
        <f t="shared" si="23"/>
        <v>265877010</v>
      </c>
      <c r="R482" t="s">
        <v>4162</v>
      </c>
      <c r="S482" t="s">
        <v>3802</v>
      </c>
      <c r="T482" t="s">
        <v>3803</v>
      </c>
      <c r="U482" t="s">
        <v>3804</v>
      </c>
      <c r="V482" t="s">
        <v>3805</v>
      </c>
      <c r="W482" t="s">
        <v>3806</v>
      </c>
      <c r="X482" t="s">
        <v>3807</v>
      </c>
      <c r="Y482" t="s">
        <v>4163</v>
      </c>
    </row>
    <row r="483" spans="1:25" x14ac:dyDescent="0.3">
      <c r="A483" t="s">
        <v>4164</v>
      </c>
      <c r="B483" t="s">
        <v>4165</v>
      </c>
      <c r="C483" t="s">
        <v>2990</v>
      </c>
      <c r="D483" t="s">
        <v>13092</v>
      </c>
      <c r="E483" t="s">
        <v>13136</v>
      </c>
      <c r="F483" t="s">
        <v>13139</v>
      </c>
      <c r="G483" t="s">
        <v>13140</v>
      </c>
      <c r="H483" s="11">
        <v>12999</v>
      </c>
      <c r="I483" s="19" t="str">
        <f t="shared" si="21"/>
        <v>&gt;₹500</v>
      </c>
      <c r="J483" s="21">
        <v>18999</v>
      </c>
      <c r="K483" s="23">
        <v>0.32</v>
      </c>
      <c r="L48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483" s="22" t="str">
        <f t="shared" si="22"/>
        <v>No</v>
      </c>
      <c r="N483" s="16">
        <v>4.0999999999999996</v>
      </c>
      <c r="O483" s="25">
        <v>50772</v>
      </c>
      <c r="P483" s="25">
        <f>Table1[[#This Row],[rating]]+(Table1[[#This Row],[rating_count]]/1000)</f>
        <v>54.872</v>
      </c>
      <c r="Q483" s="12">
        <f t="shared" si="23"/>
        <v>964617228</v>
      </c>
      <c r="R483" t="s">
        <v>4166</v>
      </c>
      <c r="S483" t="s">
        <v>3650</v>
      </c>
      <c r="T483" t="s">
        <v>3651</v>
      </c>
      <c r="U483" t="s">
        <v>3652</v>
      </c>
      <c r="V483" t="s">
        <v>3653</v>
      </c>
      <c r="W483" t="s">
        <v>3654</v>
      </c>
      <c r="X483" t="s">
        <v>4167</v>
      </c>
      <c r="Y483" t="s">
        <v>4168</v>
      </c>
    </row>
    <row r="484" spans="1:25" x14ac:dyDescent="0.3">
      <c r="A484" t="s">
        <v>4169</v>
      </c>
      <c r="B484" t="s">
        <v>4170</v>
      </c>
      <c r="C484" t="s">
        <v>2948</v>
      </c>
      <c r="D484" t="s">
        <v>13092</v>
      </c>
      <c r="E484" t="s">
        <v>13134</v>
      </c>
      <c r="F484" t="s">
        <v>13135</v>
      </c>
      <c r="G484"/>
      <c r="H484" s="11">
        <v>2999</v>
      </c>
      <c r="I484" s="19" t="str">
        <f t="shared" si="21"/>
        <v>&gt;₹500</v>
      </c>
      <c r="J484" s="21">
        <v>5999</v>
      </c>
      <c r="K484" s="23">
        <v>0.5</v>
      </c>
      <c r="L48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484" s="22" t="str">
        <f t="shared" si="22"/>
        <v>Yes</v>
      </c>
      <c r="N484" s="16">
        <v>4.0999999999999996</v>
      </c>
      <c r="O484" s="25">
        <v>7148</v>
      </c>
      <c r="P484" s="25">
        <f>Table1[[#This Row],[rating]]+(Table1[[#This Row],[rating_count]]/1000)</f>
        <v>11.247999999999999</v>
      </c>
      <c r="Q484" s="12">
        <f t="shared" si="23"/>
        <v>42880852</v>
      </c>
      <c r="R484" t="s">
        <v>4171</v>
      </c>
      <c r="S484" t="s">
        <v>4172</v>
      </c>
      <c r="T484" t="s">
        <v>4173</v>
      </c>
      <c r="U484" t="s">
        <v>4174</v>
      </c>
      <c r="V484" t="s">
        <v>4175</v>
      </c>
      <c r="W484" t="s">
        <v>4176</v>
      </c>
      <c r="X484" t="s">
        <v>4177</v>
      </c>
      <c r="Y484" t="s">
        <v>4178</v>
      </c>
    </row>
    <row r="485" spans="1:25" x14ac:dyDescent="0.3">
      <c r="A485" t="s">
        <v>4188</v>
      </c>
      <c r="B485" t="s">
        <v>4189</v>
      </c>
      <c r="C485" t="s">
        <v>3162</v>
      </c>
      <c r="D485" t="s">
        <v>13092</v>
      </c>
      <c r="E485" t="s">
        <v>13136</v>
      </c>
      <c r="F485" t="s">
        <v>13137</v>
      </c>
      <c r="G485" t="s">
        <v>13138</v>
      </c>
      <c r="H485" s="11">
        <v>329</v>
      </c>
      <c r="I485" s="19" t="str">
        <f t="shared" si="21"/>
        <v>₹200 - ₹500</v>
      </c>
      <c r="J485" s="21">
        <v>999</v>
      </c>
      <c r="K485" s="23">
        <v>0.67</v>
      </c>
      <c r="L48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485" s="22" t="str">
        <f t="shared" si="22"/>
        <v>Yes</v>
      </c>
      <c r="N485" s="16">
        <v>4.2</v>
      </c>
      <c r="O485" s="25">
        <v>3492</v>
      </c>
      <c r="P485" s="25">
        <f>Table1[[#This Row],[rating]]+(Table1[[#This Row],[rating_count]]/1000)</f>
        <v>7.6920000000000002</v>
      </c>
      <c r="Q485" s="12">
        <f t="shared" si="23"/>
        <v>3488508</v>
      </c>
      <c r="R485" t="s">
        <v>4190</v>
      </c>
      <c r="S485" t="s">
        <v>4191</v>
      </c>
      <c r="T485" t="s">
        <v>4192</v>
      </c>
      <c r="U485" t="s">
        <v>4193</v>
      </c>
      <c r="V485" t="s">
        <v>4194</v>
      </c>
      <c r="W485" t="s">
        <v>4195</v>
      </c>
      <c r="X485" t="s">
        <v>4196</v>
      </c>
      <c r="Y485" t="s">
        <v>4197</v>
      </c>
    </row>
    <row r="486" spans="1:25" x14ac:dyDescent="0.3">
      <c r="A486" t="s">
        <v>4198</v>
      </c>
      <c r="B486" t="s">
        <v>4199</v>
      </c>
      <c r="C486" t="s">
        <v>2948</v>
      </c>
      <c r="D486" t="s">
        <v>13092</v>
      </c>
      <c r="E486" t="s">
        <v>13134</v>
      </c>
      <c r="F486" t="s">
        <v>13135</v>
      </c>
      <c r="G486"/>
      <c r="H486" s="11">
        <v>1299</v>
      </c>
      <c r="I486" s="19" t="str">
        <f t="shared" si="21"/>
        <v>&gt;₹500</v>
      </c>
      <c r="J486" s="21">
        <v>5999</v>
      </c>
      <c r="K486" s="23">
        <v>0.78</v>
      </c>
      <c r="L48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486" s="22" t="str">
        <f t="shared" si="22"/>
        <v>Yes</v>
      </c>
      <c r="N486" s="16">
        <v>3.3</v>
      </c>
      <c r="O486" s="25">
        <v>4415</v>
      </c>
      <c r="P486" s="25">
        <f>Table1[[#This Row],[rating]]+(Table1[[#This Row],[rating_count]]/1000)</f>
        <v>7.7149999999999999</v>
      </c>
      <c r="Q486" s="12">
        <f t="shared" si="23"/>
        <v>26485585</v>
      </c>
      <c r="R486" t="s">
        <v>4200</v>
      </c>
      <c r="S486" t="s">
        <v>3898</v>
      </c>
      <c r="T486" t="s">
        <v>3899</v>
      </c>
      <c r="U486" t="s">
        <v>3900</v>
      </c>
      <c r="V486" t="s">
        <v>3901</v>
      </c>
      <c r="W486" t="s">
        <v>3902</v>
      </c>
      <c r="X486" t="s">
        <v>4201</v>
      </c>
      <c r="Y486" t="s">
        <v>4202</v>
      </c>
    </row>
    <row r="487" spans="1:25" x14ac:dyDescent="0.3">
      <c r="A487" t="s">
        <v>4203</v>
      </c>
      <c r="B487" t="s">
        <v>4204</v>
      </c>
      <c r="C487" t="s">
        <v>3024</v>
      </c>
      <c r="D487" t="s">
        <v>13092</v>
      </c>
      <c r="E487" t="s">
        <v>13116</v>
      </c>
      <c r="F487" t="s">
        <v>13141</v>
      </c>
      <c r="G487" t="s">
        <v>13142</v>
      </c>
      <c r="H487" s="11">
        <v>1989</v>
      </c>
      <c r="I487" s="19" t="str">
        <f t="shared" si="21"/>
        <v>&gt;₹500</v>
      </c>
      <c r="J487" s="21">
        <v>3500</v>
      </c>
      <c r="K487" s="23">
        <v>0.43</v>
      </c>
      <c r="L48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487" s="22" t="str">
        <f t="shared" si="22"/>
        <v>No</v>
      </c>
      <c r="N487" s="16">
        <v>4.4000000000000004</v>
      </c>
      <c r="O487" s="25">
        <v>67260</v>
      </c>
      <c r="P487" s="25">
        <f>Table1[[#This Row],[rating]]+(Table1[[#This Row],[rating_count]]/1000)</f>
        <v>71.660000000000011</v>
      </c>
      <c r="Q487" s="12">
        <f t="shared" si="23"/>
        <v>235410000</v>
      </c>
      <c r="R487" t="s">
        <v>4205</v>
      </c>
      <c r="S487" t="s">
        <v>3026</v>
      </c>
      <c r="T487" t="s">
        <v>3027</v>
      </c>
      <c r="U487" t="s">
        <v>3028</v>
      </c>
      <c r="V487" t="s">
        <v>3029</v>
      </c>
      <c r="W487" t="s">
        <v>3030</v>
      </c>
      <c r="X487" t="s">
        <v>4206</v>
      </c>
      <c r="Y487" t="s">
        <v>4207</v>
      </c>
    </row>
    <row r="488" spans="1:25" x14ac:dyDescent="0.3">
      <c r="A488" t="s">
        <v>4208</v>
      </c>
      <c r="B488" t="s">
        <v>2958</v>
      </c>
      <c r="C488" t="s">
        <v>2948</v>
      </c>
      <c r="D488" t="s">
        <v>13092</v>
      </c>
      <c r="E488" t="s">
        <v>13134</v>
      </c>
      <c r="F488" t="s">
        <v>13135</v>
      </c>
      <c r="G488"/>
      <c r="H488" s="11">
        <v>1999</v>
      </c>
      <c r="I488" s="19" t="str">
        <f t="shared" si="21"/>
        <v>&gt;₹500</v>
      </c>
      <c r="J488" s="21">
        <v>9999</v>
      </c>
      <c r="K488" s="23">
        <v>0.8</v>
      </c>
      <c r="L48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488" s="22" t="str">
        <f t="shared" si="22"/>
        <v>Yes</v>
      </c>
      <c r="N488" s="16">
        <v>4.3</v>
      </c>
      <c r="O488" s="25">
        <v>27704</v>
      </c>
      <c r="P488" s="25">
        <f>Table1[[#This Row],[rating]]+(Table1[[#This Row],[rating_count]]/1000)</f>
        <v>32.003999999999998</v>
      </c>
      <c r="Q488" s="12">
        <f t="shared" si="23"/>
        <v>277012296</v>
      </c>
      <c r="R488" t="s">
        <v>3355</v>
      </c>
      <c r="S488" t="s">
        <v>2960</v>
      </c>
      <c r="T488" t="s">
        <v>2961</v>
      </c>
      <c r="U488" t="s">
        <v>2962</v>
      </c>
      <c r="V488" t="s">
        <v>2963</v>
      </c>
      <c r="W488" t="s">
        <v>2964</v>
      </c>
      <c r="X488" t="s">
        <v>4209</v>
      </c>
      <c r="Y488" t="s">
        <v>4210</v>
      </c>
    </row>
    <row r="489" spans="1:25" x14ac:dyDescent="0.3">
      <c r="A489" t="s">
        <v>4211</v>
      </c>
      <c r="B489" t="s">
        <v>4212</v>
      </c>
      <c r="C489" t="s">
        <v>2990</v>
      </c>
      <c r="D489" t="s">
        <v>13092</v>
      </c>
      <c r="E489" t="s">
        <v>13136</v>
      </c>
      <c r="F489" t="s">
        <v>13139</v>
      </c>
      <c r="G489" t="s">
        <v>13140</v>
      </c>
      <c r="H489" s="11">
        <v>12999</v>
      </c>
      <c r="I489" s="19" t="str">
        <f t="shared" si="21"/>
        <v>&gt;₹500</v>
      </c>
      <c r="J489" s="21">
        <v>18999</v>
      </c>
      <c r="K489" s="23">
        <v>0.32</v>
      </c>
      <c r="L48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489" s="22" t="str">
        <f t="shared" si="22"/>
        <v>No</v>
      </c>
      <c r="N489" s="16">
        <v>4.0999999999999996</v>
      </c>
      <c r="O489" s="25">
        <v>50772</v>
      </c>
      <c r="P489" s="25">
        <f>Table1[[#This Row],[rating]]+(Table1[[#This Row],[rating_count]]/1000)</f>
        <v>54.872</v>
      </c>
      <c r="Q489" s="12">
        <f t="shared" si="23"/>
        <v>964617228</v>
      </c>
      <c r="R489" t="s">
        <v>4166</v>
      </c>
      <c r="S489" t="s">
        <v>3650</v>
      </c>
      <c r="T489" t="s">
        <v>3651</v>
      </c>
      <c r="U489" t="s">
        <v>3652</v>
      </c>
      <c r="V489" t="s">
        <v>3653</v>
      </c>
      <c r="W489" t="s">
        <v>3654</v>
      </c>
      <c r="X489" t="s">
        <v>3655</v>
      </c>
      <c r="Y489" t="s">
        <v>4213</v>
      </c>
    </row>
    <row r="490" spans="1:25" x14ac:dyDescent="0.3">
      <c r="A490" t="s">
        <v>4214</v>
      </c>
      <c r="B490" t="s">
        <v>4215</v>
      </c>
      <c r="C490" t="s">
        <v>2948</v>
      </c>
      <c r="D490" t="s">
        <v>13092</v>
      </c>
      <c r="E490" t="s">
        <v>13134</v>
      </c>
      <c r="F490" t="s">
        <v>13135</v>
      </c>
      <c r="G490"/>
      <c r="H490" s="11">
        <v>1499</v>
      </c>
      <c r="I490" s="19" t="str">
        <f t="shared" si="21"/>
        <v>&gt;₹500</v>
      </c>
      <c r="J490" s="21">
        <v>4999</v>
      </c>
      <c r="K490" s="23">
        <v>0.7</v>
      </c>
      <c r="L49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490" s="22" t="str">
        <f t="shared" si="22"/>
        <v>Yes</v>
      </c>
      <c r="N490" s="16">
        <v>4</v>
      </c>
      <c r="O490" s="25">
        <v>92588</v>
      </c>
      <c r="P490" s="25">
        <f>Table1[[#This Row],[rating]]+(Table1[[#This Row],[rating_count]]/1000)</f>
        <v>96.587999999999994</v>
      </c>
      <c r="Q490" s="12">
        <f t="shared" si="23"/>
        <v>462847412</v>
      </c>
      <c r="R490" t="s">
        <v>4216</v>
      </c>
      <c r="S490" t="s">
        <v>4217</v>
      </c>
      <c r="T490" t="s">
        <v>4218</v>
      </c>
      <c r="U490" t="s">
        <v>4219</v>
      </c>
      <c r="V490" t="s">
        <v>4220</v>
      </c>
      <c r="W490" t="s">
        <v>4221</v>
      </c>
      <c r="X490" t="s">
        <v>4222</v>
      </c>
      <c r="Y490" t="s">
        <v>4223</v>
      </c>
    </row>
    <row r="491" spans="1:25" x14ac:dyDescent="0.3">
      <c r="A491" t="s">
        <v>4224</v>
      </c>
      <c r="B491" t="s">
        <v>4225</v>
      </c>
      <c r="C491" t="s">
        <v>2990</v>
      </c>
      <c r="D491" t="s">
        <v>13092</v>
      </c>
      <c r="E491" t="s">
        <v>13136</v>
      </c>
      <c r="F491" t="s">
        <v>13139</v>
      </c>
      <c r="G491" t="s">
        <v>13140</v>
      </c>
      <c r="H491" s="11">
        <v>16999</v>
      </c>
      <c r="I491" s="19" t="str">
        <f t="shared" si="21"/>
        <v>&gt;₹500</v>
      </c>
      <c r="J491" s="21">
        <v>20999</v>
      </c>
      <c r="K491" s="23">
        <v>0.19</v>
      </c>
      <c r="L49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491" s="22" t="str">
        <f t="shared" si="22"/>
        <v>No</v>
      </c>
      <c r="N491" s="16">
        <v>4.0999999999999996</v>
      </c>
      <c r="O491" s="25">
        <v>31822</v>
      </c>
      <c r="P491" s="25">
        <f>Table1[[#This Row],[rating]]+(Table1[[#This Row],[rating_count]]/1000)</f>
        <v>35.921999999999997</v>
      </c>
      <c r="Q491" s="12">
        <f t="shared" si="23"/>
        <v>668230178</v>
      </c>
      <c r="R491" t="s">
        <v>4226</v>
      </c>
      <c r="S491" t="s">
        <v>4153</v>
      </c>
      <c r="T491" t="s">
        <v>4154</v>
      </c>
      <c r="U491" t="s">
        <v>4155</v>
      </c>
      <c r="V491" t="s">
        <v>4156</v>
      </c>
      <c r="W491" t="s">
        <v>4157</v>
      </c>
      <c r="X491" t="s">
        <v>4227</v>
      </c>
      <c r="Y491" t="s">
        <v>4228</v>
      </c>
    </row>
    <row r="492" spans="1:25" x14ac:dyDescent="0.3">
      <c r="A492" t="s">
        <v>4229</v>
      </c>
      <c r="B492" t="s">
        <v>4230</v>
      </c>
      <c r="C492" t="s">
        <v>2948</v>
      </c>
      <c r="D492" t="s">
        <v>13092</v>
      </c>
      <c r="E492" t="s">
        <v>13134</v>
      </c>
      <c r="F492" t="s">
        <v>13135</v>
      </c>
      <c r="G492"/>
      <c r="H492" s="11">
        <v>1999</v>
      </c>
      <c r="I492" s="19" t="str">
        <f t="shared" si="21"/>
        <v>&gt;₹500</v>
      </c>
      <c r="J492" s="21">
        <v>8499</v>
      </c>
      <c r="K492" s="23">
        <v>0.76</v>
      </c>
      <c r="L49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492" s="22" t="str">
        <f t="shared" si="22"/>
        <v>Yes</v>
      </c>
      <c r="N492" s="16">
        <v>4.3</v>
      </c>
      <c r="O492" s="25">
        <v>240</v>
      </c>
      <c r="P492" s="25">
        <f>Table1[[#This Row],[rating]]+(Table1[[#This Row],[rating_count]]/1000)</f>
        <v>4.54</v>
      </c>
      <c r="Q492" s="12">
        <f t="shared" si="23"/>
        <v>2039760</v>
      </c>
      <c r="R492" t="s">
        <v>4231</v>
      </c>
      <c r="S492" t="s">
        <v>4232</v>
      </c>
      <c r="T492" t="s">
        <v>4233</v>
      </c>
      <c r="U492" t="s">
        <v>4234</v>
      </c>
      <c r="V492" t="s">
        <v>4235</v>
      </c>
      <c r="W492" t="s">
        <v>4236</v>
      </c>
      <c r="X492" t="s">
        <v>4237</v>
      </c>
      <c r="Y492" t="s">
        <v>4238</v>
      </c>
    </row>
    <row r="493" spans="1:25" x14ac:dyDescent="0.3">
      <c r="A493" t="s">
        <v>4239</v>
      </c>
      <c r="B493" t="s">
        <v>4240</v>
      </c>
      <c r="C493" t="s">
        <v>2948</v>
      </c>
      <c r="D493" t="s">
        <v>13092</v>
      </c>
      <c r="E493" t="s">
        <v>13134</v>
      </c>
      <c r="F493" t="s">
        <v>13135</v>
      </c>
      <c r="G493"/>
      <c r="H493" s="11">
        <v>4999</v>
      </c>
      <c r="I493" s="19" t="str">
        <f t="shared" si="21"/>
        <v>&gt;₹500</v>
      </c>
      <c r="J493" s="21">
        <v>6999</v>
      </c>
      <c r="K493" s="23">
        <v>0.28999999999999998</v>
      </c>
      <c r="L49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493" s="22" t="str">
        <f t="shared" si="22"/>
        <v>No</v>
      </c>
      <c r="N493" s="16">
        <v>3.8</v>
      </c>
      <c r="O493" s="25">
        <v>758</v>
      </c>
      <c r="P493" s="25">
        <f>Table1[[#This Row],[rating]]+(Table1[[#This Row],[rating_count]]/1000)</f>
        <v>4.5579999999999998</v>
      </c>
      <c r="Q493" s="12">
        <f t="shared" si="23"/>
        <v>5305242</v>
      </c>
      <c r="R493" t="s">
        <v>4241</v>
      </c>
      <c r="S493" t="s">
        <v>4242</v>
      </c>
      <c r="T493" t="s">
        <v>4243</v>
      </c>
      <c r="U493" t="s">
        <v>4244</v>
      </c>
      <c r="V493" t="s">
        <v>4245</v>
      </c>
      <c r="W493" t="s">
        <v>4246</v>
      </c>
      <c r="X493" t="s">
        <v>4247</v>
      </c>
      <c r="Y493" t="s">
        <v>4248</v>
      </c>
    </row>
    <row r="494" spans="1:25" x14ac:dyDescent="0.3">
      <c r="A494" t="s">
        <v>4251</v>
      </c>
      <c r="B494" t="s">
        <v>4252</v>
      </c>
      <c r="C494" t="s">
        <v>2948</v>
      </c>
      <c r="D494" t="s">
        <v>13092</v>
      </c>
      <c r="E494" t="s">
        <v>13134</v>
      </c>
      <c r="F494" t="s">
        <v>13135</v>
      </c>
      <c r="G494"/>
      <c r="H494" s="11">
        <v>2499</v>
      </c>
      <c r="I494" s="19" t="str">
        <f t="shared" si="21"/>
        <v>&gt;₹500</v>
      </c>
      <c r="J494" s="21">
        <v>5999</v>
      </c>
      <c r="K494" s="23">
        <v>0.57999999999999996</v>
      </c>
      <c r="L49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494" s="22" t="str">
        <f t="shared" si="22"/>
        <v>Yes</v>
      </c>
      <c r="N494" s="16">
        <v>3.7</v>
      </c>
      <c r="O494" s="25">
        <v>828</v>
      </c>
      <c r="P494" s="25">
        <f>Table1[[#This Row],[rating]]+(Table1[[#This Row],[rating_count]]/1000)</f>
        <v>4.5280000000000005</v>
      </c>
      <c r="Q494" s="12">
        <f t="shared" si="23"/>
        <v>4967172</v>
      </c>
      <c r="R494" t="s">
        <v>4253</v>
      </c>
      <c r="S494" t="s">
        <v>4254</v>
      </c>
      <c r="T494" t="s">
        <v>4255</v>
      </c>
      <c r="U494" t="s">
        <v>4256</v>
      </c>
      <c r="V494" t="s">
        <v>4257</v>
      </c>
      <c r="W494" t="s">
        <v>4258</v>
      </c>
      <c r="X494" t="s">
        <v>4259</v>
      </c>
      <c r="Y494" t="s">
        <v>4260</v>
      </c>
    </row>
    <row r="495" spans="1:25" x14ac:dyDescent="0.3">
      <c r="A495" t="s">
        <v>4261</v>
      </c>
      <c r="B495" t="s">
        <v>4262</v>
      </c>
      <c r="C495" t="s">
        <v>3045</v>
      </c>
      <c r="D495" t="s">
        <v>13092</v>
      </c>
      <c r="E495" t="s">
        <v>13136</v>
      </c>
      <c r="F495" t="s">
        <v>13139</v>
      </c>
      <c r="G495" t="s">
        <v>13143</v>
      </c>
      <c r="H495" s="11">
        <v>1399</v>
      </c>
      <c r="I495" s="19" t="str">
        <f t="shared" si="21"/>
        <v>&gt;₹500</v>
      </c>
      <c r="J495" s="21">
        <v>1630</v>
      </c>
      <c r="K495" s="23">
        <v>0.14000000000000001</v>
      </c>
      <c r="L49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495" s="22" t="str">
        <f t="shared" si="22"/>
        <v>No</v>
      </c>
      <c r="N495" s="16">
        <v>4</v>
      </c>
      <c r="O495" s="25">
        <v>9378</v>
      </c>
      <c r="P495" s="25">
        <f>Table1[[#This Row],[rating]]+(Table1[[#This Row],[rating_count]]/1000)</f>
        <v>13.378</v>
      </c>
      <c r="Q495" s="12">
        <f t="shared" si="23"/>
        <v>15286140</v>
      </c>
      <c r="R495" t="s">
        <v>4263</v>
      </c>
      <c r="S495" t="s">
        <v>3838</v>
      </c>
      <c r="T495" t="s">
        <v>3839</v>
      </c>
      <c r="U495" t="s">
        <v>3840</v>
      </c>
      <c r="V495" t="s">
        <v>3841</v>
      </c>
      <c r="W495" t="s">
        <v>3842</v>
      </c>
      <c r="X495" t="s">
        <v>4264</v>
      </c>
      <c r="Y495" t="s">
        <v>4265</v>
      </c>
    </row>
    <row r="496" spans="1:25" x14ac:dyDescent="0.3">
      <c r="A496" t="s">
        <v>4266</v>
      </c>
      <c r="B496" t="s">
        <v>4267</v>
      </c>
      <c r="C496" t="s">
        <v>2948</v>
      </c>
      <c r="D496" t="s">
        <v>13092</v>
      </c>
      <c r="E496" t="s">
        <v>13134</v>
      </c>
      <c r="F496" t="s">
        <v>13135</v>
      </c>
      <c r="G496"/>
      <c r="H496" s="11">
        <v>1499</v>
      </c>
      <c r="I496" s="19" t="str">
        <f t="shared" si="21"/>
        <v>&gt;₹500</v>
      </c>
      <c r="J496" s="21">
        <v>9999</v>
      </c>
      <c r="K496" s="23">
        <v>0.85</v>
      </c>
      <c r="L49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496" s="22" t="str">
        <f t="shared" si="22"/>
        <v>Yes</v>
      </c>
      <c r="N496" s="16">
        <v>4.2</v>
      </c>
      <c r="O496" s="25">
        <v>22638</v>
      </c>
      <c r="P496" s="25">
        <f>Table1[[#This Row],[rating]]+(Table1[[#This Row],[rating_count]]/1000)</f>
        <v>26.838000000000001</v>
      </c>
      <c r="Q496" s="12">
        <f t="shared" si="23"/>
        <v>226357362</v>
      </c>
      <c r="R496" t="s">
        <v>4268</v>
      </c>
      <c r="S496" t="s">
        <v>3184</v>
      </c>
      <c r="T496" t="s">
        <v>3185</v>
      </c>
      <c r="U496" t="s">
        <v>3186</v>
      </c>
      <c r="V496" t="s">
        <v>3187</v>
      </c>
      <c r="W496" t="s">
        <v>3188</v>
      </c>
      <c r="X496" t="s">
        <v>4269</v>
      </c>
      <c r="Y496" t="s">
        <v>4270</v>
      </c>
    </row>
    <row r="497" spans="1:25" x14ac:dyDescent="0.3">
      <c r="A497" t="s">
        <v>4273</v>
      </c>
      <c r="B497" t="s">
        <v>4274</v>
      </c>
      <c r="C497" t="s">
        <v>3162</v>
      </c>
      <c r="D497" t="s">
        <v>13092</v>
      </c>
      <c r="E497" t="s">
        <v>13136</v>
      </c>
      <c r="F497" t="s">
        <v>13137</v>
      </c>
      <c r="G497" t="s">
        <v>13138</v>
      </c>
      <c r="H497" s="11">
        <v>249</v>
      </c>
      <c r="I497" s="19" t="str">
        <f t="shared" si="21"/>
        <v>₹200 - ₹500</v>
      </c>
      <c r="J497" s="21">
        <v>599</v>
      </c>
      <c r="K497" s="23">
        <v>0.57999999999999996</v>
      </c>
      <c r="L49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497" s="22" t="str">
        <f t="shared" si="22"/>
        <v>Yes</v>
      </c>
      <c r="N497" s="16">
        <v>3.9</v>
      </c>
      <c r="O497" s="25">
        <v>2147</v>
      </c>
      <c r="P497" s="25">
        <f>Table1[[#This Row],[rating]]+(Table1[[#This Row],[rating_count]]/1000)</f>
        <v>6.0469999999999997</v>
      </c>
      <c r="Q497" s="12">
        <f t="shared" si="23"/>
        <v>1286053</v>
      </c>
      <c r="R497" t="s">
        <v>4275</v>
      </c>
      <c r="S497" t="s">
        <v>4276</v>
      </c>
      <c r="T497" t="s">
        <v>4277</v>
      </c>
      <c r="U497" t="s">
        <v>4278</v>
      </c>
      <c r="V497" t="s">
        <v>4279</v>
      </c>
      <c r="W497" t="s">
        <v>4280</v>
      </c>
      <c r="X497" t="s">
        <v>4281</v>
      </c>
      <c r="Y497" t="s">
        <v>4282</v>
      </c>
    </row>
    <row r="498" spans="1:25" x14ac:dyDescent="0.3">
      <c r="A498" t="s">
        <v>4283</v>
      </c>
      <c r="B498" t="s">
        <v>4284</v>
      </c>
      <c r="C498" t="s">
        <v>3777</v>
      </c>
      <c r="D498" t="s">
        <v>13092</v>
      </c>
      <c r="E498" t="s">
        <v>13136</v>
      </c>
      <c r="F498" t="s">
        <v>13137</v>
      </c>
      <c r="G498" t="s">
        <v>13153</v>
      </c>
      <c r="H498" s="11">
        <v>299</v>
      </c>
      <c r="I498" s="19" t="str">
        <f t="shared" si="21"/>
        <v>₹200 - ₹500</v>
      </c>
      <c r="J498" s="21">
        <v>1199</v>
      </c>
      <c r="K498" s="23">
        <v>0.75</v>
      </c>
      <c r="L49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498" s="22" t="str">
        <f t="shared" si="22"/>
        <v>Yes</v>
      </c>
      <c r="N498" s="16">
        <v>4.5</v>
      </c>
      <c r="O498" s="25">
        <v>596</v>
      </c>
      <c r="P498" s="25">
        <f>Table1[[#This Row],[rating]]+(Table1[[#This Row],[rating_count]]/1000)</f>
        <v>5.0960000000000001</v>
      </c>
      <c r="Q498" s="12">
        <f t="shared" si="23"/>
        <v>714604</v>
      </c>
      <c r="R498" t="s">
        <v>4285</v>
      </c>
      <c r="S498" t="s">
        <v>4286</v>
      </c>
      <c r="T498" t="s">
        <v>4287</v>
      </c>
      <c r="U498" t="s">
        <v>4288</v>
      </c>
      <c r="V498" t="s">
        <v>4289</v>
      </c>
      <c r="W498" t="s">
        <v>4290</v>
      </c>
      <c r="X498" t="s">
        <v>4291</v>
      </c>
      <c r="Y498" t="s">
        <v>4292</v>
      </c>
    </row>
    <row r="499" spans="1:25" x14ac:dyDescent="0.3">
      <c r="A499" t="s">
        <v>4293</v>
      </c>
      <c r="B499" t="s">
        <v>4294</v>
      </c>
      <c r="C499" t="s">
        <v>3638</v>
      </c>
      <c r="D499" t="s">
        <v>13092</v>
      </c>
      <c r="E499" t="s">
        <v>13136</v>
      </c>
      <c r="F499" t="s">
        <v>13137</v>
      </c>
      <c r="G499" t="s">
        <v>13152</v>
      </c>
      <c r="H499" s="11">
        <v>79</v>
      </c>
      <c r="I499" s="19" t="str">
        <f t="shared" si="21"/>
        <v>&lt;₹200</v>
      </c>
      <c r="J499" s="21">
        <v>499</v>
      </c>
      <c r="K499" s="23">
        <v>0.84</v>
      </c>
      <c r="L49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499" s="22" t="str">
        <f t="shared" si="22"/>
        <v>Yes</v>
      </c>
      <c r="N499" s="16">
        <v>4.2</v>
      </c>
      <c r="O499" s="25">
        <v>1949</v>
      </c>
      <c r="P499" s="25">
        <f>Table1[[#This Row],[rating]]+(Table1[[#This Row],[rating_count]]/1000)</f>
        <v>6.149</v>
      </c>
      <c r="Q499" s="12">
        <f t="shared" si="23"/>
        <v>972551</v>
      </c>
      <c r="R499" t="s">
        <v>4295</v>
      </c>
      <c r="S499" t="s">
        <v>4043</v>
      </c>
      <c r="T499" t="s">
        <v>4044</v>
      </c>
      <c r="U499" t="s">
        <v>4045</v>
      </c>
      <c r="V499" t="s">
        <v>4046</v>
      </c>
      <c r="W499" t="s">
        <v>4047</v>
      </c>
      <c r="X499" t="s">
        <v>4296</v>
      </c>
      <c r="Y499" t="s">
        <v>4297</v>
      </c>
    </row>
    <row r="500" spans="1:25" x14ac:dyDescent="0.3">
      <c r="A500" t="s">
        <v>4298</v>
      </c>
      <c r="B500" t="s">
        <v>4299</v>
      </c>
      <c r="C500" t="s">
        <v>2990</v>
      </c>
      <c r="D500" t="s">
        <v>13092</v>
      </c>
      <c r="E500" t="s">
        <v>13136</v>
      </c>
      <c r="F500" t="s">
        <v>13139</v>
      </c>
      <c r="G500" t="s">
        <v>13140</v>
      </c>
      <c r="H500" s="11">
        <v>13999</v>
      </c>
      <c r="I500" s="19" t="str">
        <f t="shared" si="21"/>
        <v>&gt;₹500</v>
      </c>
      <c r="J500" s="21">
        <v>15999</v>
      </c>
      <c r="K500" s="23">
        <v>0.13</v>
      </c>
      <c r="L50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500" s="22" t="str">
        <f t="shared" si="22"/>
        <v>No</v>
      </c>
      <c r="N500" s="16">
        <v>3.9</v>
      </c>
      <c r="O500" s="25">
        <v>2180</v>
      </c>
      <c r="P500" s="25">
        <f>Table1[[#This Row],[rating]]+(Table1[[#This Row],[rating_count]]/1000)</f>
        <v>6.08</v>
      </c>
      <c r="Q500" s="12">
        <f t="shared" si="23"/>
        <v>34877820</v>
      </c>
      <c r="R500" t="s">
        <v>4079</v>
      </c>
      <c r="S500" t="s">
        <v>4300</v>
      </c>
      <c r="T500" t="s">
        <v>4301</v>
      </c>
      <c r="U500" t="s">
        <v>4302</v>
      </c>
      <c r="V500" t="s">
        <v>4303</v>
      </c>
      <c r="W500" t="s">
        <v>4304</v>
      </c>
      <c r="X500" t="s">
        <v>4305</v>
      </c>
      <c r="Y500" t="s">
        <v>4306</v>
      </c>
    </row>
    <row r="501" spans="1:25" x14ac:dyDescent="0.3">
      <c r="A501" t="s">
        <v>4307</v>
      </c>
      <c r="B501" t="s">
        <v>4308</v>
      </c>
      <c r="C501" t="s">
        <v>3066</v>
      </c>
      <c r="D501" t="s">
        <v>13092</v>
      </c>
      <c r="E501" t="s">
        <v>13144</v>
      </c>
      <c r="F501" t="s">
        <v>13145</v>
      </c>
      <c r="G501" t="s">
        <v>13146</v>
      </c>
      <c r="H501" s="11">
        <v>949</v>
      </c>
      <c r="I501" s="19" t="str">
        <f t="shared" si="21"/>
        <v>&gt;₹500</v>
      </c>
      <c r="J501" s="21">
        <v>999</v>
      </c>
      <c r="K501" s="23">
        <v>0.05</v>
      </c>
      <c r="L50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501" s="22" t="str">
        <f t="shared" si="22"/>
        <v>No</v>
      </c>
      <c r="N501" s="16">
        <v>4.2</v>
      </c>
      <c r="O501" s="25">
        <v>31539</v>
      </c>
      <c r="P501" s="25">
        <f>Table1[[#This Row],[rating]]+(Table1[[#This Row],[rating_count]]/1000)</f>
        <v>35.739000000000004</v>
      </c>
      <c r="Q501" s="12">
        <f t="shared" si="23"/>
        <v>31507461</v>
      </c>
      <c r="R501" t="s">
        <v>4309</v>
      </c>
      <c r="S501" t="s">
        <v>3915</v>
      </c>
      <c r="T501" t="s">
        <v>3916</v>
      </c>
      <c r="U501" t="s">
        <v>3917</v>
      </c>
      <c r="V501" t="s">
        <v>3918</v>
      </c>
      <c r="W501" t="s">
        <v>3919</v>
      </c>
      <c r="X501" t="s">
        <v>4310</v>
      </c>
      <c r="Y501" t="s">
        <v>4311</v>
      </c>
    </row>
    <row r="502" spans="1:25" x14ac:dyDescent="0.3">
      <c r="A502" t="s">
        <v>4312</v>
      </c>
      <c r="B502" t="s">
        <v>4313</v>
      </c>
      <c r="C502" t="s">
        <v>3495</v>
      </c>
      <c r="D502" t="s">
        <v>13092</v>
      </c>
      <c r="E502" t="s">
        <v>13136</v>
      </c>
      <c r="F502" t="s">
        <v>13137</v>
      </c>
      <c r="G502" t="s">
        <v>13150</v>
      </c>
      <c r="H502" s="11">
        <v>99</v>
      </c>
      <c r="I502" s="19" t="str">
        <f t="shared" si="21"/>
        <v>&lt;₹200</v>
      </c>
      <c r="J502" s="21">
        <v>499</v>
      </c>
      <c r="K502" s="23">
        <v>0.8</v>
      </c>
      <c r="L50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502" s="22" t="str">
        <f t="shared" si="22"/>
        <v>Yes</v>
      </c>
      <c r="N502" s="16">
        <v>4.0999999999999996</v>
      </c>
      <c r="O502" s="25">
        <v>2451</v>
      </c>
      <c r="P502" s="25">
        <f>Table1[[#This Row],[rating]]+(Table1[[#This Row],[rating_count]]/1000)</f>
        <v>6.5510000000000002</v>
      </c>
      <c r="Q502" s="12">
        <f t="shared" si="23"/>
        <v>1223049</v>
      </c>
      <c r="R502" t="s">
        <v>4314</v>
      </c>
      <c r="S502" t="s">
        <v>4315</v>
      </c>
      <c r="T502" t="s">
        <v>4316</v>
      </c>
      <c r="U502" t="s">
        <v>4317</v>
      </c>
      <c r="V502" t="s">
        <v>4318</v>
      </c>
      <c r="W502" t="s">
        <v>4319</v>
      </c>
      <c r="X502" t="s">
        <v>4320</v>
      </c>
      <c r="Y502" t="s">
        <v>4321</v>
      </c>
    </row>
    <row r="503" spans="1:25" x14ac:dyDescent="0.3">
      <c r="A503" t="s">
        <v>4322</v>
      </c>
      <c r="B503" t="s">
        <v>4323</v>
      </c>
      <c r="C503" t="s">
        <v>2948</v>
      </c>
      <c r="D503" t="s">
        <v>13092</v>
      </c>
      <c r="E503" t="s">
        <v>13134</v>
      </c>
      <c r="F503" t="s">
        <v>13135</v>
      </c>
      <c r="G503"/>
      <c r="H503" s="11">
        <v>2499</v>
      </c>
      <c r="I503" s="19" t="str">
        <f t="shared" si="21"/>
        <v>&gt;₹500</v>
      </c>
      <c r="J503" s="21">
        <v>7990</v>
      </c>
      <c r="K503" s="23">
        <v>0.69</v>
      </c>
      <c r="L50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503" s="22" t="str">
        <f t="shared" si="22"/>
        <v>Yes</v>
      </c>
      <c r="N503" s="16">
        <v>4.0999999999999996</v>
      </c>
      <c r="O503" s="25">
        <v>154</v>
      </c>
      <c r="P503" s="25">
        <f>Table1[[#This Row],[rating]]+(Table1[[#This Row],[rating_count]]/1000)</f>
        <v>4.2539999999999996</v>
      </c>
      <c r="Q503" s="12">
        <f t="shared" si="23"/>
        <v>1230460</v>
      </c>
      <c r="R503" t="s">
        <v>4324</v>
      </c>
      <c r="S503" t="s">
        <v>3889</v>
      </c>
      <c r="T503" t="s">
        <v>3890</v>
      </c>
      <c r="U503" t="s">
        <v>3891</v>
      </c>
      <c r="V503" t="s">
        <v>13040</v>
      </c>
      <c r="W503" t="s">
        <v>3892</v>
      </c>
      <c r="X503" t="s">
        <v>4325</v>
      </c>
      <c r="Y503" t="s">
        <v>4326</v>
      </c>
    </row>
    <row r="504" spans="1:25" x14ac:dyDescent="0.3">
      <c r="A504" t="s">
        <v>4327</v>
      </c>
      <c r="B504" t="s">
        <v>4328</v>
      </c>
      <c r="C504" t="s">
        <v>4329</v>
      </c>
      <c r="D504" t="s">
        <v>13092</v>
      </c>
      <c r="E504" t="s">
        <v>13136</v>
      </c>
      <c r="F504" t="s">
        <v>13137</v>
      </c>
      <c r="G504" t="s">
        <v>13155</v>
      </c>
      <c r="H504" s="11">
        <v>689</v>
      </c>
      <c r="I504" s="19" t="str">
        <f t="shared" si="21"/>
        <v>&gt;₹500</v>
      </c>
      <c r="J504" s="21">
        <v>1999</v>
      </c>
      <c r="K504" s="23">
        <v>0.66</v>
      </c>
      <c r="L50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504" s="22" t="str">
        <f t="shared" si="22"/>
        <v>Yes</v>
      </c>
      <c r="N504" s="16">
        <v>4.3</v>
      </c>
      <c r="O504" s="25">
        <v>1193</v>
      </c>
      <c r="P504" s="25">
        <f>Table1[[#This Row],[rating]]+(Table1[[#This Row],[rating_count]]/1000)</f>
        <v>5.4930000000000003</v>
      </c>
      <c r="Q504" s="12">
        <f t="shared" si="23"/>
        <v>2384807</v>
      </c>
      <c r="R504" t="s">
        <v>4330</v>
      </c>
      <c r="S504" t="s">
        <v>4331</v>
      </c>
      <c r="T504" t="s">
        <v>4332</v>
      </c>
      <c r="U504" t="s">
        <v>4333</v>
      </c>
      <c r="V504" t="s">
        <v>4334</v>
      </c>
      <c r="W504" t="s">
        <v>4335</v>
      </c>
      <c r="X504" t="s">
        <v>4336</v>
      </c>
      <c r="Y504" t="s">
        <v>4337</v>
      </c>
    </row>
    <row r="505" spans="1:25" x14ac:dyDescent="0.3">
      <c r="A505" t="s">
        <v>4338</v>
      </c>
      <c r="B505" t="s">
        <v>4339</v>
      </c>
      <c r="C505" t="s">
        <v>3940</v>
      </c>
      <c r="D505" t="s">
        <v>13092</v>
      </c>
      <c r="E505" t="s">
        <v>13136</v>
      </c>
      <c r="F505" t="s">
        <v>13137</v>
      </c>
      <c r="G505" t="s">
        <v>13155</v>
      </c>
      <c r="H505" s="11">
        <v>499</v>
      </c>
      <c r="I505" s="19" t="str">
        <f t="shared" si="21"/>
        <v>₹200 - ₹500</v>
      </c>
      <c r="J505" s="21">
        <v>1899</v>
      </c>
      <c r="K505" s="23">
        <v>0.74</v>
      </c>
      <c r="L50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505" s="22" t="str">
        <f t="shared" si="22"/>
        <v>Yes</v>
      </c>
      <c r="N505" s="16">
        <v>4.0999999999999996</v>
      </c>
      <c r="O505" s="25">
        <v>1475</v>
      </c>
      <c r="P505" s="25">
        <f>Table1[[#This Row],[rating]]+(Table1[[#This Row],[rating_count]]/1000)</f>
        <v>5.5749999999999993</v>
      </c>
      <c r="Q505" s="12">
        <f t="shared" si="23"/>
        <v>2801025</v>
      </c>
      <c r="R505" t="s">
        <v>4340</v>
      </c>
      <c r="S505" t="s">
        <v>4341</v>
      </c>
      <c r="T505" t="s">
        <v>4342</v>
      </c>
      <c r="U505" t="s">
        <v>4343</v>
      </c>
      <c r="V505" t="s">
        <v>4344</v>
      </c>
      <c r="W505" t="s">
        <v>4345</v>
      </c>
      <c r="X505" t="s">
        <v>4346</v>
      </c>
      <c r="Y505" t="s">
        <v>4347</v>
      </c>
    </row>
    <row r="506" spans="1:25" x14ac:dyDescent="0.3">
      <c r="A506" t="s">
        <v>4348</v>
      </c>
      <c r="B506" t="s">
        <v>4349</v>
      </c>
      <c r="C506" t="s">
        <v>3777</v>
      </c>
      <c r="D506" t="s">
        <v>13092</v>
      </c>
      <c r="E506" t="s">
        <v>13136</v>
      </c>
      <c r="F506" t="s">
        <v>13137</v>
      </c>
      <c r="G506" t="s">
        <v>13153</v>
      </c>
      <c r="H506" s="11">
        <v>299</v>
      </c>
      <c r="I506" s="19" t="str">
        <f t="shared" si="21"/>
        <v>₹200 - ₹500</v>
      </c>
      <c r="J506" s="21">
        <v>999</v>
      </c>
      <c r="K506" s="23">
        <v>0.7</v>
      </c>
      <c r="L50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506" s="22" t="str">
        <f t="shared" si="22"/>
        <v>Yes</v>
      </c>
      <c r="N506" s="16">
        <v>4.3</v>
      </c>
      <c r="O506" s="25">
        <v>8891</v>
      </c>
      <c r="P506" s="25">
        <f>Table1[[#This Row],[rating]]+(Table1[[#This Row],[rating_count]]/1000)</f>
        <v>13.190999999999999</v>
      </c>
      <c r="Q506" s="12">
        <f t="shared" si="23"/>
        <v>8882109</v>
      </c>
      <c r="R506" t="s">
        <v>4350</v>
      </c>
      <c r="S506" t="s">
        <v>4351</v>
      </c>
      <c r="T506" t="s">
        <v>4352</v>
      </c>
      <c r="U506" t="s">
        <v>4353</v>
      </c>
      <c r="V506" t="s">
        <v>4354</v>
      </c>
      <c r="W506" t="s">
        <v>4355</v>
      </c>
      <c r="X506" t="s">
        <v>4356</v>
      </c>
      <c r="Y506" t="s">
        <v>4357</v>
      </c>
    </row>
    <row r="507" spans="1:25" x14ac:dyDescent="0.3">
      <c r="A507" t="s">
        <v>4358</v>
      </c>
      <c r="B507" t="s">
        <v>4359</v>
      </c>
      <c r="C507" t="s">
        <v>3495</v>
      </c>
      <c r="D507" t="s">
        <v>13092</v>
      </c>
      <c r="E507" t="s">
        <v>13136</v>
      </c>
      <c r="F507" t="s">
        <v>13137</v>
      </c>
      <c r="G507" t="s">
        <v>13150</v>
      </c>
      <c r="H507" s="11">
        <v>209</v>
      </c>
      <c r="I507" s="19" t="str">
        <f t="shared" si="21"/>
        <v>₹200 - ₹500</v>
      </c>
      <c r="J507" s="21">
        <v>499</v>
      </c>
      <c r="K507" s="23">
        <v>0.57999999999999996</v>
      </c>
      <c r="L50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507" s="22" t="str">
        <f t="shared" si="22"/>
        <v>Yes</v>
      </c>
      <c r="N507" s="16">
        <v>3.6</v>
      </c>
      <c r="O507" s="25">
        <v>104</v>
      </c>
      <c r="P507" s="25">
        <f>Table1[[#This Row],[rating]]+(Table1[[#This Row],[rating_count]]/1000)</f>
        <v>3.7040000000000002</v>
      </c>
      <c r="Q507" s="12">
        <f t="shared" si="23"/>
        <v>51896</v>
      </c>
      <c r="R507" t="s">
        <v>4360</v>
      </c>
      <c r="S507" t="s">
        <v>4361</v>
      </c>
      <c r="T507" t="s">
        <v>4362</v>
      </c>
      <c r="U507" t="s">
        <v>4363</v>
      </c>
      <c r="V507" t="s">
        <v>4364</v>
      </c>
      <c r="W507" t="s">
        <v>4365</v>
      </c>
      <c r="X507" t="s">
        <v>4366</v>
      </c>
      <c r="Y507" t="s">
        <v>4367</v>
      </c>
    </row>
    <row r="508" spans="1:25" x14ac:dyDescent="0.3">
      <c r="A508" t="s">
        <v>4368</v>
      </c>
      <c r="B508" t="s">
        <v>4369</v>
      </c>
      <c r="C508" t="s">
        <v>2990</v>
      </c>
      <c r="D508" t="s">
        <v>13092</v>
      </c>
      <c r="E508" t="s">
        <v>13136</v>
      </c>
      <c r="F508" t="s">
        <v>13139</v>
      </c>
      <c r="G508" t="s">
        <v>13140</v>
      </c>
      <c r="H508" s="11">
        <v>8499</v>
      </c>
      <c r="I508" s="19" t="str">
        <f t="shared" si="21"/>
        <v>&gt;₹500</v>
      </c>
      <c r="J508" s="21">
        <v>12999</v>
      </c>
      <c r="K508" s="23">
        <v>0.35</v>
      </c>
      <c r="L50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508" s="22" t="str">
        <f t="shared" si="22"/>
        <v>No</v>
      </c>
      <c r="N508" s="16">
        <v>4.0999999999999996</v>
      </c>
      <c r="O508" s="25">
        <v>6662</v>
      </c>
      <c r="P508" s="25">
        <f>Table1[[#This Row],[rating]]+(Table1[[#This Row],[rating_count]]/1000)</f>
        <v>10.762</v>
      </c>
      <c r="Q508" s="12">
        <f t="shared" si="23"/>
        <v>86599338</v>
      </c>
      <c r="R508" t="s">
        <v>4370</v>
      </c>
      <c r="S508" t="s">
        <v>4371</v>
      </c>
      <c r="T508" t="s">
        <v>4372</v>
      </c>
      <c r="U508" t="s">
        <v>4373</v>
      </c>
      <c r="V508" t="s">
        <v>4374</v>
      </c>
      <c r="W508" t="s">
        <v>4375</v>
      </c>
      <c r="X508" t="s">
        <v>4376</v>
      </c>
      <c r="Y508" t="s">
        <v>4377</v>
      </c>
    </row>
    <row r="509" spans="1:25" x14ac:dyDescent="0.3">
      <c r="A509" t="s">
        <v>4378</v>
      </c>
      <c r="B509" t="s">
        <v>4379</v>
      </c>
      <c r="C509" t="s">
        <v>2979</v>
      </c>
      <c r="D509" t="s">
        <v>13092</v>
      </c>
      <c r="E509" t="s">
        <v>13136</v>
      </c>
      <c r="F509" t="s">
        <v>13137</v>
      </c>
      <c r="G509" t="s">
        <v>13138</v>
      </c>
      <c r="H509" s="11">
        <v>2179</v>
      </c>
      <c r="I509" s="19" t="str">
        <f t="shared" si="21"/>
        <v>&gt;₹500</v>
      </c>
      <c r="J509" s="21">
        <v>3999</v>
      </c>
      <c r="K509" s="23">
        <v>0.46</v>
      </c>
      <c r="L50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509" s="22" t="str">
        <f t="shared" si="22"/>
        <v>No</v>
      </c>
      <c r="N509" s="16">
        <v>4</v>
      </c>
      <c r="O509" s="25">
        <v>8380</v>
      </c>
      <c r="P509" s="25">
        <f>Table1[[#This Row],[rating]]+(Table1[[#This Row],[rating_count]]/1000)</f>
        <v>12.38</v>
      </c>
      <c r="Q509" s="12">
        <f t="shared" si="23"/>
        <v>33511620</v>
      </c>
      <c r="R509" t="s">
        <v>4380</v>
      </c>
      <c r="S509" t="s">
        <v>4381</v>
      </c>
      <c r="T509" t="s">
        <v>4382</v>
      </c>
      <c r="U509" t="s">
        <v>4383</v>
      </c>
      <c r="V509" t="s">
        <v>4384</v>
      </c>
      <c r="W509" t="s">
        <v>4385</v>
      </c>
      <c r="X509" t="s">
        <v>4386</v>
      </c>
      <c r="Y509" t="s">
        <v>4387</v>
      </c>
    </row>
    <row r="510" spans="1:25" x14ac:dyDescent="0.3">
      <c r="A510" t="s">
        <v>4388</v>
      </c>
      <c r="B510" t="s">
        <v>4389</v>
      </c>
      <c r="C510" t="s">
        <v>2990</v>
      </c>
      <c r="D510" t="s">
        <v>13092</v>
      </c>
      <c r="E510" t="s">
        <v>13136</v>
      </c>
      <c r="F510" t="s">
        <v>13139</v>
      </c>
      <c r="G510" t="s">
        <v>13140</v>
      </c>
      <c r="H510" s="11">
        <v>16999</v>
      </c>
      <c r="I510" s="19" t="str">
        <f t="shared" si="21"/>
        <v>&gt;₹500</v>
      </c>
      <c r="J510" s="21">
        <v>20999</v>
      </c>
      <c r="K510" s="23">
        <v>0.19</v>
      </c>
      <c r="L51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510" s="22" t="str">
        <f t="shared" si="22"/>
        <v>No</v>
      </c>
      <c r="N510" s="16">
        <v>4.0999999999999996</v>
      </c>
      <c r="O510" s="25">
        <v>31822</v>
      </c>
      <c r="P510" s="25">
        <f>Table1[[#This Row],[rating]]+(Table1[[#This Row],[rating_count]]/1000)</f>
        <v>35.921999999999997</v>
      </c>
      <c r="Q510" s="12">
        <f t="shared" si="23"/>
        <v>668230178</v>
      </c>
      <c r="R510" t="s">
        <v>4390</v>
      </c>
      <c r="S510" t="s">
        <v>4153</v>
      </c>
      <c r="T510" t="s">
        <v>4154</v>
      </c>
      <c r="U510" t="s">
        <v>4155</v>
      </c>
      <c r="V510" t="s">
        <v>4156</v>
      </c>
      <c r="W510" t="s">
        <v>4157</v>
      </c>
      <c r="X510" t="s">
        <v>4391</v>
      </c>
      <c r="Y510" t="s">
        <v>4392</v>
      </c>
    </row>
    <row r="511" spans="1:25" x14ac:dyDescent="0.3">
      <c r="A511" t="s">
        <v>4393</v>
      </c>
      <c r="B511" t="s">
        <v>4394</v>
      </c>
      <c r="C511" t="s">
        <v>2990</v>
      </c>
      <c r="D511" t="s">
        <v>13092</v>
      </c>
      <c r="E511" t="s">
        <v>13136</v>
      </c>
      <c r="F511" t="s">
        <v>13139</v>
      </c>
      <c r="G511" t="s">
        <v>13140</v>
      </c>
      <c r="H511" s="11">
        <v>44999</v>
      </c>
      <c r="I511" s="19" t="str">
        <f t="shared" si="21"/>
        <v>&gt;₹500</v>
      </c>
      <c r="J511" s="21">
        <v>49999</v>
      </c>
      <c r="K511" s="23">
        <v>0.1</v>
      </c>
      <c r="L51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511" s="22" t="str">
        <f t="shared" si="22"/>
        <v>No</v>
      </c>
      <c r="N511" s="16">
        <v>4.3</v>
      </c>
      <c r="O511" s="25">
        <v>3075</v>
      </c>
      <c r="P511" s="25">
        <f>Table1[[#This Row],[rating]]+(Table1[[#This Row],[rating_count]]/1000)</f>
        <v>7.375</v>
      </c>
      <c r="Q511" s="12">
        <f t="shared" si="23"/>
        <v>153746925</v>
      </c>
      <c r="R511" t="s">
        <v>4395</v>
      </c>
      <c r="S511" t="s">
        <v>4396</v>
      </c>
      <c r="T511" t="s">
        <v>4397</v>
      </c>
      <c r="U511" t="s">
        <v>4398</v>
      </c>
      <c r="V511" t="s">
        <v>4399</v>
      </c>
      <c r="W511" t="s">
        <v>4400</v>
      </c>
      <c r="X511" t="s">
        <v>4401</v>
      </c>
      <c r="Y511" t="s">
        <v>4402</v>
      </c>
    </row>
    <row r="512" spans="1:25" x14ac:dyDescent="0.3">
      <c r="A512" t="s">
        <v>4403</v>
      </c>
      <c r="B512" t="s">
        <v>4404</v>
      </c>
      <c r="C512" t="s">
        <v>3045</v>
      </c>
      <c r="D512" t="s">
        <v>13092</v>
      </c>
      <c r="E512" t="s">
        <v>13136</v>
      </c>
      <c r="F512" t="s">
        <v>13139</v>
      </c>
      <c r="G512" t="s">
        <v>13143</v>
      </c>
      <c r="H512" s="11">
        <v>2599</v>
      </c>
      <c r="I512" s="19" t="str">
        <f t="shared" si="21"/>
        <v>&gt;₹500</v>
      </c>
      <c r="J512" s="21">
        <v>2999</v>
      </c>
      <c r="K512" s="23">
        <v>0.13</v>
      </c>
      <c r="L51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512" s="22" t="str">
        <f t="shared" si="22"/>
        <v>No</v>
      </c>
      <c r="N512" s="16">
        <v>3.9</v>
      </c>
      <c r="O512" s="25">
        <v>14266</v>
      </c>
      <c r="P512" s="25">
        <f>Table1[[#This Row],[rating]]+(Table1[[#This Row],[rating_count]]/1000)</f>
        <v>18.166</v>
      </c>
      <c r="Q512" s="12">
        <f t="shared" si="23"/>
        <v>42783734</v>
      </c>
      <c r="R512" t="s">
        <v>4405</v>
      </c>
      <c r="S512" t="s">
        <v>4406</v>
      </c>
      <c r="T512" t="s">
        <v>4407</v>
      </c>
      <c r="U512" t="s">
        <v>4408</v>
      </c>
      <c r="V512" t="s">
        <v>4409</v>
      </c>
      <c r="W512" t="s">
        <v>4410</v>
      </c>
      <c r="X512" t="s">
        <v>4411</v>
      </c>
      <c r="Y512" t="s">
        <v>4412</v>
      </c>
    </row>
    <row r="513" spans="1:25" x14ac:dyDescent="0.3">
      <c r="A513" t="s">
        <v>4413</v>
      </c>
      <c r="B513" t="s">
        <v>4414</v>
      </c>
      <c r="C513" t="s">
        <v>2948</v>
      </c>
      <c r="D513" t="s">
        <v>13092</v>
      </c>
      <c r="E513" t="s">
        <v>13134</v>
      </c>
      <c r="F513" t="s">
        <v>13135</v>
      </c>
      <c r="G513"/>
      <c r="H513" s="11">
        <v>2799</v>
      </c>
      <c r="I513" s="19" t="str">
        <f t="shared" si="21"/>
        <v>&gt;₹500</v>
      </c>
      <c r="J513" s="21">
        <v>6499</v>
      </c>
      <c r="K513" s="23">
        <v>0.56999999999999995</v>
      </c>
      <c r="L51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513" s="22" t="str">
        <f t="shared" si="22"/>
        <v>Yes</v>
      </c>
      <c r="N513" s="16">
        <v>4.0999999999999996</v>
      </c>
      <c r="O513" s="25">
        <v>38879</v>
      </c>
      <c r="P513" s="25">
        <f>Table1[[#This Row],[rating]]+(Table1[[#This Row],[rating_count]]/1000)</f>
        <v>42.978999999999999</v>
      </c>
      <c r="Q513" s="12">
        <f t="shared" si="23"/>
        <v>252674621</v>
      </c>
      <c r="R513" t="s">
        <v>4415</v>
      </c>
      <c r="S513" t="s">
        <v>4416</v>
      </c>
      <c r="T513" t="s">
        <v>4417</v>
      </c>
      <c r="U513" t="s">
        <v>4418</v>
      </c>
      <c r="V513" t="s">
        <v>4419</v>
      </c>
      <c r="W513" t="s">
        <v>4420</v>
      </c>
      <c r="X513" t="s">
        <v>4421</v>
      </c>
      <c r="Y513" t="s">
        <v>4422</v>
      </c>
    </row>
    <row r="514" spans="1:25" x14ac:dyDescent="0.3">
      <c r="A514" t="s">
        <v>4423</v>
      </c>
      <c r="B514" t="s">
        <v>4424</v>
      </c>
      <c r="C514" t="s">
        <v>4425</v>
      </c>
      <c r="D514" t="s">
        <v>13092</v>
      </c>
      <c r="E514" t="s">
        <v>13144</v>
      </c>
      <c r="F514" t="s">
        <v>13145</v>
      </c>
      <c r="G514" t="s">
        <v>13157</v>
      </c>
      <c r="H514" s="11">
        <v>1399</v>
      </c>
      <c r="I514" s="19" t="str">
        <f t="shared" ref="I514:I577" si="24">IF(H514&lt;200,"&lt;₹200",IF(OR(H514=200,H514&lt;=500),"₹200 - ₹500","&gt;₹500"))</f>
        <v>&gt;₹500</v>
      </c>
      <c r="J514" s="21">
        <v>2990</v>
      </c>
      <c r="K514" s="23">
        <v>0.53</v>
      </c>
      <c r="L51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514" s="22" t="str">
        <f t="shared" ref="M514:M577" si="25">IF(K514&gt;=50%,"Yes","No")</f>
        <v>Yes</v>
      </c>
      <c r="N514" s="16">
        <v>4.0999999999999996</v>
      </c>
      <c r="O514" s="25">
        <v>97175</v>
      </c>
      <c r="P514" s="25">
        <f>Table1[[#This Row],[rating]]+(Table1[[#This Row],[rating_count]]/1000)</f>
        <v>101.27499999999999</v>
      </c>
      <c r="Q514" s="12">
        <f t="shared" ref="Q514:Q577" si="26">J514*O514</f>
        <v>290553250</v>
      </c>
      <c r="R514" t="s">
        <v>4426</v>
      </c>
      <c r="S514" t="s">
        <v>4427</v>
      </c>
      <c r="T514" t="s">
        <v>4428</v>
      </c>
      <c r="U514" t="s">
        <v>4429</v>
      </c>
      <c r="V514" t="s">
        <v>4430</v>
      </c>
      <c r="W514" t="s">
        <v>4431</v>
      </c>
      <c r="X514" t="s">
        <v>4432</v>
      </c>
      <c r="Y514" t="s">
        <v>4433</v>
      </c>
    </row>
    <row r="515" spans="1:25" x14ac:dyDescent="0.3">
      <c r="A515" t="s">
        <v>4434</v>
      </c>
      <c r="B515" t="s">
        <v>4435</v>
      </c>
      <c r="C515" t="s">
        <v>3024</v>
      </c>
      <c r="D515" t="s">
        <v>13092</v>
      </c>
      <c r="E515" t="s">
        <v>13116</v>
      </c>
      <c r="F515" t="s">
        <v>13141</v>
      </c>
      <c r="G515" t="s">
        <v>13142</v>
      </c>
      <c r="H515" s="11">
        <v>649</v>
      </c>
      <c r="I515" s="19" t="str">
        <f t="shared" si="24"/>
        <v>&gt;₹500</v>
      </c>
      <c r="J515" s="21">
        <v>2400</v>
      </c>
      <c r="K515" s="23">
        <v>0.73</v>
      </c>
      <c r="L51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515" s="22" t="str">
        <f t="shared" si="25"/>
        <v>Yes</v>
      </c>
      <c r="N515" s="16">
        <v>4.4000000000000004</v>
      </c>
      <c r="O515" s="25">
        <v>67260</v>
      </c>
      <c r="P515" s="25">
        <f>Table1[[#This Row],[rating]]+(Table1[[#This Row],[rating_count]]/1000)</f>
        <v>71.660000000000011</v>
      </c>
      <c r="Q515" s="12">
        <f t="shared" si="26"/>
        <v>161424000</v>
      </c>
      <c r="R515" t="s">
        <v>4436</v>
      </c>
      <c r="S515" t="s">
        <v>3026</v>
      </c>
      <c r="T515" t="s">
        <v>3027</v>
      </c>
      <c r="U515" t="s">
        <v>3028</v>
      </c>
      <c r="V515" t="s">
        <v>3029</v>
      </c>
      <c r="W515" t="s">
        <v>3030</v>
      </c>
      <c r="X515" t="s">
        <v>3031</v>
      </c>
      <c r="Y515" t="s">
        <v>4437</v>
      </c>
    </row>
    <row r="516" spans="1:25" x14ac:dyDescent="0.3">
      <c r="A516" t="s">
        <v>4438</v>
      </c>
      <c r="B516" t="s">
        <v>4439</v>
      </c>
      <c r="C516" t="s">
        <v>3162</v>
      </c>
      <c r="D516" t="s">
        <v>13092</v>
      </c>
      <c r="E516" t="s">
        <v>13136</v>
      </c>
      <c r="F516" t="s">
        <v>13137</v>
      </c>
      <c r="G516" t="s">
        <v>13138</v>
      </c>
      <c r="H516" s="11">
        <v>799</v>
      </c>
      <c r="I516" s="19" t="str">
        <f t="shared" si="24"/>
        <v>&gt;₹500</v>
      </c>
      <c r="J516" s="21">
        <v>3990</v>
      </c>
      <c r="K516" s="23">
        <v>0.8</v>
      </c>
      <c r="L51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516" s="22" t="str">
        <f t="shared" si="25"/>
        <v>Yes</v>
      </c>
      <c r="N516" s="16">
        <v>3.8</v>
      </c>
      <c r="O516" s="25">
        <v>119</v>
      </c>
      <c r="P516" s="25">
        <f>Table1[[#This Row],[rating]]+(Table1[[#This Row],[rating_count]]/1000)</f>
        <v>3.9189999999999996</v>
      </c>
      <c r="Q516" s="12">
        <f t="shared" si="26"/>
        <v>474810</v>
      </c>
      <c r="R516" t="s">
        <v>4440</v>
      </c>
      <c r="S516" t="s">
        <v>4441</v>
      </c>
      <c r="T516" t="s">
        <v>4442</v>
      </c>
      <c r="U516" t="s">
        <v>4443</v>
      </c>
      <c r="V516" t="s">
        <v>4444</v>
      </c>
      <c r="W516" t="s">
        <v>4445</v>
      </c>
      <c r="X516" t="s">
        <v>4446</v>
      </c>
      <c r="Y516" t="s">
        <v>4447</v>
      </c>
    </row>
    <row r="517" spans="1:25" x14ac:dyDescent="0.3">
      <c r="A517" t="s">
        <v>4448</v>
      </c>
      <c r="B517" t="s">
        <v>4449</v>
      </c>
      <c r="C517" t="s">
        <v>4450</v>
      </c>
      <c r="D517" t="s">
        <v>13091</v>
      </c>
      <c r="E517" t="s">
        <v>13109</v>
      </c>
      <c r="F517" t="s">
        <v>13158</v>
      </c>
      <c r="G517" t="s">
        <v>13159</v>
      </c>
      <c r="H517" s="11">
        <v>149</v>
      </c>
      <c r="I517" s="19" t="str">
        <f t="shared" si="24"/>
        <v>&lt;₹200</v>
      </c>
      <c r="J517" s="21">
        <v>149</v>
      </c>
      <c r="K517" s="23">
        <v>0</v>
      </c>
      <c r="L51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517" s="22" t="str">
        <f t="shared" si="25"/>
        <v>No</v>
      </c>
      <c r="N517" s="16">
        <v>4.3</v>
      </c>
      <c r="O517" s="25">
        <v>10833</v>
      </c>
      <c r="P517" s="25">
        <f>Table1[[#This Row],[rating]]+(Table1[[#This Row],[rating_count]]/1000)</f>
        <v>15.132999999999999</v>
      </c>
      <c r="Q517" s="12">
        <f t="shared" si="26"/>
        <v>1614117</v>
      </c>
      <c r="R517" t="s">
        <v>4451</v>
      </c>
      <c r="S517" t="s">
        <v>4452</v>
      </c>
      <c r="T517" t="s">
        <v>4453</v>
      </c>
      <c r="U517" t="s">
        <v>4454</v>
      </c>
      <c r="V517" t="s">
        <v>4455</v>
      </c>
      <c r="W517" t="s">
        <v>4456</v>
      </c>
      <c r="X517" t="s">
        <v>4457</v>
      </c>
      <c r="Y517" t="s">
        <v>4458</v>
      </c>
    </row>
    <row r="518" spans="1:25" x14ac:dyDescent="0.3">
      <c r="A518" t="s">
        <v>4461</v>
      </c>
      <c r="B518" t="s">
        <v>4462</v>
      </c>
      <c r="C518" t="s">
        <v>3045</v>
      </c>
      <c r="D518" t="s">
        <v>13092</v>
      </c>
      <c r="E518" t="s">
        <v>13136</v>
      </c>
      <c r="F518" t="s">
        <v>13139</v>
      </c>
      <c r="G518" t="s">
        <v>13143</v>
      </c>
      <c r="H518" s="11">
        <v>3799</v>
      </c>
      <c r="I518" s="19" t="str">
        <f t="shared" si="24"/>
        <v>&gt;₹500</v>
      </c>
      <c r="J518" s="21">
        <v>5299</v>
      </c>
      <c r="K518" s="23">
        <v>0.28000000000000003</v>
      </c>
      <c r="L51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518" s="22" t="str">
        <f t="shared" si="25"/>
        <v>No</v>
      </c>
      <c r="N518" s="16">
        <v>3.5</v>
      </c>
      <c r="O518" s="25">
        <v>1641</v>
      </c>
      <c r="P518" s="25">
        <f>Table1[[#This Row],[rating]]+(Table1[[#This Row],[rating_count]]/1000)</f>
        <v>5.141</v>
      </c>
      <c r="Q518" s="12">
        <f t="shared" si="26"/>
        <v>8695659</v>
      </c>
      <c r="R518" t="s">
        <v>4463</v>
      </c>
      <c r="S518" t="s">
        <v>4464</v>
      </c>
      <c r="T518" t="s">
        <v>4465</v>
      </c>
      <c r="U518" t="s">
        <v>4466</v>
      </c>
      <c r="V518" t="s">
        <v>4467</v>
      </c>
      <c r="W518" t="s">
        <v>4468</v>
      </c>
      <c r="X518" t="s">
        <v>4469</v>
      </c>
      <c r="Y518" t="s">
        <v>4470</v>
      </c>
    </row>
    <row r="519" spans="1:25" x14ac:dyDescent="0.3">
      <c r="A519" t="s">
        <v>4471</v>
      </c>
      <c r="B519" t="s">
        <v>4472</v>
      </c>
      <c r="C519" t="s">
        <v>3973</v>
      </c>
      <c r="D519" t="s">
        <v>13092</v>
      </c>
      <c r="E519" t="s">
        <v>13136</v>
      </c>
      <c r="F519" t="s">
        <v>13137</v>
      </c>
      <c r="G519" t="s">
        <v>13156</v>
      </c>
      <c r="H519" s="11">
        <v>199</v>
      </c>
      <c r="I519" s="19" t="str">
        <f t="shared" si="24"/>
        <v>&lt;₹200</v>
      </c>
      <c r="J519" s="21">
        <v>1899</v>
      </c>
      <c r="K519" s="23">
        <v>0.9</v>
      </c>
      <c r="L51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519" s="22" t="str">
        <f t="shared" si="25"/>
        <v>Yes</v>
      </c>
      <c r="N519" s="16">
        <v>4</v>
      </c>
      <c r="O519" s="25">
        <v>4740</v>
      </c>
      <c r="P519" s="25">
        <f>Table1[[#This Row],[rating]]+(Table1[[#This Row],[rating_count]]/1000)</f>
        <v>8.74</v>
      </c>
      <c r="Q519" s="12">
        <f t="shared" si="26"/>
        <v>9001260</v>
      </c>
      <c r="R519" t="s">
        <v>4473</v>
      </c>
      <c r="S519" t="s">
        <v>4474</v>
      </c>
      <c r="T519" t="s">
        <v>4475</v>
      </c>
      <c r="U519" t="s">
        <v>4476</v>
      </c>
      <c r="V519" t="s">
        <v>4477</v>
      </c>
      <c r="W519" t="s">
        <v>4478</v>
      </c>
      <c r="X519" t="s">
        <v>4479</v>
      </c>
      <c r="Y519" t="s">
        <v>4480</v>
      </c>
    </row>
    <row r="520" spans="1:25" x14ac:dyDescent="0.3">
      <c r="A520" t="s">
        <v>4481</v>
      </c>
      <c r="B520" t="s">
        <v>4482</v>
      </c>
      <c r="C520" t="s">
        <v>2990</v>
      </c>
      <c r="D520" t="s">
        <v>13092</v>
      </c>
      <c r="E520" t="s">
        <v>13136</v>
      </c>
      <c r="F520" t="s">
        <v>13139</v>
      </c>
      <c r="G520" t="s">
        <v>13140</v>
      </c>
      <c r="H520" s="11">
        <v>23999</v>
      </c>
      <c r="I520" s="19" t="str">
        <f t="shared" si="24"/>
        <v>&gt;₹500</v>
      </c>
      <c r="J520" s="21">
        <v>32999</v>
      </c>
      <c r="K520" s="23">
        <v>0.27</v>
      </c>
      <c r="L52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520" s="22" t="str">
        <f t="shared" si="25"/>
        <v>No</v>
      </c>
      <c r="N520" s="16">
        <v>3.9</v>
      </c>
      <c r="O520" s="25">
        <v>8866</v>
      </c>
      <c r="P520" s="25">
        <f>Table1[[#This Row],[rating]]+(Table1[[#This Row],[rating_count]]/1000)</f>
        <v>12.766</v>
      </c>
      <c r="Q520" s="12">
        <f t="shared" si="26"/>
        <v>292569134</v>
      </c>
      <c r="R520" t="s">
        <v>4483</v>
      </c>
      <c r="S520" t="s">
        <v>4484</v>
      </c>
      <c r="T520" t="s">
        <v>4485</v>
      </c>
      <c r="U520" t="s">
        <v>4486</v>
      </c>
      <c r="V520" t="s">
        <v>4487</v>
      </c>
      <c r="W520" t="s">
        <v>4488</v>
      </c>
      <c r="X520" t="s">
        <v>4489</v>
      </c>
      <c r="Y520" t="s">
        <v>4490</v>
      </c>
    </row>
    <row r="521" spans="1:25" x14ac:dyDescent="0.3">
      <c r="A521" t="s">
        <v>4491</v>
      </c>
      <c r="B521" t="s">
        <v>4492</v>
      </c>
      <c r="C521" t="s">
        <v>2990</v>
      </c>
      <c r="D521" t="s">
        <v>13092</v>
      </c>
      <c r="E521" t="s">
        <v>13136</v>
      </c>
      <c r="F521" t="s">
        <v>13139</v>
      </c>
      <c r="G521" t="s">
        <v>13140</v>
      </c>
      <c r="H521" s="11">
        <v>29990</v>
      </c>
      <c r="I521" s="19" t="str">
        <f t="shared" si="24"/>
        <v>&gt;₹500</v>
      </c>
      <c r="J521" s="21">
        <v>39990</v>
      </c>
      <c r="K521" s="23">
        <v>0.25</v>
      </c>
      <c r="L52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521" s="22" t="str">
        <f t="shared" si="25"/>
        <v>No</v>
      </c>
      <c r="N521" s="16">
        <v>4.3</v>
      </c>
      <c r="O521" s="25">
        <v>8399</v>
      </c>
      <c r="P521" s="25">
        <f>Table1[[#This Row],[rating]]+(Table1[[#This Row],[rating_count]]/1000)</f>
        <v>12.698999999999998</v>
      </c>
      <c r="Q521" s="12">
        <f t="shared" si="26"/>
        <v>335876010</v>
      </c>
      <c r="R521" t="s">
        <v>4493</v>
      </c>
      <c r="S521" t="s">
        <v>4494</v>
      </c>
      <c r="T521" t="s">
        <v>4495</v>
      </c>
      <c r="U521" t="s">
        <v>4496</v>
      </c>
      <c r="V521" t="s">
        <v>4497</v>
      </c>
      <c r="W521" t="s">
        <v>4498</v>
      </c>
      <c r="X521" t="s">
        <v>4499</v>
      </c>
      <c r="Y521" t="s">
        <v>4500</v>
      </c>
    </row>
    <row r="522" spans="1:25" x14ac:dyDescent="0.3">
      <c r="A522" t="s">
        <v>4501</v>
      </c>
      <c r="B522" t="s">
        <v>4502</v>
      </c>
      <c r="C522" t="s">
        <v>2948</v>
      </c>
      <c r="D522" t="s">
        <v>13092</v>
      </c>
      <c r="E522" t="s">
        <v>13134</v>
      </c>
      <c r="F522" t="s">
        <v>13135</v>
      </c>
      <c r="G522"/>
      <c r="H522" s="11">
        <v>281</v>
      </c>
      <c r="I522" s="19" t="str">
        <f t="shared" si="24"/>
        <v>₹200 - ₹500</v>
      </c>
      <c r="J522" s="21">
        <v>1999</v>
      </c>
      <c r="K522" s="23">
        <v>0.86</v>
      </c>
      <c r="L52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522" s="22" t="str">
        <f t="shared" si="25"/>
        <v>Yes</v>
      </c>
      <c r="N522" s="16">
        <v>2.8</v>
      </c>
      <c r="O522" s="25">
        <v>87</v>
      </c>
      <c r="P522" s="25">
        <f>Table1[[#This Row],[rating]]+(Table1[[#This Row],[rating_count]]/1000)</f>
        <v>2.887</v>
      </c>
      <c r="Q522" s="12">
        <f t="shared" si="26"/>
        <v>173913</v>
      </c>
      <c r="R522" t="s">
        <v>4503</v>
      </c>
      <c r="S522" t="s">
        <v>4504</v>
      </c>
      <c r="T522" t="s">
        <v>4505</v>
      </c>
      <c r="U522" t="s">
        <v>4506</v>
      </c>
      <c r="V522" t="s">
        <v>4507</v>
      </c>
      <c r="W522" t="s">
        <v>4508</v>
      </c>
      <c r="X522" t="s">
        <v>4509</v>
      </c>
      <c r="Y522" t="s">
        <v>4510</v>
      </c>
    </row>
    <row r="523" spans="1:25" x14ac:dyDescent="0.3">
      <c r="A523" t="s">
        <v>4511</v>
      </c>
      <c r="B523" t="s">
        <v>4512</v>
      </c>
      <c r="C523" t="s">
        <v>2990</v>
      </c>
      <c r="D523" t="s">
        <v>13092</v>
      </c>
      <c r="E523" t="s">
        <v>13136</v>
      </c>
      <c r="F523" t="s">
        <v>13139</v>
      </c>
      <c r="G523" t="s">
        <v>13140</v>
      </c>
      <c r="H523" s="11">
        <v>7998</v>
      </c>
      <c r="I523" s="19" t="str">
        <f t="shared" si="24"/>
        <v>&gt;₹500</v>
      </c>
      <c r="J523" s="21">
        <v>11999</v>
      </c>
      <c r="K523" s="23">
        <v>0.33</v>
      </c>
      <c r="L52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523" s="22" t="str">
        <f t="shared" si="25"/>
        <v>No</v>
      </c>
      <c r="N523" s="16">
        <v>3.8</v>
      </c>
      <c r="O523" s="25">
        <v>125</v>
      </c>
      <c r="P523" s="25">
        <f>Table1[[#This Row],[rating]]+(Table1[[#This Row],[rating_count]]/1000)</f>
        <v>3.9249999999999998</v>
      </c>
      <c r="Q523" s="12">
        <f t="shared" si="26"/>
        <v>1499875</v>
      </c>
      <c r="R523" t="s">
        <v>4513</v>
      </c>
      <c r="S523" t="s">
        <v>4514</v>
      </c>
      <c r="T523" t="s">
        <v>4515</v>
      </c>
      <c r="U523" t="s">
        <v>4516</v>
      </c>
      <c r="V523" t="s">
        <v>4517</v>
      </c>
      <c r="W523" t="s">
        <v>4518</v>
      </c>
      <c r="X523" t="s">
        <v>4519</v>
      </c>
      <c r="Y523" t="s">
        <v>4520</v>
      </c>
    </row>
    <row r="524" spans="1:25" x14ac:dyDescent="0.3">
      <c r="A524" t="s">
        <v>4521</v>
      </c>
      <c r="B524" t="s">
        <v>4522</v>
      </c>
      <c r="C524" t="s">
        <v>2948</v>
      </c>
      <c r="D524" t="s">
        <v>13092</v>
      </c>
      <c r="E524" t="s">
        <v>13134</v>
      </c>
      <c r="F524" t="s">
        <v>13135</v>
      </c>
      <c r="G524"/>
      <c r="H524" s="11">
        <v>249</v>
      </c>
      <c r="I524" s="19" t="str">
        <f t="shared" si="24"/>
        <v>₹200 - ₹500</v>
      </c>
      <c r="J524" s="21">
        <v>999</v>
      </c>
      <c r="K524" s="23">
        <v>0.75</v>
      </c>
      <c r="L52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524" s="22" t="str">
        <f t="shared" si="25"/>
        <v>Yes</v>
      </c>
      <c r="N524" s="16">
        <v>4.5</v>
      </c>
      <c r="O524" s="25">
        <v>38</v>
      </c>
      <c r="P524" s="25">
        <f>Table1[[#This Row],[rating]]+(Table1[[#This Row],[rating_count]]/1000)</f>
        <v>4.5380000000000003</v>
      </c>
      <c r="Q524" s="12">
        <f t="shared" si="26"/>
        <v>37962</v>
      </c>
      <c r="R524" t="s">
        <v>4523</v>
      </c>
      <c r="S524" t="s">
        <v>4524</v>
      </c>
      <c r="T524" t="s">
        <v>4525</v>
      </c>
      <c r="U524" t="s">
        <v>4526</v>
      </c>
      <c r="V524" t="s">
        <v>4527</v>
      </c>
      <c r="W524" t="s">
        <v>4528</v>
      </c>
      <c r="X524" t="s">
        <v>4529</v>
      </c>
      <c r="Y524" t="s">
        <v>4530</v>
      </c>
    </row>
    <row r="525" spans="1:25" x14ac:dyDescent="0.3">
      <c r="A525" t="s">
        <v>4531</v>
      </c>
      <c r="B525" t="s">
        <v>4532</v>
      </c>
      <c r="C525" t="s">
        <v>3777</v>
      </c>
      <c r="D525" t="s">
        <v>13092</v>
      </c>
      <c r="E525" t="s">
        <v>13136</v>
      </c>
      <c r="F525" t="s">
        <v>13137</v>
      </c>
      <c r="G525" t="s">
        <v>13153</v>
      </c>
      <c r="H525" s="11">
        <v>299</v>
      </c>
      <c r="I525" s="19" t="str">
        <f t="shared" si="24"/>
        <v>₹200 - ₹500</v>
      </c>
      <c r="J525" s="21">
        <v>599</v>
      </c>
      <c r="K525" s="23">
        <v>0.5</v>
      </c>
      <c r="L52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525" s="22" t="str">
        <f t="shared" si="25"/>
        <v>Yes</v>
      </c>
      <c r="N525" s="16">
        <v>4.3</v>
      </c>
      <c r="O525" s="25">
        <v>4674</v>
      </c>
      <c r="P525" s="25">
        <f>Table1[[#This Row],[rating]]+(Table1[[#This Row],[rating_count]]/1000)</f>
        <v>8.9740000000000002</v>
      </c>
      <c r="Q525" s="12">
        <f t="shared" si="26"/>
        <v>2799726</v>
      </c>
      <c r="R525" t="s">
        <v>4533</v>
      </c>
      <c r="S525" t="s">
        <v>4534</v>
      </c>
      <c r="T525" t="s">
        <v>4535</v>
      </c>
      <c r="U525" t="s">
        <v>4536</v>
      </c>
      <c r="V525" t="s">
        <v>4537</v>
      </c>
      <c r="W525" t="s">
        <v>4538</v>
      </c>
      <c r="X525" t="s">
        <v>4539</v>
      </c>
      <c r="Y525" t="s">
        <v>4540</v>
      </c>
    </row>
    <row r="526" spans="1:25" x14ac:dyDescent="0.3">
      <c r="A526" t="s">
        <v>4541</v>
      </c>
      <c r="B526" t="s">
        <v>4542</v>
      </c>
      <c r="C526" t="s">
        <v>2948</v>
      </c>
      <c r="D526" t="s">
        <v>13092</v>
      </c>
      <c r="E526" t="s">
        <v>13134</v>
      </c>
      <c r="F526" t="s">
        <v>13135</v>
      </c>
      <c r="G526"/>
      <c r="H526" s="11">
        <v>499</v>
      </c>
      <c r="I526" s="19" t="str">
        <f t="shared" si="24"/>
        <v>₹200 - ₹500</v>
      </c>
      <c r="J526" s="21">
        <v>1899</v>
      </c>
      <c r="K526" s="23">
        <v>0.74</v>
      </c>
      <c r="L52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526" s="22" t="str">
        <f t="shared" si="25"/>
        <v>Yes</v>
      </c>
      <c r="N526" s="16">
        <v>4.0999999999999996</v>
      </c>
      <c r="O526" s="25">
        <v>412</v>
      </c>
      <c r="P526" s="25">
        <f>Table1[[#This Row],[rating]]+(Table1[[#This Row],[rating_count]]/1000)</f>
        <v>4.5119999999999996</v>
      </c>
      <c r="Q526" s="12">
        <f t="shared" si="26"/>
        <v>782388</v>
      </c>
      <c r="R526" t="s">
        <v>4543</v>
      </c>
      <c r="S526" t="s">
        <v>4544</v>
      </c>
      <c r="T526" t="s">
        <v>4545</v>
      </c>
      <c r="U526" t="s">
        <v>4546</v>
      </c>
      <c r="V526" t="s">
        <v>4547</v>
      </c>
      <c r="W526" t="s">
        <v>4548</v>
      </c>
      <c r="X526" t="s">
        <v>4549</v>
      </c>
      <c r="Y526" t="s">
        <v>4550</v>
      </c>
    </row>
    <row r="527" spans="1:25" x14ac:dyDescent="0.3">
      <c r="A527" t="s">
        <v>4551</v>
      </c>
      <c r="B527" t="s">
        <v>4552</v>
      </c>
      <c r="C527" t="s">
        <v>2948</v>
      </c>
      <c r="D527" t="s">
        <v>13092</v>
      </c>
      <c r="E527" t="s">
        <v>13134</v>
      </c>
      <c r="F527" t="s">
        <v>13135</v>
      </c>
      <c r="G527"/>
      <c r="H527" s="11">
        <v>899</v>
      </c>
      <c r="I527" s="19" t="str">
        <f t="shared" si="24"/>
        <v>&gt;₹500</v>
      </c>
      <c r="J527" s="21">
        <v>3499</v>
      </c>
      <c r="K527" s="23">
        <v>0.74</v>
      </c>
      <c r="L52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527" s="22" t="str">
        <f t="shared" si="25"/>
        <v>Yes</v>
      </c>
      <c r="N527" s="16">
        <v>3</v>
      </c>
      <c r="O527" s="25">
        <v>681</v>
      </c>
      <c r="P527" s="25">
        <f>Table1[[#This Row],[rating]]+(Table1[[#This Row],[rating_count]]/1000)</f>
        <v>3.681</v>
      </c>
      <c r="Q527" s="12">
        <f t="shared" si="26"/>
        <v>2382819</v>
      </c>
      <c r="R527" t="s">
        <v>4553</v>
      </c>
      <c r="S527" t="s">
        <v>4554</v>
      </c>
      <c r="T527" t="s">
        <v>4555</v>
      </c>
      <c r="U527" t="s">
        <v>4556</v>
      </c>
      <c r="V527" t="s">
        <v>4557</v>
      </c>
      <c r="W527" t="s">
        <v>4558</v>
      </c>
      <c r="X527" t="s">
        <v>4559</v>
      </c>
      <c r="Y527" t="s">
        <v>4560</v>
      </c>
    </row>
    <row r="528" spans="1:25" x14ac:dyDescent="0.3">
      <c r="A528" t="s">
        <v>4561</v>
      </c>
      <c r="B528" t="s">
        <v>4562</v>
      </c>
      <c r="C528" t="s">
        <v>2979</v>
      </c>
      <c r="D528" t="s">
        <v>13092</v>
      </c>
      <c r="E528" t="s">
        <v>13136</v>
      </c>
      <c r="F528" t="s">
        <v>13137</v>
      </c>
      <c r="G528" t="s">
        <v>13138</v>
      </c>
      <c r="H528" s="11">
        <v>1599</v>
      </c>
      <c r="I528" s="19" t="str">
        <f t="shared" si="24"/>
        <v>&gt;₹500</v>
      </c>
      <c r="J528" s="21">
        <v>3499</v>
      </c>
      <c r="K528" s="23">
        <v>0.54</v>
      </c>
      <c r="L52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528" s="22" t="str">
        <f t="shared" si="25"/>
        <v>Yes</v>
      </c>
      <c r="N528" s="16">
        <v>4</v>
      </c>
      <c r="O528" s="25">
        <v>36384</v>
      </c>
      <c r="P528" s="25">
        <f>Table1[[#This Row],[rating]]+(Table1[[#This Row],[rating_count]]/1000)</f>
        <v>40.384</v>
      </c>
      <c r="Q528" s="12">
        <f t="shared" si="26"/>
        <v>127307616</v>
      </c>
      <c r="R528" t="s">
        <v>4563</v>
      </c>
      <c r="S528" t="s">
        <v>4564</v>
      </c>
      <c r="T528" t="s">
        <v>4565</v>
      </c>
      <c r="U528" t="s">
        <v>4566</v>
      </c>
      <c r="V528" t="s">
        <v>4567</v>
      </c>
      <c r="W528" t="s">
        <v>4568</v>
      </c>
      <c r="X528" t="s">
        <v>4569</v>
      </c>
      <c r="Y528" t="s">
        <v>4570</v>
      </c>
    </row>
    <row r="529" spans="1:25" x14ac:dyDescent="0.3">
      <c r="A529" t="s">
        <v>4571</v>
      </c>
      <c r="B529" t="s">
        <v>4572</v>
      </c>
      <c r="C529" t="s">
        <v>4573</v>
      </c>
      <c r="D529" t="s">
        <v>13092</v>
      </c>
      <c r="E529" t="s">
        <v>13144</v>
      </c>
      <c r="F529" t="s">
        <v>13125</v>
      </c>
      <c r="G529"/>
      <c r="H529" s="11">
        <v>120</v>
      </c>
      <c r="I529" s="19" t="str">
        <f t="shared" si="24"/>
        <v>&lt;₹200</v>
      </c>
      <c r="J529" s="21">
        <v>999</v>
      </c>
      <c r="K529" s="23">
        <v>0.88</v>
      </c>
      <c r="L52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529" s="22" t="str">
        <f t="shared" si="25"/>
        <v>Yes</v>
      </c>
      <c r="N529" s="16">
        <v>3.9</v>
      </c>
      <c r="O529" s="25">
        <v>6491</v>
      </c>
      <c r="P529" s="25">
        <f>Table1[[#This Row],[rating]]+(Table1[[#This Row],[rating_count]]/1000)</f>
        <v>10.391</v>
      </c>
      <c r="Q529" s="12">
        <f t="shared" si="26"/>
        <v>6484509</v>
      </c>
      <c r="R529" t="s">
        <v>4574</v>
      </c>
      <c r="S529" t="s">
        <v>4575</v>
      </c>
      <c r="T529" t="s">
        <v>4576</v>
      </c>
      <c r="U529" t="s">
        <v>4577</v>
      </c>
      <c r="V529" t="s">
        <v>4578</v>
      </c>
      <c r="W529" t="s">
        <v>4579</v>
      </c>
      <c r="X529" t="s">
        <v>4580</v>
      </c>
      <c r="Y529" t="s">
        <v>4581</v>
      </c>
    </row>
    <row r="530" spans="1:25" x14ac:dyDescent="0.3">
      <c r="A530" t="s">
        <v>4582</v>
      </c>
      <c r="B530" t="s">
        <v>4583</v>
      </c>
      <c r="C530" t="s">
        <v>2948</v>
      </c>
      <c r="D530" t="s">
        <v>13092</v>
      </c>
      <c r="E530" t="s">
        <v>13134</v>
      </c>
      <c r="F530" t="s">
        <v>13135</v>
      </c>
      <c r="G530"/>
      <c r="H530" s="11">
        <v>3999</v>
      </c>
      <c r="I530" s="19" t="str">
        <f t="shared" si="24"/>
        <v>&gt;₹500</v>
      </c>
      <c r="J530" s="21">
        <v>6999</v>
      </c>
      <c r="K530" s="23">
        <v>0.43</v>
      </c>
      <c r="L53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530" s="22" t="str">
        <f t="shared" si="25"/>
        <v>No</v>
      </c>
      <c r="N530" s="16">
        <v>4.0999999999999996</v>
      </c>
      <c r="O530" s="25">
        <v>10229</v>
      </c>
      <c r="P530" s="25">
        <f>Table1[[#This Row],[rating]]+(Table1[[#This Row],[rating_count]]/1000)</f>
        <v>14.328999999999999</v>
      </c>
      <c r="Q530" s="12">
        <f t="shared" si="26"/>
        <v>71592771</v>
      </c>
      <c r="R530" t="s">
        <v>4584</v>
      </c>
      <c r="S530" t="s">
        <v>4585</v>
      </c>
      <c r="T530" t="s">
        <v>4586</v>
      </c>
      <c r="U530" t="s">
        <v>4587</v>
      </c>
      <c r="V530" t="s">
        <v>4588</v>
      </c>
      <c r="W530" t="s">
        <v>4589</v>
      </c>
      <c r="X530" t="s">
        <v>4590</v>
      </c>
      <c r="Y530" t="s">
        <v>4591</v>
      </c>
    </row>
    <row r="531" spans="1:25" x14ac:dyDescent="0.3">
      <c r="A531" t="s">
        <v>4592</v>
      </c>
      <c r="B531" t="s">
        <v>4165</v>
      </c>
      <c r="C531" t="s">
        <v>2990</v>
      </c>
      <c r="D531" t="s">
        <v>13092</v>
      </c>
      <c r="E531" t="s">
        <v>13136</v>
      </c>
      <c r="F531" t="s">
        <v>13139</v>
      </c>
      <c r="G531" t="s">
        <v>13140</v>
      </c>
      <c r="H531" s="11">
        <v>12999</v>
      </c>
      <c r="I531" s="19" t="str">
        <f t="shared" si="24"/>
        <v>&gt;₹500</v>
      </c>
      <c r="J531" s="21">
        <v>18999</v>
      </c>
      <c r="K531" s="23">
        <v>0.32</v>
      </c>
      <c r="L53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531" s="22" t="str">
        <f t="shared" si="25"/>
        <v>No</v>
      </c>
      <c r="N531" s="16">
        <v>4.0999999999999996</v>
      </c>
      <c r="O531" s="25">
        <v>50772</v>
      </c>
      <c r="P531" s="25">
        <f>Table1[[#This Row],[rating]]+(Table1[[#This Row],[rating_count]]/1000)</f>
        <v>54.872</v>
      </c>
      <c r="Q531" s="12">
        <f t="shared" si="26"/>
        <v>964617228</v>
      </c>
      <c r="R531" t="s">
        <v>4166</v>
      </c>
      <c r="S531" t="s">
        <v>3650</v>
      </c>
      <c r="T531" t="s">
        <v>3651</v>
      </c>
      <c r="U531" t="s">
        <v>3652</v>
      </c>
      <c r="V531" t="s">
        <v>3653</v>
      </c>
      <c r="W531" t="s">
        <v>3654</v>
      </c>
      <c r="X531" t="s">
        <v>4167</v>
      </c>
      <c r="Y531" t="s">
        <v>4593</v>
      </c>
    </row>
    <row r="532" spans="1:25" x14ac:dyDescent="0.3">
      <c r="A532" t="s">
        <v>4594</v>
      </c>
      <c r="B532" t="s">
        <v>4595</v>
      </c>
      <c r="C532" t="s">
        <v>3973</v>
      </c>
      <c r="D532" t="s">
        <v>13092</v>
      </c>
      <c r="E532" t="s">
        <v>13136</v>
      </c>
      <c r="F532" t="s">
        <v>13137</v>
      </c>
      <c r="G532" t="s">
        <v>13156</v>
      </c>
      <c r="H532" s="11">
        <v>1599</v>
      </c>
      <c r="I532" s="19" t="str">
        <f t="shared" si="24"/>
        <v>&gt;₹500</v>
      </c>
      <c r="J532" s="21">
        <v>2599</v>
      </c>
      <c r="K532" s="23">
        <v>0.38</v>
      </c>
      <c r="L53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532" s="22" t="str">
        <f t="shared" si="25"/>
        <v>No</v>
      </c>
      <c r="N532" s="16">
        <v>4.3</v>
      </c>
      <c r="O532" s="25">
        <v>1801</v>
      </c>
      <c r="P532" s="25">
        <f>Table1[[#This Row],[rating]]+(Table1[[#This Row],[rating_count]]/1000)</f>
        <v>6.101</v>
      </c>
      <c r="Q532" s="12">
        <f t="shared" si="26"/>
        <v>4680799</v>
      </c>
      <c r="R532" t="s">
        <v>4596</v>
      </c>
      <c r="S532" t="s">
        <v>4597</v>
      </c>
      <c r="T532" t="s">
        <v>4598</v>
      </c>
      <c r="U532" t="s">
        <v>4599</v>
      </c>
      <c r="V532" t="s">
        <v>4600</v>
      </c>
      <c r="W532" t="s">
        <v>4601</v>
      </c>
      <c r="X532" t="s">
        <v>4602</v>
      </c>
      <c r="Y532" t="s">
        <v>4603</v>
      </c>
    </row>
    <row r="533" spans="1:25" x14ac:dyDescent="0.3">
      <c r="A533" t="s">
        <v>4604</v>
      </c>
      <c r="B533" t="s">
        <v>4605</v>
      </c>
      <c r="C533" t="s">
        <v>3162</v>
      </c>
      <c r="D533" t="s">
        <v>13092</v>
      </c>
      <c r="E533" t="s">
        <v>13136</v>
      </c>
      <c r="F533" t="s">
        <v>13137</v>
      </c>
      <c r="G533" t="s">
        <v>13138</v>
      </c>
      <c r="H533" s="11">
        <v>699</v>
      </c>
      <c r="I533" s="19" t="str">
        <f t="shared" si="24"/>
        <v>&gt;₹500</v>
      </c>
      <c r="J533" s="21">
        <v>1199</v>
      </c>
      <c r="K533" s="23">
        <v>0.42</v>
      </c>
      <c r="L53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533" s="22" t="str">
        <f t="shared" si="25"/>
        <v>No</v>
      </c>
      <c r="N533" s="16">
        <v>4</v>
      </c>
      <c r="O533" s="25">
        <v>14404</v>
      </c>
      <c r="P533" s="25">
        <f>Table1[[#This Row],[rating]]+(Table1[[#This Row],[rating_count]]/1000)</f>
        <v>18.404</v>
      </c>
      <c r="Q533" s="12">
        <f t="shared" si="26"/>
        <v>17270396</v>
      </c>
      <c r="R533" t="s">
        <v>4606</v>
      </c>
      <c r="S533" t="s">
        <v>3666</v>
      </c>
      <c r="T533" t="s">
        <v>3667</v>
      </c>
      <c r="U533" t="s">
        <v>3668</v>
      </c>
      <c r="V533" t="s">
        <v>3669</v>
      </c>
      <c r="W533" t="s">
        <v>3670</v>
      </c>
      <c r="X533" t="s">
        <v>4607</v>
      </c>
      <c r="Y533" t="s">
        <v>4608</v>
      </c>
    </row>
    <row r="534" spans="1:25" x14ac:dyDescent="0.3">
      <c r="A534" t="s">
        <v>4609</v>
      </c>
      <c r="B534" t="s">
        <v>4610</v>
      </c>
      <c r="C534" t="s">
        <v>4611</v>
      </c>
      <c r="D534" t="s">
        <v>13092</v>
      </c>
      <c r="E534" t="s">
        <v>13136</v>
      </c>
      <c r="F534" t="s">
        <v>13137</v>
      </c>
      <c r="G534" t="s">
        <v>13152</v>
      </c>
      <c r="H534" s="11">
        <v>99</v>
      </c>
      <c r="I534" s="19" t="str">
        <f t="shared" si="24"/>
        <v>&lt;₹200</v>
      </c>
      <c r="J534" s="21">
        <v>999</v>
      </c>
      <c r="K534" s="23">
        <v>0.9</v>
      </c>
      <c r="L53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534" s="22" t="str">
        <f t="shared" si="25"/>
        <v>Yes</v>
      </c>
      <c r="N534" s="16">
        <v>4.4000000000000004</v>
      </c>
      <c r="O534" s="25">
        <v>305</v>
      </c>
      <c r="P534" s="25">
        <f>Table1[[#This Row],[rating]]+(Table1[[#This Row],[rating_count]]/1000)</f>
        <v>4.7050000000000001</v>
      </c>
      <c r="Q534" s="12">
        <f t="shared" si="26"/>
        <v>304695</v>
      </c>
      <c r="R534" t="s">
        <v>4612</v>
      </c>
      <c r="S534" t="s">
        <v>4613</v>
      </c>
      <c r="T534" t="s">
        <v>4614</v>
      </c>
      <c r="U534" t="s">
        <v>4615</v>
      </c>
      <c r="V534" t="s">
        <v>4616</v>
      </c>
      <c r="W534" t="s">
        <v>4617</v>
      </c>
      <c r="X534" t="s">
        <v>4618</v>
      </c>
      <c r="Y534" t="s">
        <v>4619</v>
      </c>
    </row>
    <row r="535" spans="1:25" x14ac:dyDescent="0.3">
      <c r="A535" t="s">
        <v>4620</v>
      </c>
      <c r="B535" t="s">
        <v>4621</v>
      </c>
      <c r="C535" t="s">
        <v>2990</v>
      </c>
      <c r="D535" t="s">
        <v>13092</v>
      </c>
      <c r="E535" t="s">
        <v>13136</v>
      </c>
      <c r="F535" t="s">
        <v>13139</v>
      </c>
      <c r="G535" t="s">
        <v>13140</v>
      </c>
      <c r="H535" s="11">
        <v>7915</v>
      </c>
      <c r="I535" s="19" t="str">
        <f t="shared" si="24"/>
        <v>&gt;₹500</v>
      </c>
      <c r="J535" s="21">
        <v>9999</v>
      </c>
      <c r="K535" s="23">
        <v>0.21</v>
      </c>
      <c r="L53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535" s="22" t="str">
        <f t="shared" si="25"/>
        <v>No</v>
      </c>
      <c r="N535" s="16">
        <v>4.3</v>
      </c>
      <c r="O535" s="25">
        <v>1376</v>
      </c>
      <c r="P535" s="25">
        <f>Table1[[#This Row],[rating]]+(Table1[[#This Row],[rating_count]]/1000)</f>
        <v>5.6760000000000002</v>
      </c>
      <c r="Q535" s="12">
        <f t="shared" si="26"/>
        <v>13758624</v>
      </c>
      <c r="R535" t="s">
        <v>4622</v>
      </c>
      <c r="S535" t="s">
        <v>4623</v>
      </c>
      <c r="T535" t="s">
        <v>4624</v>
      </c>
      <c r="U535" t="s">
        <v>4625</v>
      </c>
      <c r="V535" t="s">
        <v>4626</v>
      </c>
      <c r="W535" t="s">
        <v>4627</v>
      </c>
      <c r="X535" t="s">
        <v>4628</v>
      </c>
      <c r="Y535" t="s">
        <v>4629</v>
      </c>
    </row>
    <row r="536" spans="1:25" x14ac:dyDescent="0.3">
      <c r="A536" t="s">
        <v>4630</v>
      </c>
      <c r="B536" t="s">
        <v>4631</v>
      </c>
      <c r="C536" t="s">
        <v>2948</v>
      </c>
      <c r="D536" t="s">
        <v>13092</v>
      </c>
      <c r="E536" t="s">
        <v>13134</v>
      </c>
      <c r="F536" t="s">
        <v>13135</v>
      </c>
      <c r="G536"/>
      <c r="H536" s="11">
        <v>1499</v>
      </c>
      <c r="I536" s="19" t="str">
        <f t="shared" si="24"/>
        <v>&gt;₹500</v>
      </c>
      <c r="J536" s="21">
        <v>7999</v>
      </c>
      <c r="K536" s="23">
        <v>0.81</v>
      </c>
      <c r="L53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536" s="22" t="str">
        <f t="shared" si="25"/>
        <v>Yes</v>
      </c>
      <c r="N536" s="16">
        <v>4.2</v>
      </c>
      <c r="O536" s="25">
        <v>22638</v>
      </c>
      <c r="P536" s="25">
        <f>Table1[[#This Row],[rating]]+(Table1[[#This Row],[rating_count]]/1000)</f>
        <v>26.838000000000001</v>
      </c>
      <c r="Q536" s="12">
        <f t="shared" si="26"/>
        <v>181081362</v>
      </c>
      <c r="R536" t="s">
        <v>4632</v>
      </c>
      <c r="S536" t="s">
        <v>3184</v>
      </c>
      <c r="T536" t="s">
        <v>3185</v>
      </c>
      <c r="U536" t="s">
        <v>3186</v>
      </c>
      <c r="V536" t="s">
        <v>3187</v>
      </c>
      <c r="W536" t="s">
        <v>3188</v>
      </c>
      <c r="X536" t="s">
        <v>4633</v>
      </c>
      <c r="Y536" t="s">
        <v>4634</v>
      </c>
    </row>
    <row r="537" spans="1:25" x14ac:dyDescent="0.3">
      <c r="A537" t="s">
        <v>4635</v>
      </c>
      <c r="B537" t="s">
        <v>4636</v>
      </c>
      <c r="C537" t="s">
        <v>3045</v>
      </c>
      <c r="D537" t="s">
        <v>13092</v>
      </c>
      <c r="E537" t="s">
        <v>13136</v>
      </c>
      <c r="F537" t="s">
        <v>13139</v>
      </c>
      <c r="G537" t="s">
        <v>13143</v>
      </c>
      <c r="H537" s="11">
        <v>1055</v>
      </c>
      <c r="I537" s="19" t="str">
        <f t="shared" si="24"/>
        <v>&gt;₹500</v>
      </c>
      <c r="J537" s="21">
        <v>1249</v>
      </c>
      <c r="K537" s="23">
        <v>0.16</v>
      </c>
      <c r="L53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537" s="22" t="str">
        <f t="shared" si="25"/>
        <v>No</v>
      </c>
      <c r="N537" s="16">
        <v>3.8</v>
      </c>
      <c r="O537" s="25">
        <v>2352</v>
      </c>
      <c r="P537" s="25">
        <f>Table1[[#This Row],[rating]]+(Table1[[#This Row],[rating_count]]/1000)</f>
        <v>6.1519999999999992</v>
      </c>
      <c r="Q537" s="12">
        <f t="shared" si="26"/>
        <v>2937648</v>
      </c>
      <c r="R537" t="s">
        <v>4637</v>
      </c>
      <c r="S537" t="s">
        <v>4638</v>
      </c>
      <c r="T537" t="s">
        <v>4639</v>
      </c>
      <c r="U537" t="s">
        <v>4640</v>
      </c>
      <c r="V537" t="s">
        <v>4641</v>
      </c>
      <c r="W537" t="s">
        <v>4642</v>
      </c>
      <c r="X537" t="s">
        <v>4643</v>
      </c>
      <c r="Y537" t="s">
        <v>4644</v>
      </c>
    </row>
    <row r="538" spans="1:25" x14ac:dyDescent="0.3">
      <c r="A538" t="s">
        <v>4645</v>
      </c>
      <c r="B538" t="s">
        <v>4646</v>
      </c>
      <c r="C538" t="s">
        <v>3777</v>
      </c>
      <c r="D538" t="s">
        <v>13092</v>
      </c>
      <c r="E538" t="s">
        <v>13136</v>
      </c>
      <c r="F538" t="s">
        <v>13137</v>
      </c>
      <c r="G538" t="s">
        <v>13153</v>
      </c>
      <c r="H538" s="11">
        <v>150</v>
      </c>
      <c r="I538" s="19" t="str">
        <f t="shared" si="24"/>
        <v>&lt;₹200</v>
      </c>
      <c r="J538" s="21">
        <v>599</v>
      </c>
      <c r="K538" s="23">
        <v>0.75</v>
      </c>
      <c r="L53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538" s="22" t="str">
        <f t="shared" si="25"/>
        <v>Yes</v>
      </c>
      <c r="N538" s="16">
        <v>4.3</v>
      </c>
      <c r="O538" s="25">
        <v>714</v>
      </c>
      <c r="P538" s="25">
        <f>Table1[[#This Row],[rating]]+(Table1[[#This Row],[rating_count]]/1000)</f>
        <v>5.0139999999999993</v>
      </c>
      <c r="Q538" s="12">
        <f t="shared" si="26"/>
        <v>427686</v>
      </c>
      <c r="R538" t="s">
        <v>4647</v>
      </c>
      <c r="S538" t="s">
        <v>4648</v>
      </c>
      <c r="T538" t="s">
        <v>4649</v>
      </c>
      <c r="U538" t="s">
        <v>4650</v>
      </c>
      <c r="V538" t="s">
        <v>4651</v>
      </c>
      <c r="W538" t="s">
        <v>4652</v>
      </c>
      <c r="X538" t="s">
        <v>4653</v>
      </c>
      <c r="Y538" t="s">
        <v>4654</v>
      </c>
    </row>
    <row r="539" spans="1:25" x14ac:dyDescent="0.3">
      <c r="A539" t="s">
        <v>4657</v>
      </c>
      <c r="B539" t="s">
        <v>4658</v>
      </c>
      <c r="C539" t="s">
        <v>3973</v>
      </c>
      <c r="D539" t="s">
        <v>13092</v>
      </c>
      <c r="E539" t="s">
        <v>13136</v>
      </c>
      <c r="F539" t="s">
        <v>13137</v>
      </c>
      <c r="G539" t="s">
        <v>13156</v>
      </c>
      <c r="H539" s="11">
        <v>474</v>
      </c>
      <c r="I539" s="19" t="str">
        <f t="shared" si="24"/>
        <v>₹200 - ₹500</v>
      </c>
      <c r="J539" s="21">
        <v>1799</v>
      </c>
      <c r="K539" s="23">
        <v>0.74</v>
      </c>
      <c r="L53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539" s="22" t="str">
        <f t="shared" si="25"/>
        <v>Yes</v>
      </c>
      <c r="N539" s="16">
        <v>4.3</v>
      </c>
      <c r="O539" s="25">
        <v>1454</v>
      </c>
      <c r="P539" s="25">
        <f>Table1[[#This Row],[rating]]+(Table1[[#This Row],[rating_count]]/1000)</f>
        <v>5.7539999999999996</v>
      </c>
      <c r="Q539" s="12">
        <f t="shared" si="26"/>
        <v>2615746</v>
      </c>
      <c r="R539" t="s">
        <v>4659</v>
      </c>
      <c r="S539" t="s">
        <v>4660</v>
      </c>
      <c r="T539" t="s">
        <v>4661</v>
      </c>
      <c r="U539" t="s">
        <v>4662</v>
      </c>
      <c r="V539" t="s">
        <v>4663</v>
      </c>
      <c r="W539" t="s">
        <v>13042</v>
      </c>
      <c r="X539" t="s">
        <v>4664</v>
      </c>
      <c r="Y539" t="s">
        <v>4665</v>
      </c>
    </row>
    <row r="540" spans="1:25" x14ac:dyDescent="0.3">
      <c r="A540" t="s">
        <v>4668</v>
      </c>
      <c r="B540" t="s">
        <v>4669</v>
      </c>
      <c r="C540" t="s">
        <v>3162</v>
      </c>
      <c r="D540" t="s">
        <v>13092</v>
      </c>
      <c r="E540" t="s">
        <v>13136</v>
      </c>
      <c r="F540" t="s">
        <v>13137</v>
      </c>
      <c r="G540" t="s">
        <v>13138</v>
      </c>
      <c r="H540" s="11">
        <v>239</v>
      </c>
      <c r="I540" s="19" t="str">
        <f t="shared" si="24"/>
        <v>₹200 - ₹500</v>
      </c>
      <c r="J540" s="21">
        <v>599</v>
      </c>
      <c r="K540" s="23">
        <v>0.6</v>
      </c>
      <c r="L54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540" s="22" t="str">
        <f t="shared" si="25"/>
        <v>Yes</v>
      </c>
      <c r="N540" s="16">
        <v>3.9</v>
      </c>
      <c r="O540" s="25">
        <v>2147</v>
      </c>
      <c r="P540" s="25">
        <f>Table1[[#This Row],[rating]]+(Table1[[#This Row],[rating_count]]/1000)</f>
        <v>6.0469999999999997</v>
      </c>
      <c r="Q540" s="12">
        <f t="shared" si="26"/>
        <v>1286053</v>
      </c>
      <c r="R540" t="s">
        <v>4670</v>
      </c>
      <c r="S540" t="s">
        <v>4276</v>
      </c>
      <c r="T540" t="s">
        <v>4277</v>
      </c>
      <c r="U540" t="s">
        <v>4278</v>
      </c>
      <c r="V540" t="s">
        <v>4279</v>
      </c>
      <c r="W540" t="s">
        <v>4280</v>
      </c>
      <c r="X540" t="s">
        <v>4671</v>
      </c>
      <c r="Y540" t="s">
        <v>4672</v>
      </c>
    </row>
    <row r="541" spans="1:25" x14ac:dyDescent="0.3">
      <c r="A541" t="s">
        <v>4673</v>
      </c>
      <c r="B541" t="s">
        <v>4674</v>
      </c>
      <c r="C541" t="s">
        <v>2990</v>
      </c>
      <c r="D541" t="s">
        <v>13092</v>
      </c>
      <c r="E541" t="s">
        <v>13136</v>
      </c>
      <c r="F541" t="s">
        <v>13139</v>
      </c>
      <c r="G541" t="s">
        <v>13140</v>
      </c>
      <c r="H541" s="11">
        <v>7499</v>
      </c>
      <c r="I541" s="19" t="str">
        <f t="shared" si="24"/>
        <v>&gt;₹500</v>
      </c>
      <c r="J541" s="21">
        <v>9499</v>
      </c>
      <c r="K541" s="23">
        <v>0.21</v>
      </c>
      <c r="L54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541" s="22" t="str">
        <f t="shared" si="25"/>
        <v>No</v>
      </c>
      <c r="N541" s="16">
        <v>4.0999999999999996</v>
      </c>
      <c r="O541" s="25">
        <v>313832</v>
      </c>
      <c r="P541" s="25">
        <f>Table1[[#This Row],[rating]]+(Table1[[#This Row],[rating_count]]/1000)</f>
        <v>317.93200000000002</v>
      </c>
      <c r="Q541" s="12">
        <f t="shared" si="26"/>
        <v>2981090168</v>
      </c>
      <c r="R541" t="s">
        <v>4675</v>
      </c>
      <c r="S541" t="s">
        <v>3253</v>
      </c>
      <c r="T541" t="s">
        <v>3254</v>
      </c>
      <c r="U541" t="s">
        <v>3255</v>
      </c>
      <c r="V541" t="s">
        <v>3256</v>
      </c>
      <c r="W541" t="s">
        <v>3257</v>
      </c>
      <c r="X541" t="s">
        <v>3263</v>
      </c>
      <c r="Y541" t="s">
        <v>4676</v>
      </c>
    </row>
    <row r="542" spans="1:25" x14ac:dyDescent="0.3">
      <c r="A542" t="s">
        <v>4677</v>
      </c>
      <c r="B542" t="s">
        <v>4678</v>
      </c>
      <c r="C542" t="s">
        <v>2948</v>
      </c>
      <c r="D542" t="s">
        <v>13092</v>
      </c>
      <c r="E542" t="s">
        <v>13134</v>
      </c>
      <c r="F542" t="s">
        <v>13135</v>
      </c>
      <c r="G542"/>
      <c r="H542" s="11">
        <v>265</v>
      </c>
      <c r="I542" s="19" t="str">
        <f t="shared" si="24"/>
        <v>₹200 - ₹500</v>
      </c>
      <c r="J542" s="21">
        <v>999</v>
      </c>
      <c r="K542" s="23">
        <v>0.73</v>
      </c>
      <c r="L54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542" s="22" t="str">
        <f t="shared" si="25"/>
        <v>Yes</v>
      </c>
      <c r="N542" s="16">
        <v>3.7</v>
      </c>
      <c r="O542" s="25">
        <v>465</v>
      </c>
      <c r="P542" s="25">
        <f>Table1[[#This Row],[rating]]+(Table1[[#This Row],[rating_count]]/1000)</f>
        <v>4.165</v>
      </c>
      <c r="Q542" s="12">
        <f t="shared" si="26"/>
        <v>464535</v>
      </c>
      <c r="R542" t="s">
        <v>4679</v>
      </c>
      <c r="S542" t="s">
        <v>4680</v>
      </c>
      <c r="T542" t="s">
        <v>4681</v>
      </c>
      <c r="U542" t="s">
        <v>4682</v>
      </c>
      <c r="V542" t="s">
        <v>4683</v>
      </c>
      <c r="W542" t="s">
        <v>4684</v>
      </c>
      <c r="X542" t="s">
        <v>4685</v>
      </c>
      <c r="Y542" t="s">
        <v>4686</v>
      </c>
    </row>
    <row r="543" spans="1:25" x14ac:dyDescent="0.3">
      <c r="A543" t="s">
        <v>4687</v>
      </c>
      <c r="B543" t="s">
        <v>4688</v>
      </c>
      <c r="C543" t="s">
        <v>2990</v>
      </c>
      <c r="D543" t="s">
        <v>13092</v>
      </c>
      <c r="E543" t="s">
        <v>13136</v>
      </c>
      <c r="F543" t="s">
        <v>13139</v>
      </c>
      <c r="G543" t="s">
        <v>13140</v>
      </c>
      <c r="H543" s="11">
        <v>37990</v>
      </c>
      <c r="I543" s="19" t="str">
        <f t="shared" si="24"/>
        <v>&gt;₹500</v>
      </c>
      <c r="J543" s="21">
        <v>74999</v>
      </c>
      <c r="K543" s="23">
        <v>0.49</v>
      </c>
      <c r="L54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543" s="22" t="str">
        <f t="shared" si="25"/>
        <v>No</v>
      </c>
      <c r="N543" s="16">
        <v>4.2</v>
      </c>
      <c r="O543" s="25">
        <v>27790</v>
      </c>
      <c r="P543" s="25">
        <f>Table1[[#This Row],[rating]]+(Table1[[#This Row],[rating_count]]/1000)</f>
        <v>31.99</v>
      </c>
      <c r="Q543" s="12">
        <f t="shared" si="26"/>
        <v>2084222210</v>
      </c>
      <c r="R543" t="s">
        <v>4689</v>
      </c>
      <c r="S543" t="s">
        <v>4690</v>
      </c>
      <c r="T543" t="s">
        <v>4691</v>
      </c>
      <c r="U543" t="s">
        <v>4692</v>
      </c>
      <c r="V543" t="s">
        <v>4693</v>
      </c>
      <c r="W543" t="s">
        <v>4694</v>
      </c>
      <c r="X543" t="s">
        <v>4695</v>
      </c>
      <c r="Y543" t="s">
        <v>4696</v>
      </c>
    </row>
    <row r="544" spans="1:25" x14ac:dyDescent="0.3">
      <c r="A544" t="s">
        <v>4701</v>
      </c>
      <c r="B544" t="s">
        <v>4702</v>
      </c>
      <c r="C544" t="s">
        <v>3433</v>
      </c>
      <c r="D544" t="s">
        <v>13092</v>
      </c>
      <c r="E544" t="s">
        <v>13136</v>
      </c>
      <c r="F544" t="s">
        <v>13137</v>
      </c>
      <c r="G544" t="s">
        <v>13149</v>
      </c>
      <c r="H544" s="11">
        <v>1799</v>
      </c>
      <c r="I544" s="19" t="str">
        <f t="shared" si="24"/>
        <v>&gt;₹500</v>
      </c>
      <c r="J544" s="21">
        <v>3999</v>
      </c>
      <c r="K544" s="23">
        <v>0.55000000000000004</v>
      </c>
      <c r="L54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544" s="22" t="str">
        <f t="shared" si="25"/>
        <v>Yes</v>
      </c>
      <c r="N544" s="16">
        <v>4.5999999999999996</v>
      </c>
      <c r="O544" s="25">
        <v>245</v>
      </c>
      <c r="P544" s="25">
        <f>Table1[[#This Row],[rating]]+(Table1[[#This Row],[rating_count]]/1000)</f>
        <v>4.8449999999999998</v>
      </c>
      <c r="Q544" s="12">
        <f t="shared" si="26"/>
        <v>979755</v>
      </c>
      <c r="R544" t="s">
        <v>4703</v>
      </c>
      <c r="S544" t="s">
        <v>4704</v>
      </c>
      <c r="T544" t="s">
        <v>4705</v>
      </c>
      <c r="U544" t="s">
        <v>4706</v>
      </c>
      <c r="V544" t="s">
        <v>4707</v>
      </c>
      <c r="W544" t="s">
        <v>4708</v>
      </c>
      <c r="X544" t="s">
        <v>4709</v>
      </c>
      <c r="Y544" t="s">
        <v>4710</v>
      </c>
    </row>
    <row r="545" spans="1:25" x14ac:dyDescent="0.3">
      <c r="A545" t="s">
        <v>4711</v>
      </c>
      <c r="B545" t="s">
        <v>4712</v>
      </c>
      <c r="C545" t="s">
        <v>2990</v>
      </c>
      <c r="D545" t="s">
        <v>13092</v>
      </c>
      <c r="E545" t="s">
        <v>13136</v>
      </c>
      <c r="F545" t="s">
        <v>13139</v>
      </c>
      <c r="G545" t="s">
        <v>13140</v>
      </c>
      <c r="H545" s="11">
        <v>8499</v>
      </c>
      <c r="I545" s="19" t="str">
        <f t="shared" si="24"/>
        <v>&gt;₹500</v>
      </c>
      <c r="J545" s="21">
        <v>11999</v>
      </c>
      <c r="K545" s="23">
        <v>0.28999999999999998</v>
      </c>
      <c r="L54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545" s="22" t="str">
        <f t="shared" si="25"/>
        <v>No</v>
      </c>
      <c r="N545" s="16">
        <v>3.9</v>
      </c>
      <c r="O545" s="25">
        <v>276</v>
      </c>
      <c r="P545" s="25">
        <f>Table1[[#This Row],[rating]]+(Table1[[#This Row],[rating_count]]/1000)</f>
        <v>4.1760000000000002</v>
      </c>
      <c r="Q545" s="12">
        <f t="shared" si="26"/>
        <v>3311724</v>
      </c>
      <c r="R545" t="s">
        <v>4713</v>
      </c>
      <c r="S545" t="s">
        <v>4714</v>
      </c>
      <c r="T545" t="s">
        <v>4715</v>
      </c>
      <c r="U545" t="s">
        <v>4716</v>
      </c>
      <c r="V545" t="s">
        <v>4717</v>
      </c>
      <c r="W545" t="s">
        <v>4718</v>
      </c>
      <c r="X545" t="s">
        <v>4719</v>
      </c>
      <c r="Y545" t="s">
        <v>4720</v>
      </c>
    </row>
    <row r="546" spans="1:25" x14ac:dyDescent="0.3">
      <c r="A546" t="s">
        <v>4721</v>
      </c>
      <c r="B546" t="s">
        <v>4722</v>
      </c>
      <c r="C546" t="s">
        <v>2948</v>
      </c>
      <c r="D546" t="s">
        <v>13092</v>
      </c>
      <c r="E546" t="s">
        <v>13134</v>
      </c>
      <c r="F546" t="s">
        <v>13135</v>
      </c>
      <c r="G546"/>
      <c r="H546" s="11">
        <v>1999</v>
      </c>
      <c r="I546" s="19" t="str">
        <f t="shared" si="24"/>
        <v>&gt;₹500</v>
      </c>
      <c r="J546" s="21">
        <v>3999</v>
      </c>
      <c r="K546" s="23">
        <v>0.5</v>
      </c>
      <c r="L54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546" s="22" t="str">
        <f t="shared" si="25"/>
        <v>Yes</v>
      </c>
      <c r="N546" s="16">
        <v>4</v>
      </c>
      <c r="O546" s="25">
        <v>30254</v>
      </c>
      <c r="P546" s="25">
        <f>Table1[[#This Row],[rating]]+(Table1[[#This Row],[rating_count]]/1000)</f>
        <v>34.254000000000005</v>
      </c>
      <c r="Q546" s="12">
        <f t="shared" si="26"/>
        <v>120985746</v>
      </c>
      <c r="R546" t="s">
        <v>4723</v>
      </c>
      <c r="S546" t="s">
        <v>4724</v>
      </c>
      <c r="T546" t="s">
        <v>4725</v>
      </c>
      <c r="U546" t="s">
        <v>4726</v>
      </c>
      <c r="V546" t="s">
        <v>4727</v>
      </c>
      <c r="W546" t="s">
        <v>4728</v>
      </c>
      <c r="X546" t="s">
        <v>4729</v>
      </c>
      <c r="Y546" t="s">
        <v>4730</v>
      </c>
    </row>
    <row r="547" spans="1:25" x14ac:dyDescent="0.3">
      <c r="A547" t="s">
        <v>4731</v>
      </c>
      <c r="B547" t="s">
        <v>3281</v>
      </c>
      <c r="C547" t="s">
        <v>2948</v>
      </c>
      <c r="D547" t="s">
        <v>13092</v>
      </c>
      <c r="E547" t="s">
        <v>13134</v>
      </c>
      <c r="F547" t="s">
        <v>13135</v>
      </c>
      <c r="G547"/>
      <c r="H547" s="11">
        <v>3999</v>
      </c>
      <c r="I547" s="19" t="str">
        <f t="shared" si="24"/>
        <v>&gt;₹500</v>
      </c>
      <c r="J547" s="21">
        <v>17999</v>
      </c>
      <c r="K547" s="23">
        <v>0.78</v>
      </c>
      <c r="L54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547" s="22" t="str">
        <f t="shared" si="25"/>
        <v>Yes</v>
      </c>
      <c r="N547" s="16">
        <v>4.3</v>
      </c>
      <c r="O547" s="25">
        <v>17161</v>
      </c>
      <c r="P547" s="25">
        <f>Table1[[#This Row],[rating]]+(Table1[[#This Row],[rating_count]]/1000)</f>
        <v>21.461000000000002</v>
      </c>
      <c r="Q547" s="12">
        <f t="shared" si="26"/>
        <v>308880839</v>
      </c>
      <c r="R547" t="s">
        <v>4732</v>
      </c>
      <c r="S547" t="s">
        <v>3283</v>
      </c>
      <c r="T547" t="s">
        <v>3284</v>
      </c>
      <c r="U547" t="s">
        <v>3285</v>
      </c>
      <c r="V547" t="s">
        <v>3286</v>
      </c>
      <c r="W547" t="s">
        <v>3287</v>
      </c>
      <c r="X547" t="s">
        <v>4733</v>
      </c>
      <c r="Y547" t="s">
        <v>4734</v>
      </c>
    </row>
    <row r="548" spans="1:25" x14ac:dyDescent="0.3">
      <c r="A548" t="s">
        <v>4735</v>
      </c>
      <c r="B548" t="s">
        <v>4736</v>
      </c>
      <c r="C548" t="s">
        <v>3162</v>
      </c>
      <c r="D548" t="s">
        <v>13092</v>
      </c>
      <c r="E548" t="s">
        <v>13136</v>
      </c>
      <c r="F548" t="s">
        <v>13137</v>
      </c>
      <c r="G548" t="s">
        <v>13138</v>
      </c>
      <c r="H548" s="11">
        <v>219</v>
      </c>
      <c r="I548" s="19" t="str">
        <f t="shared" si="24"/>
        <v>₹200 - ₹500</v>
      </c>
      <c r="J548" s="21">
        <v>499</v>
      </c>
      <c r="K548" s="23">
        <v>0.56000000000000005</v>
      </c>
      <c r="L54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548" s="22" t="str">
        <f t="shared" si="25"/>
        <v>Yes</v>
      </c>
      <c r="N548" s="16">
        <v>4.4000000000000004</v>
      </c>
      <c r="O548" s="25">
        <v>14</v>
      </c>
      <c r="P548" s="25">
        <f>Table1[[#This Row],[rating]]+(Table1[[#This Row],[rating_count]]/1000)</f>
        <v>4.4140000000000006</v>
      </c>
      <c r="Q548" s="12">
        <f t="shared" si="26"/>
        <v>6986</v>
      </c>
      <c r="R548" t="s">
        <v>4737</v>
      </c>
      <c r="S548" t="s">
        <v>4738</v>
      </c>
      <c r="T548" t="s">
        <v>4739</v>
      </c>
      <c r="U548" t="s">
        <v>4740</v>
      </c>
      <c r="V548" t="s">
        <v>4741</v>
      </c>
      <c r="W548" t="s">
        <v>4742</v>
      </c>
      <c r="X548" t="s">
        <v>4743</v>
      </c>
      <c r="Y548" t="s">
        <v>4744</v>
      </c>
    </row>
    <row r="549" spans="1:25" x14ac:dyDescent="0.3">
      <c r="A549" t="s">
        <v>4745</v>
      </c>
      <c r="B549" t="s">
        <v>4746</v>
      </c>
      <c r="C549" t="s">
        <v>3433</v>
      </c>
      <c r="D549" t="s">
        <v>13092</v>
      </c>
      <c r="E549" t="s">
        <v>13136</v>
      </c>
      <c r="F549" t="s">
        <v>13137</v>
      </c>
      <c r="G549" t="s">
        <v>13149</v>
      </c>
      <c r="H549" s="11">
        <v>599</v>
      </c>
      <c r="I549" s="19" t="str">
        <f t="shared" si="24"/>
        <v>&gt;₹500</v>
      </c>
      <c r="J549" s="21">
        <v>1399</v>
      </c>
      <c r="K549" s="23">
        <v>0.56999999999999995</v>
      </c>
      <c r="L54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549" s="22" t="str">
        <f t="shared" si="25"/>
        <v>Yes</v>
      </c>
      <c r="N549" s="16">
        <v>4.0999999999999996</v>
      </c>
      <c r="O549" s="25">
        <v>14560</v>
      </c>
      <c r="P549" s="25">
        <f>Table1[[#This Row],[rating]]+(Table1[[#This Row],[rating_count]]/1000)</f>
        <v>18.66</v>
      </c>
      <c r="Q549" s="12">
        <f t="shared" si="26"/>
        <v>20369440</v>
      </c>
      <c r="R549" t="s">
        <v>4747</v>
      </c>
      <c r="S549" t="s">
        <v>4748</v>
      </c>
      <c r="T549" t="s">
        <v>4749</v>
      </c>
      <c r="U549" t="s">
        <v>4750</v>
      </c>
      <c r="V549" t="s">
        <v>4751</v>
      </c>
      <c r="W549" t="s">
        <v>4752</v>
      </c>
      <c r="X549" t="s">
        <v>4753</v>
      </c>
      <c r="Y549" t="s">
        <v>4754</v>
      </c>
    </row>
    <row r="550" spans="1:25" x14ac:dyDescent="0.3">
      <c r="A550" t="s">
        <v>4755</v>
      </c>
      <c r="B550" t="s">
        <v>4756</v>
      </c>
      <c r="C550" t="s">
        <v>2979</v>
      </c>
      <c r="D550" t="s">
        <v>13092</v>
      </c>
      <c r="E550" t="s">
        <v>13136</v>
      </c>
      <c r="F550" t="s">
        <v>13137</v>
      </c>
      <c r="G550" t="s">
        <v>13138</v>
      </c>
      <c r="H550" s="11">
        <v>2499</v>
      </c>
      <c r="I550" s="19" t="str">
        <f t="shared" si="24"/>
        <v>&gt;₹500</v>
      </c>
      <c r="J550" s="21">
        <v>2999</v>
      </c>
      <c r="K550" s="23">
        <v>0.17</v>
      </c>
      <c r="L55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550" s="22" t="str">
        <f t="shared" si="25"/>
        <v>No</v>
      </c>
      <c r="N550" s="16">
        <v>4.0999999999999996</v>
      </c>
      <c r="O550" s="25">
        <v>3156</v>
      </c>
      <c r="P550" s="25">
        <f>Table1[[#This Row],[rating]]+(Table1[[#This Row],[rating_count]]/1000)</f>
        <v>7.2560000000000002</v>
      </c>
      <c r="Q550" s="12">
        <f t="shared" si="26"/>
        <v>9464844</v>
      </c>
      <c r="R550" t="s">
        <v>4757</v>
      </c>
      <c r="S550" t="s">
        <v>4758</v>
      </c>
      <c r="T550" t="s">
        <v>4759</v>
      </c>
      <c r="U550" t="s">
        <v>4760</v>
      </c>
      <c r="V550" t="s">
        <v>4761</v>
      </c>
      <c r="W550" t="s">
        <v>4762</v>
      </c>
      <c r="X550" t="s">
        <v>4763</v>
      </c>
      <c r="Y550" t="s">
        <v>4764</v>
      </c>
    </row>
    <row r="551" spans="1:25" x14ac:dyDescent="0.3">
      <c r="A551" t="s">
        <v>4765</v>
      </c>
      <c r="B551" t="s">
        <v>4766</v>
      </c>
      <c r="C551" t="s">
        <v>4767</v>
      </c>
      <c r="D551" t="s">
        <v>13092</v>
      </c>
      <c r="E551" t="s">
        <v>13136</v>
      </c>
      <c r="F551" t="s">
        <v>13137</v>
      </c>
      <c r="G551" t="s">
        <v>13155</v>
      </c>
      <c r="H551" s="11">
        <v>89</v>
      </c>
      <c r="I551" s="19" t="str">
        <f t="shared" si="24"/>
        <v>&lt;₹200</v>
      </c>
      <c r="J551" s="21">
        <v>499</v>
      </c>
      <c r="K551" s="23">
        <v>0.82</v>
      </c>
      <c r="L55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551" s="22" t="str">
        <f t="shared" si="25"/>
        <v>Yes</v>
      </c>
      <c r="N551" s="16">
        <v>4.0999999999999996</v>
      </c>
      <c r="O551" s="25">
        <v>9340</v>
      </c>
      <c r="P551" s="25">
        <f>Table1[[#This Row],[rating]]+(Table1[[#This Row],[rating_count]]/1000)</f>
        <v>13.44</v>
      </c>
      <c r="Q551" s="12">
        <f t="shared" si="26"/>
        <v>4660660</v>
      </c>
      <c r="R551" t="s">
        <v>4768</v>
      </c>
      <c r="S551" t="s">
        <v>4769</v>
      </c>
      <c r="T551" t="s">
        <v>4770</v>
      </c>
      <c r="U551" t="s">
        <v>4771</v>
      </c>
      <c r="V551" t="s">
        <v>4772</v>
      </c>
      <c r="W551" t="s">
        <v>4773</v>
      </c>
      <c r="X551" t="s">
        <v>4774</v>
      </c>
      <c r="Y551" t="s">
        <v>4775</v>
      </c>
    </row>
    <row r="552" spans="1:25" x14ac:dyDescent="0.3">
      <c r="A552" t="s">
        <v>4776</v>
      </c>
      <c r="B552" t="s">
        <v>4777</v>
      </c>
      <c r="C552" t="s">
        <v>2948</v>
      </c>
      <c r="D552" t="s">
        <v>13092</v>
      </c>
      <c r="E552" t="s">
        <v>13134</v>
      </c>
      <c r="F552" t="s">
        <v>13135</v>
      </c>
      <c r="G552"/>
      <c r="H552" s="11">
        <v>2999</v>
      </c>
      <c r="I552" s="19" t="str">
        <f t="shared" si="24"/>
        <v>&gt;₹500</v>
      </c>
      <c r="J552" s="21">
        <v>11999</v>
      </c>
      <c r="K552" s="23">
        <v>0.75</v>
      </c>
      <c r="L55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552" s="22" t="str">
        <f t="shared" si="25"/>
        <v>Yes</v>
      </c>
      <c r="N552" s="16">
        <v>4.4000000000000004</v>
      </c>
      <c r="O552" s="25">
        <v>768</v>
      </c>
      <c r="P552" s="25">
        <f>Table1[[#This Row],[rating]]+(Table1[[#This Row],[rating_count]]/1000)</f>
        <v>5.1680000000000001</v>
      </c>
      <c r="Q552" s="12">
        <f t="shared" si="26"/>
        <v>9215232</v>
      </c>
      <c r="R552" t="s">
        <v>4778</v>
      </c>
      <c r="S552" t="s">
        <v>4779</v>
      </c>
      <c r="T552" t="s">
        <v>4780</v>
      </c>
      <c r="U552" t="s">
        <v>4781</v>
      </c>
      <c r="V552" t="s">
        <v>4782</v>
      </c>
      <c r="W552" t="s">
        <v>13043</v>
      </c>
      <c r="X552" t="s">
        <v>4783</v>
      </c>
      <c r="Y552" t="s">
        <v>4784</v>
      </c>
    </row>
    <row r="553" spans="1:25" x14ac:dyDescent="0.3">
      <c r="A553" t="s">
        <v>4785</v>
      </c>
      <c r="B553" t="s">
        <v>4786</v>
      </c>
      <c r="C553" t="s">
        <v>3495</v>
      </c>
      <c r="D553" t="s">
        <v>13092</v>
      </c>
      <c r="E553" t="s">
        <v>13136</v>
      </c>
      <c r="F553" t="s">
        <v>13137</v>
      </c>
      <c r="G553" t="s">
        <v>13150</v>
      </c>
      <c r="H553" s="11">
        <v>314</v>
      </c>
      <c r="I553" s="19" t="str">
        <f t="shared" si="24"/>
        <v>₹200 - ₹500</v>
      </c>
      <c r="J553" s="21">
        <v>1499</v>
      </c>
      <c r="K553" s="23">
        <v>0.79</v>
      </c>
      <c r="L55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553" s="22" t="str">
        <f t="shared" si="25"/>
        <v>Yes</v>
      </c>
      <c r="N553" s="16">
        <v>4.5</v>
      </c>
      <c r="O553" s="25">
        <v>28978</v>
      </c>
      <c r="P553" s="25">
        <f>Table1[[#This Row],[rating]]+(Table1[[#This Row],[rating_count]]/1000)</f>
        <v>33.478000000000002</v>
      </c>
      <c r="Q553" s="12">
        <f t="shared" si="26"/>
        <v>43438022</v>
      </c>
      <c r="R553" t="s">
        <v>4787</v>
      </c>
      <c r="S553" t="s">
        <v>3985</v>
      </c>
      <c r="T553" t="s">
        <v>3986</v>
      </c>
      <c r="U553" t="s">
        <v>3987</v>
      </c>
      <c r="V553" t="s">
        <v>3988</v>
      </c>
      <c r="W553" t="s">
        <v>3989</v>
      </c>
      <c r="X553" t="s">
        <v>4788</v>
      </c>
      <c r="Y553" t="s">
        <v>4789</v>
      </c>
    </row>
    <row r="554" spans="1:25" x14ac:dyDescent="0.3">
      <c r="A554" t="s">
        <v>4790</v>
      </c>
      <c r="B554" t="s">
        <v>4791</v>
      </c>
      <c r="C554" t="s">
        <v>2990</v>
      </c>
      <c r="D554" t="s">
        <v>13092</v>
      </c>
      <c r="E554" t="s">
        <v>13136</v>
      </c>
      <c r="F554" t="s">
        <v>13139</v>
      </c>
      <c r="G554" t="s">
        <v>13140</v>
      </c>
      <c r="H554" s="11">
        <v>13999</v>
      </c>
      <c r="I554" s="19" t="str">
        <f t="shared" si="24"/>
        <v>&gt;₹500</v>
      </c>
      <c r="J554" s="21">
        <v>19499</v>
      </c>
      <c r="K554" s="23">
        <v>0.28000000000000003</v>
      </c>
      <c r="L55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554" s="22" t="str">
        <f t="shared" si="25"/>
        <v>No</v>
      </c>
      <c r="N554" s="16">
        <v>4.0999999999999996</v>
      </c>
      <c r="O554" s="25">
        <v>18998</v>
      </c>
      <c r="P554" s="25">
        <f>Table1[[#This Row],[rating]]+(Table1[[#This Row],[rating_count]]/1000)</f>
        <v>23.097999999999999</v>
      </c>
      <c r="Q554" s="12">
        <f t="shared" si="26"/>
        <v>370442002</v>
      </c>
      <c r="R554" t="s">
        <v>3463</v>
      </c>
      <c r="S554" t="s">
        <v>3209</v>
      </c>
      <c r="T554" t="s">
        <v>3210</v>
      </c>
      <c r="U554" t="s">
        <v>3211</v>
      </c>
      <c r="V554" t="s">
        <v>3212</v>
      </c>
      <c r="W554" t="s">
        <v>3213</v>
      </c>
      <c r="X554" t="s">
        <v>4792</v>
      </c>
      <c r="Y554" t="s">
        <v>4793</v>
      </c>
    </row>
    <row r="555" spans="1:25" x14ac:dyDescent="0.3">
      <c r="A555" t="s">
        <v>4794</v>
      </c>
      <c r="B555" t="s">
        <v>4795</v>
      </c>
      <c r="C555" t="s">
        <v>3275</v>
      </c>
      <c r="D555" t="s">
        <v>13092</v>
      </c>
      <c r="E555" t="s">
        <v>13136</v>
      </c>
      <c r="F555" t="s">
        <v>13137</v>
      </c>
      <c r="G555" t="s">
        <v>13148</v>
      </c>
      <c r="H555" s="11">
        <v>139</v>
      </c>
      <c r="I555" s="19" t="str">
        <f t="shared" si="24"/>
        <v>&lt;₹200</v>
      </c>
      <c r="J555" s="21">
        <v>499</v>
      </c>
      <c r="K555" s="23">
        <v>0.72</v>
      </c>
      <c r="L55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555" s="22" t="str">
        <f t="shared" si="25"/>
        <v>Yes</v>
      </c>
      <c r="N555" s="16">
        <v>4.2</v>
      </c>
      <c r="O555" s="25">
        <v>4971</v>
      </c>
      <c r="P555" s="25">
        <f>Table1[[#This Row],[rating]]+(Table1[[#This Row],[rating_count]]/1000)</f>
        <v>9.1709999999999994</v>
      </c>
      <c r="Q555" s="12">
        <f t="shared" si="26"/>
        <v>2480529</v>
      </c>
      <c r="R555" t="s">
        <v>4796</v>
      </c>
      <c r="S555" t="s">
        <v>4797</v>
      </c>
      <c r="T555" t="s">
        <v>4798</v>
      </c>
      <c r="U555" t="s">
        <v>4799</v>
      </c>
      <c r="V555" t="s">
        <v>4800</v>
      </c>
      <c r="W555" t="s">
        <v>4801</v>
      </c>
      <c r="X555" t="s">
        <v>4802</v>
      </c>
      <c r="Y555" t="s">
        <v>4803</v>
      </c>
    </row>
    <row r="556" spans="1:25" x14ac:dyDescent="0.3">
      <c r="A556" t="s">
        <v>4804</v>
      </c>
      <c r="B556" t="s">
        <v>4805</v>
      </c>
      <c r="C556" t="s">
        <v>3867</v>
      </c>
      <c r="D556" t="s">
        <v>13092</v>
      </c>
      <c r="E556" t="s">
        <v>13136</v>
      </c>
      <c r="F556" t="s">
        <v>13137</v>
      </c>
      <c r="G556" t="s">
        <v>13154</v>
      </c>
      <c r="H556" s="11">
        <v>2599</v>
      </c>
      <c r="I556" s="19" t="str">
        <f t="shared" si="24"/>
        <v>&gt;₹500</v>
      </c>
      <c r="J556" s="21">
        <v>6999</v>
      </c>
      <c r="K556" s="23">
        <v>0.63</v>
      </c>
      <c r="L55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556" s="22" t="str">
        <f t="shared" si="25"/>
        <v>Yes</v>
      </c>
      <c r="N556" s="16">
        <v>4.5</v>
      </c>
      <c r="O556" s="25">
        <v>1526</v>
      </c>
      <c r="P556" s="25">
        <f>Table1[[#This Row],[rating]]+(Table1[[#This Row],[rating_count]]/1000)</f>
        <v>6.0259999999999998</v>
      </c>
      <c r="Q556" s="12">
        <f t="shared" si="26"/>
        <v>10680474</v>
      </c>
      <c r="R556" t="s">
        <v>4806</v>
      </c>
      <c r="S556" t="s">
        <v>4807</v>
      </c>
      <c r="T556" t="s">
        <v>4808</v>
      </c>
      <c r="U556" t="s">
        <v>4809</v>
      </c>
      <c r="V556" t="s">
        <v>4810</v>
      </c>
      <c r="W556" t="s">
        <v>4811</v>
      </c>
      <c r="X556" t="s">
        <v>4812</v>
      </c>
      <c r="Y556" t="s">
        <v>4813</v>
      </c>
    </row>
    <row r="557" spans="1:25" x14ac:dyDescent="0.3">
      <c r="A557" t="s">
        <v>4814</v>
      </c>
      <c r="B557" t="s">
        <v>4815</v>
      </c>
      <c r="C557" t="s">
        <v>3066</v>
      </c>
      <c r="D557" t="s">
        <v>13092</v>
      </c>
      <c r="E557" t="s">
        <v>13144</v>
      </c>
      <c r="F557" t="s">
        <v>13145</v>
      </c>
      <c r="G557" t="s">
        <v>13146</v>
      </c>
      <c r="H557" s="11">
        <v>365</v>
      </c>
      <c r="I557" s="19" t="str">
        <f t="shared" si="24"/>
        <v>₹200 - ₹500</v>
      </c>
      <c r="J557" s="21">
        <v>999</v>
      </c>
      <c r="K557" s="23">
        <v>0.63</v>
      </c>
      <c r="L55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557" s="22" t="str">
        <f t="shared" si="25"/>
        <v>Yes</v>
      </c>
      <c r="N557" s="16">
        <v>4.0999999999999996</v>
      </c>
      <c r="O557" s="25">
        <v>363711</v>
      </c>
      <c r="P557" s="25">
        <f>Table1[[#This Row],[rating]]+(Table1[[#This Row],[rating_count]]/1000)</f>
        <v>367.81100000000004</v>
      </c>
      <c r="Q557" s="12">
        <f t="shared" si="26"/>
        <v>363347289</v>
      </c>
      <c r="R557" t="s">
        <v>3468</v>
      </c>
      <c r="S557" t="s">
        <v>3119</v>
      </c>
      <c r="T557" t="s">
        <v>3120</v>
      </c>
      <c r="U557" t="s">
        <v>3121</v>
      </c>
      <c r="V557" t="s">
        <v>3122</v>
      </c>
      <c r="W557" t="s">
        <v>3123</v>
      </c>
      <c r="X557" t="s">
        <v>4816</v>
      </c>
      <c r="Y557" t="s">
        <v>4817</v>
      </c>
    </row>
    <row r="558" spans="1:25" x14ac:dyDescent="0.3">
      <c r="A558" t="s">
        <v>4818</v>
      </c>
      <c r="B558" t="s">
        <v>4819</v>
      </c>
      <c r="C558" t="s">
        <v>3066</v>
      </c>
      <c r="D558" t="s">
        <v>13092</v>
      </c>
      <c r="E558" t="s">
        <v>13144</v>
      </c>
      <c r="F558" t="s">
        <v>13145</v>
      </c>
      <c r="G558" t="s">
        <v>13146</v>
      </c>
      <c r="H558" s="11">
        <v>1499</v>
      </c>
      <c r="I558" s="19" t="str">
        <f t="shared" si="24"/>
        <v>&gt;₹500</v>
      </c>
      <c r="J558" s="21">
        <v>4490</v>
      </c>
      <c r="K558" s="23">
        <v>0.67</v>
      </c>
      <c r="L55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558" s="22" t="str">
        <f t="shared" si="25"/>
        <v>Yes</v>
      </c>
      <c r="N558" s="16">
        <v>3.9</v>
      </c>
      <c r="O558" s="25">
        <v>136954</v>
      </c>
      <c r="P558" s="25">
        <f>Table1[[#This Row],[rating]]+(Table1[[#This Row],[rating_count]]/1000)</f>
        <v>140.85400000000001</v>
      </c>
      <c r="Q558" s="12">
        <f t="shared" si="26"/>
        <v>614923460</v>
      </c>
      <c r="R558" t="s">
        <v>4820</v>
      </c>
      <c r="S558" t="s">
        <v>4821</v>
      </c>
      <c r="T558" t="s">
        <v>4822</v>
      </c>
      <c r="U558" t="s">
        <v>4823</v>
      </c>
      <c r="V558" t="s">
        <v>4824</v>
      </c>
      <c r="W558" t="s">
        <v>4825</v>
      </c>
      <c r="X558" t="s">
        <v>4826</v>
      </c>
      <c r="Y558" t="s">
        <v>4827</v>
      </c>
    </row>
    <row r="559" spans="1:25" x14ac:dyDescent="0.3">
      <c r="A559" t="s">
        <v>4832</v>
      </c>
      <c r="B559" t="s">
        <v>4833</v>
      </c>
      <c r="C559" t="s">
        <v>4834</v>
      </c>
      <c r="D559" t="s">
        <v>13091</v>
      </c>
      <c r="E559" t="s">
        <v>13160</v>
      </c>
      <c r="F559" t="s">
        <v>13161</v>
      </c>
      <c r="G559"/>
      <c r="H559" s="11">
        <v>289</v>
      </c>
      <c r="I559" s="19" t="str">
        <f t="shared" si="24"/>
        <v>₹200 - ₹500</v>
      </c>
      <c r="J559" s="21">
        <v>650</v>
      </c>
      <c r="K559" s="23">
        <v>0.56000000000000005</v>
      </c>
      <c r="L55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559" s="22" t="str">
        <f t="shared" si="25"/>
        <v>Yes</v>
      </c>
      <c r="N559" s="16">
        <v>4.3</v>
      </c>
      <c r="O559" s="25">
        <v>253105</v>
      </c>
      <c r="P559" s="25">
        <f>Table1[[#This Row],[rating]]+(Table1[[#This Row],[rating_count]]/1000)</f>
        <v>257.40499999999997</v>
      </c>
      <c r="Q559" s="12">
        <f t="shared" si="26"/>
        <v>164518250</v>
      </c>
      <c r="R559" t="s">
        <v>4835</v>
      </c>
      <c r="S559" t="s">
        <v>4836</v>
      </c>
      <c r="T559" t="s">
        <v>4837</v>
      </c>
      <c r="U559" t="s">
        <v>4838</v>
      </c>
      <c r="V559" t="s">
        <v>4839</v>
      </c>
      <c r="W559" t="s">
        <v>4840</v>
      </c>
      <c r="X559" t="s">
        <v>4841</v>
      </c>
      <c r="Y559" t="s">
        <v>4842</v>
      </c>
    </row>
    <row r="560" spans="1:25" x14ac:dyDescent="0.3">
      <c r="A560" t="s">
        <v>4843</v>
      </c>
      <c r="B560" t="s">
        <v>4844</v>
      </c>
      <c r="C560" t="s">
        <v>4845</v>
      </c>
      <c r="D560" t="s">
        <v>13091</v>
      </c>
      <c r="E560" t="s">
        <v>13109</v>
      </c>
      <c r="F560" t="s">
        <v>13162</v>
      </c>
      <c r="G560" t="s">
        <v>13163</v>
      </c>
      <c r="H560" s="11">
        <v>599</v>
      </c>
      <c r="I560" s="19" t="str">
        <f t="shared" si="24"/>
        <v>&gt;₹500</v>
      </c>
      <c r="J560" s="21">
        <v>895</v>
      </c>
      <c r="K560" s="23">
        <v>0.33</v>
      </c>
      <c r="L56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560" s="22" t="str">
        <f t="shared" si="25"/>
        <v>No</v>
      </c>
      <c r="N560" s="16">
        <v>4.4000000000000004</v>
      </c>
      <c r="O560" s="25">
        <v>61314</v>
      </c>
      <c r="P560" s="25">
        <f>Table1[[#This Row],[rating]]+(Table1[[#This Row],[rating_count]]/1000)</f>
        <v>65.713999999999999</v>
      </c>
      <c r="Q560" s="12">
        <f t="shared" si="26"/>
        <v>54876030</v>
      </c>
      <c r="R560" t="s">
        <v>4846</v>
      </c>
      <c r="S560" t="s">
        <v>4847</v>
      </c>
      <c r="T560" t="s">
        <v>4848</v>
      </c>
      <c r="U560" t="s">
        <v>4849</v>
      </c>
      <c r="V560" t="s">
        <v>4850</v>
      </c>
      <c r="W560" t="s">
        <v>4851</v>
      </c>
      <c r="X560" t="s">
        <v>4852</v>
      </c>
      <c r="Y560" t="s">
        <v>4853</v>
      </c>
    </row>
    <row r="561" spans="1:25" x14ac:dyDescent="0.3">
      <c r="A561" t="s">
        <v>4854</v>
      </c>
      <c r="B561" t="s">
        <v>4855</v>
      </c>
      <c r="C561" t="s">
        <v>4856</v>
      </c>
      <c r="D561" t="s">
        <v>13091</v>
      </c>
      <c r="E561" t="s">
        <v>13109</v>
      </c>
      <c r="F561" t="s">
        <v>13162</v>
      </c>
      <c r="G561" t="s">
        <v>13164</v>
      </c>
      <c r="H561" s="11">
        <v>217</v>
      </c>
      <c r="I561" s="19" t="str">
        <f t="shared" si="24"/>
        <v>₹200 - ₹500</v>
      </c>
      <c r="J561" s="21">
        <v>237</v>
      </c>
      <c r="K561" s="23">
        <v>0.08</v>
      </c>
      <c r="L56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561" s="22" t="str">
        <f t="shared" si="25"/>
        <v>No</v>
      </c>
      <c r="N561" s="16">
        <v>3.8</v>
      </c>
      <c r="O561" s="25">
        <v>7354</v>
      </c>
      <c r="P561" s="25">
        <f>Table1[[#This Row],[rating]]+(Table1[[#This Row],[rating_count]]/1000)</f>
        <v>11.154</v>
      </c>
      <c r="Q561" s="12">
        <f t="shared" si="26"/>
        <v>1742898</v>
      </c>
      <c r="R561" t="s">
        <v>4857</v>
      </c>
      <c r="S561" t="s">
        <v>4858</v>
      </c>
      <c r="T561" t="s">
        <v>4859</v>
      </c>
      <c r="U561" t="s">
        <v>4860</v>
      </c>
      <c r="V561" t="s">
        <v>4861</v>
      </c>
      <c r="W561" t="s">
        <v>4862</v>
      </c>
      <c r="X561" t="s">
        <v>4863</v>
      </c>
      <c r="Y561" t="s">
        <v>4864</v>
      </c>
    </row>
    <row r="562" spans="1:25" x14ac:dyDescent="0.3">
      <c r="A562" t="s">
        <v>4865</v>
      </c>
      <c r="B562" t="s">
        <v>4866</v>
      </c>
      <c r="C562" t="s">
        <v>3066</v>
      </c>
      <c r="D562" t="s">
        <v>13092</v>
      </c>
      <c r="E562" t="s">
        <v>13144</v>
      </c>
      <c r="F562" t="s">
        <v>13145</v>
      </c>
      <c r="G562" t="s">
        <v>13146</v>
      </c>
      <c r="H562" s="11">
        <v>1299</v>
      </c>
      <c r="I562" s="19" t="str">
        <f t="shared" si="24"/>
        <v>&gt;₹500</v>
      </c>
      <c r="J562" s="21">
        <v>2990</v>
      </c>
      <c r="K562" s="23">
        <v>0.56999999999999995</v>
      </c>
      <c r="L56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562" s="22" t="str">
        <f t="shared" si="25"/>
        <v>Yes</v>
      </c>
      <c r="N562" s="16">
        <v>3.8</v>
      </c>
      <c r="O562" s="25">
        <v>180998</v>
      </c>
      <c r="P562" s="25">
        <f>Table1[[#This Row],[rating]]+(Table1[[#This Row],[rating_count]]/1000)</f>
        <v>184.798</v>
      </c>
      <c r="Q562" s="12">
        <f t="shared" si="26"/>
        <v>541184020</v>
      </c>
      <c r="R562" t="s">
        <v>4867</v>
      </c>
      <c r="S562" t="s">
        <v>4868</v>
      </c>
      <c r="T562" t="s">
        <v>4869</v>
      </c>
      <c r="U562" t="s">
        <v>4870</v>
      </c>
      <c r="V562" t="s">
        <v>4871</v>
      </c>
      <c r="W562" t="s">
        <v>13044</v>
      </c>
      <c r="X562" t="s">
        <v>4872</v>
      </c>
      <c r="Y562" t="s">
        <v>4873</v>
      </c>
    </row>
    <row r="563" spans="1:25" x14ac:dyDescent="0.3">
      <c r="A563" t="s">
        <v>4874</v>
      </c>
      <c r="B563" t="s">
        <v>4875</v>
      </c>
      <c r="C563" t="s">
        <v>4876</v>
      </c>
      <c r="D563" t="s">
        <v>13091</v>
      </c>
      <c r="E563" t="s">
        <v>13109</v>
      </c>
      <c r="F563" t="s">
        <v>13158</v>
      </c>
      <c r="G563" t="s">
        <v>13165</v>
      </c>
      <c r="H563" s="11">
        <v>263</v>
      </c>
      <c r="I563" s="19" t="str">
        <f t="shared" si="24"/>
        <v>₹200 - ₹500</v>
      </c>
      <c r="J563" s="21">
        <v>699</v>
      </c>
      <c r="K563" s="23">
        <v>0.62</v>
      </c>
      <c r="L56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563" s="22" t="str">
        <f t="shared" si="25"/>
        <v>Yes</v>
      </c>
      <c r="N563" s="16">
        <v>3.5</v>
      </c>
      <c r="O563" s="25">
        <v>690</v>
      </c>
      <c r="P563" s="25">
        <f>Table1[[#This Row],[rating]]+(Table1[[#This Row],[rating_count]]/1000)</f>
        <v>4.1899999999999995</v>
      </c>
      <c r="Q563" s="12">
        <f t="shared" si="26"/>
        <v>482310</v>
      </c>
      <c r="R563" t="s">
        <v>4877</v>
      </c>
      <c r="S563" t="s">
        <v>4878</v>
      </c>
      <c r="T563" t="s">
        <v>4879</v>
      </c>
      <c r="U563" t="s">
        <v>4880</v>
      </c>
      <c r="V563" t="s">
        <v>4881</v>
      </c>
      <c r="W563" t="s">
        <v>4882</v>
      </c>
      <c r="X563" t="s">
        <v>4883</v>
      </c>
      <c r="Y563" t="s">
        <v>4884</v>
      </c>
    </row>
    <row r="564" spans="1:25" x14ac:dyDescent="0.3">
      <c r="A564" t="s">
        <v>4889</v>
      </c>
      <c r="B564" t="s">
        <v>4890</v>
      </c>
      <c r="C564" t="s">
        <v>3066</v>
      </c>
      <c r="D564" t="s">
        <v>13092</v>
      </c>
      <c r="E564" t="s">
        <v>13144</v>
      </c>
      <c r="F564" t="s">
        <v>13145</v>
      </c>
      <c r="G564" t="s">
        <v>13146</v>
      </c>
      <c r="H564" s="11">
        <v>1399</v>
      </c>
      <c r="I564" s="19" t="str">
        <f t="shared" si="24"/>
        <v>&gt;₹500</v>
      </c>
      <c r="J564" s="21">
        <v>3990</v>
      </c>
      <c r="K564" s="23">
        <v>0.65</v>
      </c>
      <c r="L56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564" s="22" t="str">
        <f t="shared" si="25"/>
        <v>Yes</v>
      </c>
      <c r="N564" s="16">
        <v>4.0999999999999996</v>
      </c>
      <c r="O564" s="25">
        <v>141841</v>
      </c>
      <c r="P564" s="25">
        <f>Table1[[#This Row],[rating]]+(Table1[[#This Row],[rating_count]]/1000)</f>
        <v>145.941</v>
      </c>
      <c r="Q564" s="12">
        <f t="shared" si="26"/>
        <v>565945590</v>
      </c>
      <c r="R564" t="s">
        <v>4891</v>
      </c>
      <c r="S564" t="s">
        <v>4892</v>
      </c>
      <c r="T564" t="s">
        <v>4893</v>
      </c>
      <c r="U564" t="s">
        <v>4894</v>
      </c>
      <c r="V564" t="s">
        <v>4895</v>
      </c>
      <c r="W564" t="s">
        <v>4896</v>
      </c>
      <c r="X564" t="s">
        <v>4897</v>
      </c>
      <c r="Y564" t="s">
        <v>4898</v>
      </c>
    </row>
    <row r="565" spans="1:25" x14ac:dyDescent="0.3">
      <c r="A565" t="s">
        <v>4899</v>
      </c>
      <c r="B565" t="s">
        <v>4900</v>
      </c>
      <c r="C565" t="s">
        <v>4901</v>
      </c>
      <c r="D565" t="s">
        <v>13091</v>
      </c>
      <c r="E565" t="s">
        <v>13109</v>
      </c>
      <c r="F565" t="s">
        <v>13158</v>
      </c>
      <c r="G565" t="s">
        <v>13166</v>
      </c>
      <c r="H565" s="11">
        <v>349</v>
      </c>
      <c r="I565" s="19" t="str">
        <f t="shared" si="24"/>
        <v>₹200 - ₹500</v>
      </c>
      <c r="J565" s="21">
        <v>1499</v>
      </c>
      <c r="K565" s="23">
        <v>0.77</v>
      </c>
      <c r="L56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565" s="22" t="str">
        <f t="shared" si="25"/>
        <v>Yes</v>
      </c>
      <c r="N565" s="16">
        <v>4.3</v>
      </c>
      <c r="O565" s="25">
        <v>24791</v>
      </c>
      <c r="P565" s="25">
        <f>Table1[[#This Row],[rating]]+(Table1[[#This Row],[rating_count]]/1000)</f>
        <v>29.091000000000001</v>
      </c>
      <c r="Q565" s="12">
        <f t="shared" si="26"/>
        <v>37161709</v>
      </c>
      <c r="R565" t="s">
        <v>4902</v>
      </c>
      <c r="S565" t="s">
        <v>4903</v>
      </c>
      <c r="T565" t="s">
        <v>4904</v>
      </c>
      <c r="U565" t="s">
        <v>4905</v>
      </c>
      <c r="V565" t="s">
        <v>4906</v>
      </c>
      <c r="W565" t="s">
        <v>4907</v>
      </c>
      <c r="X565" t="s">
        <v>4908</v>
      </c>
      <c r="Y565" t="s">
        <v>4909</v>
      </c>
    </row>
    <row r="566" spans="1:25" x14ac:dyDescent="0.3">
      <c r="A566" t="s">
        <v>4910</v>
      </c>
      <c r="B566" t="s">
        <v>4911</v>
      </c>
      <c r="C566" t="s">
        <v>3066</v>
      </c>
      <c r="D566" t="s">
        <v>13092</v>
      </c>
      <c r="E566" t="s">
        <v>13144</v>
      </c>
      <c r="F566" t="s">
        <v>13145</v>
      </c>
      <c r="G566" t="s">
        <v>13146</v>
      </c>
      <c r="H566" s="11">
        <v>149</v>
      </c>
      <c r="I566" s="19" t="str">
        <f t="shared" si="24"/>
        <v>&lt;₹200</v>
      </c>
      <c r="J566" s="21">
        <v>399</v>
      </c>
      <c r="K566" s="23">
        <v>0.63</v>
      </c>
      <c r="L56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566" s="22" t="str">
        <f t="shared" si="25"/>
        <v>Yes</v>
      </c>
      <c r="N566" s="16">
        <v>3.5</v>
      </c>
      <c r="O566" s="25">
        <v>21764</v>
      </c>
      <c r="P566" s="25">
        <f>Table1[[#This Row],[rating]]+(Table1[[#This Row],[rating_count]]/1000)</f>
        <v>25.263999999999999</v>
      </c>
      <c r="Q566" s="12">
        <f t="shared" si="26"/>
        <v>8683836</v>
      </c>
      <c r="R566" t="s">
        <v>4912</v>
      </c>
      <c r="S566" t="s">
        <v>4913</v>
      </c>
      <c r="T566" t="s">
        <v>4914</v>
      </c>
      <c r="U566" t="s">
        <v>4915</v>
      </c>
      <c r="V566" t="s">
        <v>4916</v>
      </c>
      <c r="W566" t="s">
        <v>4917</v>
      </c>
      <c r="X566" t="s">
        <v>4918</v>
      </c>
      <c r="Y566" t="s">
        <v>4919</v>
      </c>
    </row>
    <row r="567" spans="1:25" x14ac:dyDescent="0.3">
      <c r="A567" t="s">
        <v>4922</v>
      </c>
      <c r="B567" t="s">
        <v>4923</v>
      </c>
      <c r="C567" t="s">
        <v>4425</v>
      </c>
      <c r="D567" t="s">
        <v>13092</v>
      </c>
      <c r="E567" t="s">
        <v>13144</v>
      </c>
      <c r="F567" t="s">
        <v>13145</v>
      </c>
      <c r="G567" t="s">
        <v>13157</v>
      </c>
      <c r="H567" s="11">
        <v>1220</v>
      </c>
      <c r="I567" s="19" t="str">
        <f t="shared" si="24"/>
        <v>&gt;₹500</v>
      </c>
      <c r="J567" s="21">
        <v>3990</v>
      </c>
      <c r="K567" s="23">
        <v>0.69</v>
      </c>
      <c r="L56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567" s="22" t="str">
        <f t="shared" si="25"/>
        <v>Yes</v>
      </c>
      <c r="N567" s="16">
        <v>4.0999999999999996</v>
      </c>
      <c r="O567" s="25">
        <v>107151</v>
      </c>
      <c r="P567" s="25">
        <f>Table1[[#This Row],[rating]]+(Table1[[#This Row],[rating_count]]/1000)</f>
        <v>111.25099999999999</v>
      </c>
      <c r="Q567" s="12">
        <f t="shared" si="26"/>
        <v>427532490</v>
      </c>
      <c r="R567" t="s">
        <v>4924</v>
      </c>
      <c r="S567" t="s">
        <v>4925</v>
      </c>
      <c r="T567" t="s">
        <v>4926</v>
      </c>
      <c r="U567" t="s">
        <v>4927</v>
      </c>
      <c r="V567" t="s">
        <v>4928</v>
      </c>
      <c r="W567" t="s">
        <v>4929</v>
      </c>
      <c r="X567" t="s">
        <v>4930</v>
      </c>
      <c r="Y567" t="s">
        <v>4931</v>
      </c>
    </row>
    <row r="568" spans="1:25" x14ac:dyDescent="0.3">
      <c r="A568" t="s">
        <v>4939</v>
      </c>
      <c r="B568" t="s">
        <v>4940</v>
      </c>
      <c r="C568" t="s">
        <v>3066</v>
      </c>
      <c r="D568" t="s">
        <v>13092</v>
      </c>
      <c r="E568" t="s">
        <v>13144</v>
      </c>
      <c r="F568" t="s">
        <v>13145</v>
      </c>
      <c r="G568" t="s">
        <v>13146</v>
      </c>
      <c r="H568" s="11">
        <v>499</v>
      </c>
      <c r="I568" s="19" t="str">
        <f t="shared" si="24"/>
        <v>₹200 - ₹500</v>
      </c>
      <c r="J568" s="21">
        <v>999</v>
      </c>
      <c r="K568" s="23">
        <v>0.5</v>
      </c>
      <c r="L56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568" s="22" t="str">
        <f t="shared" si="25"/>
        <v>Yes</v>
      </c>
      <c r="N568" s="16">
        <v>3.9</v>
      </c>
      <c r="O568" s="25">
        <v>92995</v>
      </c>
      <c r="P568" s="25">
        <f>Table1[[#This Row],[rating]]+(Table1[[#This Row],[rating_count]]/1000)</f>
        <v>96.89500000000001</v>
      </c>
      <c r="Q568" s="12">
        <f t="shared" si="26"/>
        <v>92902005</v>
      </c>
      <c r="R568" t="s">
        <v>4941</v>
      </c>
      <c r="S568" t="s">
        <v>4942</v>
      </c>
      <c r="T568" t="s">
        <v>4943</v>
      </c>
      <c r="U568" t="s">
        <v>4944</v>
      </c>
      <c r="V568" t="s">
        <v>4945</v>
      </c>
      <c r="W568" t="s">
        <v>4946</v>
      </c>
      <c r="X568" t="s">
        <v>4947</v>
      </c>
      <c r="Y568" t="s">
        <v>4948</v>
      </c>
    </row>
    <row r="569" spans="1:25" x14ac:dyDescent="0.3">
      <c r="A569" t="s">
        <v>4949</v>
      </c>
      <c r="B569" t="s">
        <v>4950</v>
      </c>
      <c r="C569" t="s">
        <v>3519</v>
      </c>
      <c r="D569" t="s">
        <v>13091</v>
      </c>
      <c r="E569" t="s">
        <v>13109</v>
      </c>
      <c r="F569" t="s">
        <v>13110</v>
      </c>
      <c r="G569" t="s">
        <v>13151</v>
      </c>
      <c r="H569" s="11">
        <v>99</v>
      </c>
      <c r="I569" s="19" t="str">
        <f t="shared" si="24"/>
        <v>&lt;₹200</v>
      </c>
      <c r="J569" s="21">
        <v>999</v>
      </c>
      <c r="K569" s="23">
        <v>0.9</v>
      </c>
      <c r="L56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569" s="22" t="str">
        <f t="shared" si="25"/>
        <v>Yes</v>
      </c>
      <c r="N569" s="16">
        <v>4.0999999999999996</v>
      </c>
      <c r="O569" s="25">
        <v>8751</v>
      </c>
      <c r="P569" s="25">
        <f>Table1[[#This Row],[rating]]+(Table1[[#This Row],[rating_count]]/1000)</f>
        <v>12.850999999999999</v>
      </c>
      <c r="Q569" s="12">
        <f t="shared" si="26"/>
        <v>8742249</v>
      </c>
      <c r="R569" t="s">
        <v>4612</v>
      </c>
      <c r="S569" t="s">
        <v>4951</v>
      </c>
      <c r="T569" t="s">
        <v>4952</v>
      </c>
      <c r="U569" t="s">
        <v>4953</v>
      </c>
      <c r="V569" t="s">
        <v>4954</v>
      </c>
      <c r="W569" t="s">
        <v>4955</v>
      </c>
      <c r="X569" t="s">
        <v>4956</v>
      </c>
      <c r="Y569" t="s">
        <v>4957</v>
      </c>
    </row>
    <row r="570" spans="1:25" x14ac:dyDescent="0.3">
      <c r="A570" t="s">
        <v>4960</v>
      </c>
      <c r="B570" t="s">
        <v>4961</v>
      </c>
      <c r="C570" t="s">
        <v>4834</v>
      </c>
      <c r="D570" t="s">
        <v>13091</v>
      </c>
      <c r="E570" t="s">
        <v>13160</v>
      </c>
      <c r="F570" t="s">
        <v>13161</v>
      </c>
      <c r="G570"/>
      <c r="H570" s="11">
        <v>475</v>
      </c>
      <c r="I570" s="19" t="str">
        <f t="shared" si="24"/>
        <v>₹200 - ₹500</v>
      </c>
      <c r="J570" s="21">
        <v>1500</v>
      </c>
      <c r="K570" s="23">
        <v>0.68</v>
      </c>
      <c r="L57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570" s="22" t="str">
        <f t="shared" si="25"/>
        <v>Yes</v>
      </c>
      <c r="N570" s="16">
        <v>4.2</v>
      </c>
      <c r="O570" s="25">
        <v>64273</v>
      </c>
      <c r="P570" s="25">
        <f>Table1[[#This Row],[rating]]+(Table1[[#This Row],[rating_count]]/1000)</f>
        <v>68.472999999999999</v>
      </c>
      <c r="Q570" s="12">
        <f t="shared" si="26"/>
        <v>96409500</v>
      </c>
      <c r="R570" t="s">
        <v>4962</v>
      </c>
      <c r="S570" t="s">
        <v>4963</v>
      </c>
      <c r="T570" t="s">
        <v>4964</v>
      </c>
      <c r="U570" t="s">
        <v>4965</v>
      </c>
      <c r="V570" t="s">
        <v>4966</v>
      </c>
      <c r="W570" t="s">
        <v>4967</v>
      </c>
      <c r="X570" t="s">
        <v>4968</v>
      </c>
      <c r="Y570" t="s">
        <v>4969</v>
      </c>
    </row>
    <row r="571" spans="1:25" x14ac:dyDescent="0.3">
      <c r="A571" t="s">
        <v>4970</v>
      </c>
      <c r="B571" t="s">
        <v>4971</v>
      </c>
      <c r="C571" t="s">
        <v>4845</v>
      </c>
      <c r="D571" t="s">
        <v>13091</v>
      </c>
      <c r="E571" t="s">
        <v>13109</v>
      </c>
      <c r="F571" t="s">
        <v>13162</v>
      </c>
      <c r="G571" t="s">
        <v>13163</v>
      </c>
      <c r="H571" s="11">
        <v>269</v>
      </c>
      <c r="I571" s="19" t="str">
        <f t="shared" si="24"/>
        <v>₹200 - ₹500</v>
      </c>
      <c r="J571" s="21">
        <v>649</v>
      </c>
      <c r="K571" s="23">
        <v>0.59</v>
      </c>
      <c r="L57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571" s="22" t="str">
        <f t="shared" si="25"/>
        <v>Yes</v>
      </c>
      <c r="N571" s="16">
        <v>4.3</v>
      </c>
      <c r="O571" s="25">
        <v>54315</v>
      </c>
      <c r="P571" s="25">
        <f>Table1[[#This Row],[rating]]+(Table1[[#This Row],[rating_count]]/1000)</f>
        <v>58.614999999999995</v>
      </c>
      <c r="Q571" s="12">
        <f t="shared" si="26"/>
        <v>35250435</v>
      </c>
      <c r="R571" t="s">
        <v>4972</v>
      </c>
      <c r="S571" t="s">
        <v>4973</v>
      </c>
      <c r="T571" t="s">
        <v>4974</v>
      </c>
      <c r="U571" t="s">
        <v>4975</v>
      </c>
      <c r="V571" t="s">
        <v>4976</v>
      </c>
      <c r="W571" t="s">
        <v>4977</v>
      </c>
      <c r="X571" t="s">
        <v>4978</v>
      </c>
      <c r="Y571" t="s">
        <v>4979</v>
      </c>
    </row>
    <row r="572" spans="1:25" x14ac:dyDescent="0.3">
      <c r="A572" t="s">
        <v>4980</v>
      </c>
      <c r="B572" t="s">
        <v>4981</v>
      </c>
      <c r="C572" t="s">
        <v>4845</v>
      </c>
      <c r="D572" t="s">
        <v>13091</v>
      </c>
      <c r="E572" t="s">
        <v>13109</v>
      </c>
      <c r="F572" t="s">
        <v>13162</v>
      </c>
      <c r="G572" t="s">
        <v>13163</v>
      </c>
      <c r="H572" s="11">
        <v>299</v>
      </c>
      <c r="I572" s="19" t="str">
        <f t="shared" si="24"/>
        <v>₹200 - ₹500</v>
      </c>
      <c r="J572" s="21">
        <v>599</v>
      </c>
      <c r="K572" s="23">
        <v>0.5</v>
      </c>
      <c r="L57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572" s="22" t="str">
        <f t="shared" si="25"/>
        <v>Yes</v>
      </c>
      <c r="N572" s="16">
        <v>4.0999999999999996</v>
      </c>
      <c r="O572" s="25">
        <v>1597</v>
      </c>
      <c r="P572" s="25">
        <f>Table1[[#This Row],[rating]]+(Table1[[#This Row],[rating_count]]/1000)</f>
        <v>5.6969999999999992</v>
      </c>
      <c r="Q572" s="12">
        <f t="shared" si="26"/>
        <v>956603</v>
      </c>
      <c r="R572" t="s">
        <v>4982</v>
      </c>
      <c r="S572" t="s">
        <v>4983</v>
      </c>
      <c r="T572" t="s">
        <v>4984</v>
      </c>
      <c r="U572" t="s">
        <v>4985</v>
      </c>
      <c r="V572" t="s">
        <v>4986</v>
      </c>
      <c r="W572" t="s">
        <v>4987</v>
      </c>
      <c r="X572" t="s">
        <v>4988</v>
      </c>
      <c r="Y572" t="s">
        <v>4989</v>
      </c>
    </row>
    <row r="573" spans="1:25" x14ac:dyDescent="0.3">
      <c r="A573" t="s">
        <v>4994</v>
      </c>
      <c r="B573" t="s">
        <v>4995</v>
      </c>
      <c r="C573" t="s">
        <v>3066</v>
      </c>
      <c r="D573" t="s">
        <v>13092</v>
      </c>
      <c r="E573" t="s">
        <v>13144</v>
      </c>
      <c r="F573" t="s">
        <v>13145</v>
      </c>
      <c r="G573" t="s">
        <v>13146</v>
      </c>
      <c r="H573" s="11">
        <v>329</v>
      </c>
      <c r="I573" s="19" t="str">
        <f t="shared" si="24"/>
        <v>₹200 - ₹500</v>
      </c>
      <c r="J573" s="21">
        <v>999</v>
      </c>
      <c r="K573" s="23">
        <v>0.67</v>
      </c>
      <c r="L57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573" s="22" t="str">
        <f t="shared" si="25"/>
        <v>Yes</v>
      </c>
      <c r="N573" s="16">
        <v>3.9</v>
      </c>
      <c r="O573" s="25">
        <v>77027</v>
      </c>
      <c r="P573" s="25">
        <f>Table1[[#This Row],[rating]]+(Table1[[#This Row],[rating_count]]/1000)</f>
        <v>80.927000000000007</v>
      </c>
      <c r="Q573" s="12">
        <f t="shared" si="26"/>
        <v>76949973</v>
      </c>
      <c r="R573" t="s">
        <v>4996</v>
      </c>
      <c r="S573" t="s">
        <v>4997</v>
      </c>
      <c r="T573" t="s">
        <v>4998</v>
      </c>
      <c r="U573" t="s">
        <v>4999</v>
      </c>
      <c r="V573" t="s">
        <v>5000</v>
      </c>
      <c r="W573" t="s">
        <v>5001</v>
      </c>
      <c r="X573" t="s">
        <v>5002</v>
      </c>
      <c r="Y573" t="s">
        <v>5003</v>
      </c>
    </row>
    <row r="574" spans="1:25" x14ac:dyDescent="0.3">
      <c r="A574" t="s">
        <v>5004</v>
      </c>
      <c r="B574" t="s">
        <v>5005</v>
      </c>
      <c r="C574" t="s">
        <v>5006</v>
      </c>
      <c r="D574" t="s">
        <v>13091</v>
      </c>
      <c r="E574" t="s">
        <v>13109</v>
      </c>
      <c r="F574" t="s">
        <v>13162</v>
      </c>
      <c r="G574" t="s">
        <v>13167</v>
      </c>
      <c r="H574" s="11">
        <v>549</v>
      </c>
      <c r="I574" s="19" t="str">
        <f t="shared" si="24"/>
        <v>&gt;₹500</v>
      </c>
      <c r="J574" s="21">
        <v>1799</v>
      </c>
      <c r="K574" s="23">
        <v>0.69</v>
      </c>
      <c r="L57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574" s="22" t="str">
        <f t="shared" si="25"/>
        <v>Yes</v>
      </c>
      <c r="N574" s="16">
        <v>4.3</v>
      </c>
      <c r="O574" s="25">
        <v>28829</v>
      </c>
      <c r="P574" s="25">
        <f>Table1[[#This Row],[rating]]+(Table1[[#This Row],[rating_count]]/1000)</f>
        <v>33.128999999999998</v>
      </c>
      <c r="Q574" s="12">
        <f t="shared" si="26"/>
        <v>51863371</v>
      </c>
      <c r="R574" t="s">
        <v>5007</v>
      </c>
      <c r="S574" t="s">
        <v>5008</v>
      </c>
      <c r="T574" t="s">
        <v>5009</v>
      </c>
      <c r="U574" t="s">
        <v>5010</v>
      </c>
      <c r="V574" t="s">
        <v>5011</v>
      </c>
      <c r="W574" t="s">
        <v>5012</v>
      </c>
      <c r="X574" t="s">
        <v>5013</v>
      </c>
      <c r="Y574" t="s">
        <v>5014</v>
      </c>
    </row>
    <row r="575" spans="1:25" x14ac:dyDescent="0.3">
      <c r="A575" t="s">
        <v>5022</v>
      </c>
      <c r="B575" t="s">
        <v>5023</v>
      </c>
      <c r="C575" t="s">
        <v>4845</v>
      </c>
      <c r="D575" t="s">
        <v>13091</v>
      </c>
      <c r="E575" t="s">
        <v>13109</v>
      </c>
      <c r="F575" t="s">
        <v>13162</v>
      </c>
      <c r="G575" t="s">
        <v>13163</v>
      </c>
      <c r="H575" s="11">
        <v>299</v>
      </c>
      <c r="I575" s="19" t="str">
        <f t="shared" si="24"/>
        <v>₹200 - ₹500</v>
      </c>
      <c r="J575" s="21">
        <v>650</v>
      </c>
      <c r="K575" s="23">
        <v>0.54</v>
      </c>
      <c r="L57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575" s="22" t="str">
        <f t="shared" si="25"/>
        <v>Yes</v>
      </c>
      <c r="N575" s="16">
        <v>4.5</v>
      </c>
      <c r="O575" s="25">
        <v>33176</v>
      </c>
      <c r="P575" s="25">
        <f>Table1[[#This Row],[rating]]+(Table1[[#This Row],[rating_count]]/1000)</f>
        <v>37.676000000000002</v>
      </c>
      <c r="Q575" s="12">
        <f t="shared" si="26"/>
        <v>21564400</v>
      </c>
      <c r="R575" t="s">
        <v>5024</v>
      </c>
      <c r="S575" t="s">
        <v>5025</v>
      </c>
      <c r="T575" t="s">
        <v>5026</v>
      </c>
      <c r="U575" t="s">
        <v>5027</v>
      </c>
      <c r="V575" t="s">
        <v>5028</v>
      </c>
      <c r="W575" t="s">
        <v>5029</v>
      </c>
      <c r="X575" t="s">
        <v>5030</v>
      </c>
      <c r="Y575" t="s">
        <v>5031</v>
      </c>
    </row>
    <row r="576" spans="1:25" x14ac:dyDescent="0.3">
      <c r="A576" t="s">
        <v>5032</v>
      </c>
      <c r="B576" t="s">
        <v>5033</v>
      </c>
      <c r="C576" t="s">
        <v>5034</v>
      </c>
      <c r="D576" t="s">
        <v>13093</v>
      </c>
      <c r="E576" t="s">
        <v>13168</v>
      </c>
      <c r="F576" t="s">
        <v>13169</v>
      </c>
      <c r="G576"/>
      <c r="H576" s="11">
        <v>798</v>
      </c>
      <c r="I576" s="19" t="str">
        <f t="shared" si="24"/>
        <v>&gt;₹500</v>
      </c>
      <c r="J576" s="21">
        <v>1995</v>
      </c>
      <c r="K576" s="23">
        <v>0.6</v>
      </c>
      <c r="L57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576" s="22" t="str">
        <f t="shared" si="25"/>
        <v>Yes</v>
      </c>
      <c r="N576" s="16">
        <v>4</v>
      </c>
      <c r="O576" s="25">
        <v>68664</v>
      </c>
      <c r="P576" s="25">
        <f>Table1[[#This Row],[rating]]+(Table1[[#This Row],[rating_count]]/1000)</f>
        <v>72.664000000000001</v>
      </c>
      <c r="Q576" s="12">
        <f t="shared" si="26"/>
        <v>136984680</v>
      </c>
      <c r="R576" t="s">
        <v>5035</v>
      </c>
      <c r="S576" t="s">
        <v>5036</v>
      </c>
      <c r="T576" t="s">
        <v>5037</v>
      </c>
      <c r="U576" t="s">
        <v>5038</v>
      </c>
      <c r="V576" t="s">
        <v>5039</v>
      </c>
      <c r="W576" t="s">
        <v>5040</v>
      </c>
      <c r="X576" t="s">
        <v>5041</v>
      </c>
      <c r="Y576" t="s">
        <v>5042</v>
      </c>
    </row>
    <row r="577" spans="1:25" x14ac:dyDescent="0.3">
      <c r="A577" t="s">
        <v>5045</v>
      </c>
      <c r="B577" t="s">
        <v>5046</v>
      </c>
      <c r="C577" t="s">
        <v>5047</v>
      </c>
      <c r="D577" t="s">
        <v>13092</v>
      </c>
      <c r="E577" t="s">
        <v>13170</v>
      </c>
      <c r="F577" t="s">
        <v>13171</v>
      </c>
      <c r="G577"/>
      <c r="H577" s="11">
        <v>266</v>
      </c>
      <c r="I577" s="19" t="str">
        <f t="shared" si="24"/>
        <v>₹200 - ₹500</v>
      </c>
      <c r="J577" s="21">
        <v>315</v>
      </c>
      <c r="K577" s="23">
        <v>0.16</v>
      </c>
      <c r="L57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577" s="22" t="str">
        <f t="shared" si="25"/>
        <v>No</v>
      </c>
      <c r="N577" s="16">
        <v>4.5</v>
      </c>
      <c r="O577" s="25">
        <v>28030</v>
      </c>
      <c r="P577" s="25">
        <f>Table1[[#This Row],[rating]]+(Table1[[#This Row],[rating_count]]/1000)</f>
        <v>32.53</v>
      </c>
      <c r="Q577" s="12">
        <f t="shared" si="26"/>
        <v>8829450</v>
      </c>
      <c r="R577" t="s">
        <v>5048</v>
      </c>
      <c r="S577" t="s">
        <v>5049</v>
      </c>
      <c r="T577" t="s">
        <v>5050</v>
      </c>
      <c r="U577" t="s">
        <v>5051</v>
      </c>
      <c r="V577" t="s">
        <v>5052</v>
      </c>
      <c r="W577" t="s">
        <v>5053</v>
      </c>
      <c r="X577" t="s">
        <v>5054</v>
      </c>
      <c r="Y577" t="s">
        <v>5055</v>
      </c>
    </row>
    <row r="578" spans="1:25" x14ac:dyDescent="0.3">
      <c r="A578" t="s">
        <v>5056</v>
      </c>
      <c r="B578" t="s">
        <v>5057</v>
      </c>
      <c r="C578" t="s">
        <v>5058</v>
      </c>
      <c r="D578" t="s">
        <v>13094</v>
      </c>
      <c r="E578" t="s">
        <v>13172</v>
      </c>
      <c r="F578" t="s">
        <v>13173</v>
      </c>
      <c r="G578" t="s">
        <v>13174</v>
      </c>
      <c r="H578" s="11">
        <v>50</v>
      </c>
      <c r="I578" s="19" t="str">
        <f t="shared" ref="I578:I641" si="27">IF(H578&lt;200,"&lt;₹200",IF(OR(H578=200,H578&lt;=500),"₹200 - ₹500","&gt;₹500"))</f>
        <v>&lt;₹200</v>
      </c>
      <c r="J578" s="21">
        <v>50</v>
      </c>
      <c r="K578" s="23">
        <v>0</v>
      </c>
      <c r="L57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578" s="22" t="str">
        <f t="shared" ref="M578:M641" si="28">IF(K578&gt;=50%,"Yes","No")</f>
        <v>No</v>
      </c>
      <c r="N578" s="16">
        <v>4.3</v>
      </c>
      <c r="O578" s="25">
        <v>5792</v>
      </c>
      <c r="P578" s="25">
        <f>Table1[[#This Row],[rating]]+(Table1[[#This Row],[rating_count]]/1000)</f>
        <v>10.091999999999999</v>
      </c>
      <c r="Q578" s="12">
        <f t="shared" ref="Q578:Q641" si="29">J578*O578</f>
        <v>289600</v>
      </c>
      <c r="R578" t="s">
        <v>5059</v>
      </c>
      <c r="S578" t="s">
        <v>5060</v>
      </c>
      <c r="T578" t="s">
        <v>5061</v>
      </c>
      <c r="U578" t="s">
        <v>5062</v>
      </c>
      <c r="V578" t="s">
        <v>5063</v>
      </c>
      <c r="W578" t="s">
        <v>5064</v>
      </c>
      <c r="X578" t="s">
        <v>5065</v>
      </c>
      <c r="Y578" t="s">
        <v>5066</v>
      </c>
    </row>
    <row r="579" spans="1:25" x14ac:dyDescent="0.3">
      <c r="A579" t="s">
        <v>5067</v>
      </c>
      <c r="B579" t="s">
        <v>5068</v>
      </c>
      <c r="C579" t="s">
        <v>5069</v>
      </c>
      <c r="D579" t="s">
        <v>13095</v>
      </c>
      <c r="E579" t="s">
        <v>13175</v>
      </c>
      <c r="F579" t="s">
        <v>13176</v>
      </c>
      <c r="G579" t="s">
        <v>13177</v>
      </c>
      <c r="H579" s="11">
        <v>130</v>
      </c>
      <c r="I579" s="19" t="str">
        <f t="shared" si="27"/>
        <v>&lt;₹200</v>
      </c>
      <c r="J579" s="21">
        <v>165</v>
      </c>
      <c r="K579" s="23">
        <v>0.21</v>
      </c>
      <c r="L57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579" s="22" t="str">
        <f t="shared" si="28"/>
        <v>No</v>
      </c>
      <c r="N579" s="16">
        <v>3.9</v>
      </c>
      <c r="O579" s="25">
        <v>14778</v>
      </c>
      <c r="P579" s="25">
        <f>Table1[[#This Row],[rating]]+(Table1[[#This Row],[rating_count]]/1000)</f>
        <v>18.678000000000001</v>
      </c>
      <c r="Q579" s="12">
        <f t="shared" si="29"/>
        <v>2438370</v>
      </c>
      <c r="R579" t="s">
        <v>5070</v>
      </c>
      <c r="S579" t="s">
        <v>5071</v>
      </c>
      <c r="T579" t="s">
        <v>5072</v>
      </c>
      <c r="U579" t="s">
        <v>5073</v>
      </c>
      <c r="V579" t="s">
        <v>5074</v>
      </c>
      <c r="W579" t="s">
        <v>5075</v>
      </c>
      <c r="X579" t="s">
        <v>5076</v>
      </c>
      <c r="Y579" t="s">
        <v>5077</v>
      </c>
    </row>
    <row r="580" spans="1:25" x14ac:dyDescent="0.3">
      <c r="A580" t="s">
        <v>5078</v>
      </c>
      <c r="B580" t="s">
        <v>5079</v>
      </c>
      <c r="C580" t="s">
        <v>3066</v>
      </c>
      <c r="D580" t="s">
        <v>13092</v>
      </c>
      <c r="E580" t="s">
        <v>13144</v>
      </c>
      <c r="F580" t="s">
        <v>13145</v>
      </c>
      <c r="G580" t="s">
        <v>13146</v>
      </c>
      <c r="H580" s="11">
        <v>449</v>
      </c>
      <c r="I580" s="19" t="str">
        <f t="shared" si="27"/>
        <v>₹200 - ₹500</v>
      </c>
      <c r="J580" s="21">
        <v>1290</v>
      </c>
      <c r="K580" s="23">
        <v>0.65</v>
      </c>
      <c r="L58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580" s="22" t="str">
        <f t="shared" si="28"/>
        <v>Yes</v>
      </c>
      <c r="N580" s="16">
        <v>4.0999999999999996</v>
      </c>
      <c r="O580" s="25">
        <v>91770</v>
      </c>
      <c r="P580" s="25">
        <f>Table1[[#This Row],[rating]]+(Table1[[#This Row],[rating_count]]/1000)</f>
        <v>95.86999999999999</v>
      </c>
      <c r="Q580" s="12">
        <f t="shared" si="29"/>
        <v>118383300</v>
      </c>
      <c r="R580" t="s">
        <v>5080</v>
      </c>
      <c r="S580" t="s">
        <v>5081</v>
      </c>
      <c r="T580" t="s">
        <v>5082</v>
      </c>
      <c r="U580" t="s">
        <v>5083</v>
      </c>
      <c r="V580" t="s">
        <v>5084</v>
      </c>
      <c r="W580" t="s">
        <v>5085</v>
      </c>
      <c r="X580" t="s">
        <v>5086</v>
      </c>
      <c r="Y580" t="s">
        <v>5087</v>
      </c>
    </row>
    <row r="581" spans="1:25" x14ac:dyDescent="0.3">
      <c r="A581" t="s">
        <v>5090</v>
      </c>
      <c r="B581" t="s">
        <v>5091</v>
      </c>
      <c r="C581" t="s">
        <v>3066</v>
      </c>
      <c r="D581" t="s">
        <v>13092</v>
      </c>
      <c r="E581" t="s">
        <v>13144</v>
      </c>
      <c r="F581" t="s">
        <v>13145</v>
      </c>
      <c r="G581" t="s">
        <v>13146</v>
      </c>
      <c r="H581" s="11">
        <v>399</v>
      </c>
      <c r="I581" s="19" t="str">
        <f t="shared" si="27"/>
        <v>₹200 - ₹500</v>
      </c>
      <c r="J581" s="21">
        <v>1290</v>
      </c>
      <c r="K581" s="23">
        <v>0.69</v>
      </c>
      <c r="L58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581" s="22" t="str">
        <f t="shared" si="28"/>
        <v>Yes</v>
      </c>
      <c r="N581" s="16">
        <v>4.2</v>
      </c>
      <c r="O581" s="25">
        <v>206</v>
      </c>
      <c r="P581" s="25">
        <f>Table1[[#This Row],[rating]]+(Table1[[#This Row],[rating_count]]/1000)</f>
        <v>4.4060000000000006</v>
      </c>
      <c r="Q581" s="12">
        <f t="shared" si="29"/>
        <v>265740</v>
      </c>
      <c r="R581" t="s">
        <v>5092</v>
      </c>
      <c r="S581" t="s">
        <v>5093</v>
      </c>
      <c r="T581" t="s">
        <v>5094</v>
      </c>
      <c r="U581" t="s">
        <v>5095</v>
      </c>
      <c r="V581" t="s">
        <v>5096</v>
      </c>
      <c r="W581" t="s">
        <v>5097</v>
      </c>
      <c r="X581" t="s">
        <v>5098</v>
      </c>
      <c r="Y581" t="s">
        <v>5099</v>
      </c>
    </row>
    <row r="582" spans="1:25" x14ac:dyDescent="0.3">
      <c r="A582" t="s">
        <v>5100</v>
      </c>
      <c r="B582" t="s">
        <v>5101</v>
      </c>
      <c r="C582" t="s">
        <v>5102</v>
      </c>
      <c r="D582" t="s">
        <v>13091</v>
      </c>
      <c r="E582" t="s">
        <v>13109</v>
      </c>
      <c r="F582" t="s">
        <v>13162</v>
      </c>
      <c r="G582" t="s">
        <v>13178</v>
      </c>
      <c r="H582" s="11">
        <v>1399</v>
      </c>
      <c r="I582" s="19" t="str">
        <f t="shared" si="27"/>
        <v>&gt;₹500</v>
      </c>
      <c r="J582" s="21">
        <v>2498</v>
      </c>
      <c r="K582" s="23">
        <v>0.44</v>
      </c>
      <c r="L58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582" s="22" t="str">
        <f t="shared" si="28"/>
        <v>No</v>
      </c>
      <c r="N582" s="16">
        <v>4.2</v>
      </c>
      <c r="O582" s="25">
        <v>33717</v>
      </c>
      <c r="P582" s="25">
        <f>Table1[[#This Row],[rating]]+(Table1[[#This Row],[rating_count]]/1000)</f>
        <v>37.917000000000002</v>
      </c>
      <c r="Q582" s="12">
        <f t="shared" si="29"/>
        <v>84225066</v>
      </c>
      <c r="R582" t="s">
        <v>5103</v>
      </c>
      <c r="S582" t="s">
        <v>5104</v>
      </c>
      <c r="T582" t="s">
        <v>5105</v>
      </c>
      <c r="U582" t="s">
        <v>5106</v>
      </c>
      <c r="V582" t="s">
        <v>5107</v>
      </c>
      <c r="W582" t="s">
        <v>5108</v>
      </c>
      <c r="X582" t="s">
        <v>5109</v>
      </c>
      <c r="Y582" t="s">
        <v>5110</v>
      </c>
    </row>
    <row r="583" spans="1:25" x14ac:dyDescent="0.3">
      <c r="A583" t="s">
        <v>5120</v>
      </c>
      <c r="B583" t="s">
        <v>5121</v>
      </c>
      <c r="C583" t="s">
        <v>5122</v>
      </c>
      <c r="D583" t="s">
        <v>13091</v>
      </c>
      <c r="E583" t="s">
        <v>13160</v>
      </c>
      <c r="F583" t="s">
        <v>13179</v>
      </c>
      <c r="G583"/>
      <c r="H583" s="11">
        <v>4098</v>
      </c>
      <c r="I583" s="19" t="str">
        <f t="shared" si="27"/>
        <v>&gt;₹500</v>
      </c>
      <c r="J583" s="21">
        <v>4999</v>
      </c>
      <c r="K583" s="23">
        <v>0.18</v>
      </c>
      <c r="L58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583" s="22" t="str">
        <f t="shared" si="28"/>
        <v>No</v>
      </c>
      <c r="N583" s="16">
        <v>4.5</v>
      </c>
      <c r="O583" s="25">
        <v>50810</v>
      </c>
      <c r="P583" s="25">
        <f>Table1[[#This Row],[rating]]+(Table1[[#This Row],[rating_count]]/1000)</f>
        <v>55.31</v>
      </c>
      <c r="Q583" s="12">
        <f t="shared" si="29"/>
        <v>253999190</v>
      </c>
      <c r="R583" t="s">
        <v>5123</v>
      </c>
      <c r="S583" t="s">
        <v>5124</v>
      </c>
      <c r="T583" t="s">
        <v>5125</v>
      </c>
      <c r="U583" t="s">
        <v>5126</v>
      </c>
      <c r="V583" t="s">
        <v>5127</v>
      </c>
      <c r="W583" t="s">
        <v>5128</v>
      </c>
      <c r="X583" t="s">
        <v>5129</v>
      </c>
      <c r="Y583" t="s">
        <v>5130</v>
      </c>
    </row>
    <row r="584" spans="1:25" x14ac:dyDescent="0.3">
      <c r="A584" t="s">
        <v>5131</v>
      </c>
      <c r="B584" t="s">
        <v>5132</v>
      </c>
      <c r="C584" t="s">
        <v>5133</v>
      </c>
      <c r="D584" t="s">
        <v>13092</v>
      </c>
      <c r="E584" t="s">
        <v>13180</v>
      </c>
      <c r="F584" t="s">
        <v>13181</v>
      </c>
      <c r="G584"/>
      <c r="H584" s="11">
        <v>499</v>
      </c>
      <c r="I584" s="19" t="str">
        <f t="shared" si="27"/>
        <v>₹200 - ₹500</v>
      </c>
      <c r="J584" s="21">
        <v>1999</v>
      </c>
      <c r="K584" s="23">
        <v>0.75</v>
      </c>
      <c r="L58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584" s="22" t="str">
        <f t="shared" si="28"/>
        <v>Yes</v>
      </c>
      <c r="N584" s="16">
        <v>3.7</v>
      </c>
      <c r="O584" s="25">
        <v>3369</v>
      </c>
      <c r="P584" s="25">
        <f>Table1[[#This Row],[rating]]+(Table1[[#This Row],[rating_count]]/1000)</f>
        <v>7.0690000000000008</v>
      </c>
      <c r="Q584" s="12">
        <f t="shared" si="29"/>
        <v>6734631</v>
      </c>
      <c r="R584" t="s">
        <v>5134</v>
      </c>
      <c r="S584" t="s">
        <v>5135</v>
      </c>
      <c r="T584" t="s">
        <v>5136</v>
      </c>
      <c r="U584" t="s">
        <v>5137</v>
      </c>
      <c r="V584" t="s">
        <v>5138</v>
      </c>
      <c r="W584" t="s">
        <v>5139</v>
      </c>
      <c r="X584" t="s">
        <v>5140</v>
      </c>
      <c r="Y584" t="s">
        <v>5141</v>
      </c>
    </row>
    <row r="585" spans="1:25" x14ac:dyDescent="0.3">
      <c r="A585" t="s">
        <v>5142</v>
      </c>
      <c r="B585" t="s">
        <v>5143</v>
      </c>
      <c r="C585" t="s">
        <v>4845</v>
      </c>
      <c r="D585" t="s">
        <v>13091</v>
      </c>
      <c r="E585" t="s">
        <v>13109</v>
      </c>
      <c r="F585" t="s">
        <v>13162</v>
      </c>
      <c r="G585" t="s">
        <v>13163</v>
      </c>
      <c r="H585" s="11">
        <v>299</v>
      </c>
      <c r="I585" s="19" t="str">
        <f t="shared" si="27"/>
        <v>₹200 - ₹500</v>
      </c>
      <c r="J585" s="21">
        <v>449</v>
      </c>
      <c r="K585" s="23">
        <v>0.33</v>
      </c>
      <c r="L58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585" s="22" t="str">
        <f t="shared" si="28"/>
        <v>No</v>
      </c>
      <c r="N585" s="16">
        <v>3.5</v>
      </c>
      <c r="O585" s="25">
        <v>11827</v>
      </c>
      <c r="P585" s="25">
        <f>Table1[[#This Row],[rating]]+(Table1[[#This Row],[rating_count]]/1000)</f>
        <v>15.327</v>
      </c>
      <c r="Q585" s="12">
        <f t="shared" si="29"/>
        <v>5310323</v>
      </c>
      <c r="R585" t="s">
        <v>5144</v>
      </c>
      <c r="S585" t="s">
        <v>5145</v>
      </c>
      <c r="T585" t="s">
        <v>5146</v>
      </c>
      <c r="U585" t="s">
        <v>5147</v>
      </c>
      <c r="V585" t="s">
        <v>5148</v>
      </c>
      <c r="W585" t="s">
        <v>5149</v>
      </c>
      <c r="X585" t="s">
        <v>5150</v>
      </c>
      <c r="Y585" t="s">
        <v>5151</v>
      </c>
    </row>
    <row r="586" spans="1:25" x14ac:dyDescent="0.3">
      <c r="A586" t="s">
        <v>5154</v>
      </c>
      <c r="B586" t="s">
        <v>5155</v>
      </c>
      <c r="C586" t="s">
        <v>5102</v>
      </c>
      <c r="D586" t="s">
        <v>13091</v>
      </c>
      <c r="E586" t="s">
        <v>13109</v>
      </c>
      <c r="F586" t="s">
        <v>13162</v>
      </c>
      <c r="G586" t="s">
        <v>13178</v>
      </c>
      <c r="H586" s="11">
        <v>699</v>
      </c>
      <c r="I586" s="19" t="str">
        <f t="shared" si="27"/>
        <v>&gt;₹500</v>
      </c>
      <c r="J586" s="21">
        <v>999</v>
      </c>
      <c r="K586" s="23">
        <v>0.3</v>
      </c>
      <c r="L58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586" s="22" t="str">
        <f t="shared" si="28"/>
        <v>No</v>
      </c>
      <c r="N586" s="16">
        <v>3.5</v>
      </c>
      <c r="O586" s="25">
        <v>15295</v>
      </c>
      <c r="P586" s="25">
        <f>Table1[[#This Row],[rating]]+(Table1[[#This Row],[rating_count]]/1000)</f>
        <v>18.795000000000002</v>
      </c>
      <c r="Q586" s="12">
        <f t="shared" si="29"/>
        <v>15279705</v>
      </c>
      <c r="R586" t="s">
        <v>5156</v>
      </c>
      <c r="S586" t="s">
        <v>5157</v>
      </c>
      <c r="T586" t="s">
        <v>5158</v>
      </c>
      <c r="U586" t="s">
        <v>5159</v>
      </c>
      <c r="V586" t="s">
        <v>5160</v>
      </c>
      <c r="W586" t="s">
        <v>5161</v>
      </c>
      <c r="X586" t="s">
        <v>5162</v>
      </c>
      <c r="Y586" t="s">
        <v>5163</v>
      </c>
    </row>
    <row r="587" spans="1:25" x14ac:dyDescent="0.3">
      <c r="A587" t="s">
        <v>5164</v>
      </c>
      <c r="B587" t="s">
        <v>5165</v>
      </c>
      <c r="C587" t="s">
        <v>5166</v>
      </c>
      <c r="D587" t="s">
        <v>13092</v>
      </c>
      <c r="E587" t="s">
        <v>13180</v>
      </c>
      <c r="F587" t="s">
        <v>13116</v>
      </c>
      <c r="G587" t="s">
        <v>13182</v>
      </c>
      <c r="H587" s="11">
        <v>799</v>
      </c>
      <c r="I587" s="19" t="str">
        <f t="shared" si="27"/>
        <v>&gt;₹500</v>
      </c>
      <c r="J587" s="21">
        <v>3990</v>
      </c>
      <c r="K587" s="23">
        <v>0.8</v>
      </c>
      <c r="L58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587" s="22" t="str">
        <f t="shared" si="28"/>
        <v>Yes</v>
      </c>
      <c r="N587" s="16">
        <v>4.3</v>
      </c>
      <c r="O587" s="25">
        <v>27139</v>
      </c>
      <c r="P587" s="25">
        <f>Table1[[#This Row],[rating]]+(Table1[[#This Row],[rating_count]]/1000)</f>
        <v>31.439</v>
      </c>
      <c r="Q587" s="12">
        <f t="shared" si="29"/>
        <v>108284610</v>
      </c>
      <c r="R587" t="s">
        <v>5167</v>
      </c>
      <c r="S587" t="s">
        <v>5168</v>
      </c>
      <c r="T587" t="s">
        <v>5169</v>
      </c>
      <c r="U587" t="s">
        <v>5170</v>
      </c>
      <c r="V587" t="s">
        <v>5171</v>
      </c>
      <c r="W587" t="s">
        <v>5172</v>
      </c>
      <c r="X587" t="s">
        <v>5173</v>
      </c>
      <c r="Y587" t="s">
        <v>5174</v>
      </c>
    </row>
    <row r="588" spans="1:25" x14ac:dyDescent="0.3">
      <c r="A588" t="s">
        <v>5175</v>
      </c>
      <c r="B588" t="s">
        <v>5176</v>
      </c>
      <c r="C588" t="s">
        <v>3066</v>
      </c>
      <c r="D588" t="s">
        <v>13092</v>
      </c>
      <c r="E588" t="s">
        <v>13144</v>
      </c>
      <c r="F588" t="s">
        <v>13145</v>
      </c>
      <c r="G588" t="s">
        <v>13146</v>
      </c>
      <c r="H588" s="11">
        <v>1399</v>
      </c>
      <c r="I588" s="19" t="str">
        <f t="shared" si="27"/>
        <v>&gt;₹500</v>
      </c>
      <c r="J588" s="21">
        <v>5499</v>
      </c>
      <c r="K588" s="23">
        <v>0.75</v>
      </c>
      <c r="L58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588" s="22" t="str">
        <f t="shared" si="28"/>
        <v>Yes</v>
      </c>
      <c r="N588" s="16">
        <v>3.9</v>
      </c>
      <c r="O588" s="25">
        <v>9504</v>
      </c>
      <c r="P588" s="25">
        <f>Table1[[#This Row],[rating]]+(Table1[[#This Row],[rating_count]]/1000)</f>
        <v>13.404</v>
      </c>
      <c r="Q588" s="12">
        <f t="shared" si="29"/>
        <v>52262496</v>
      </c>
      <c r="R588" t="s">
        <v>5177</v>
      </c>
      <c r="S588" t="s">
        <v>5178</v>
      </c>
      <c r="T588" t="s">
        <v>5179</v>
      </c>
      <c r="U588" t="s">
        <v>5180</v>
      </c>
      <c r="V588" t="s">
        <v>5181</v>
      </c>
      <c r="W588" t="s">
        <v>5182</v>
      </c>
      <c r="X588" t="s">
        <v>5183</v>
      </c>
      <c r="Y588" t="s">
        <v>5184</v>
      </c>
    </row>
    <row r="589" spans="1:25" x14ac:dyDescent="0.3">
      <c r="A589" t="s">
        <v>5187</v>
      </c>
      <c r="B589" t="s">
        <v>5188</v>
      </c>
      <c r="C589" t="s">
        <v>4834</v>
      </c>
      <c r="D589" t="s">
        <v>13091</v>
      </c>
      <c r="E589" t="s">
        <v>13160</v>
      </c>
      <c r="F589" t="s">
        <v>13161</v>
      </c>
      <c r="G589"/>
      <c r="H589" s="11">
        <v>519</v>
      </c>
      <c r="I589" s="19" t="str">
        <f t="shared" si="27"/>
        <v>&gt;₹500</v>
      </c>
      <c r="J589" s="21">
        <v>1350</v>
      </c>
      <c r="K589" s="23">
        <v>0.62</v>
      </c>
      <c r="L58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589" s="22" t="str">
        <f t="shared" si="28"/>
        <v>Yes</v>
      </c>
      <c r="N589" s="16">
        <v>4.3</v>
      </c>
      <c r="O589" s="25">
        <v>30058</v>
      </c>
      <c r="P589" s="25">
        <f>Table1[[#This Row],[rating]]+(Table1[[#This Row],[rating_count]]/1000)</f>
        <v>34.357999999999997</v>
      </c>
      <c r="Q589" s="12">
        <f t="shared" si="29"/>
        <v>40578300</v>
      </c>
      <c r="R589" t="s">
        <v>5189</v>
      </c>
      <c r="S589" t="s">
        <v>5190</v>
      </c>
      <c r="T589" t="s">
        <v>5191</v>
      </c>
      <c r="U589" t="s">
        <v>5192</v>
      </c>
      <c r="V589" t="s">
        <v>5193</v>
      </c>
      <c r="W589" t="s">
        <v>5194</v>
      </c>
      <c r="X589" t="s">
        <v>5195</v>
      </c>
      <c r="Y589" t="s">
        <v>5196</v>
      </c>
    </row>
    <row r="590" spans="1:25" x14ac:dyDescent="0.3">
      <c r="A590" t="s">
        <v>5201</v>
      </c>
      <c r="B590" t="s">
        <v>5202</v>
      </c>
      <c r="C590" t="s">
        <v>3066</v>
      </c>
      <c r="D590" t="s">
        <v>13092</v>
      </c>
      <c r="E590" t="s">
        <v>13144</v>
      </c>
      <c r="F590" t="s">
        <v>13145</v>
      </c>
      <c r="G590" t="s">
        <v>13146</v>
      </c>
      <c r="H590" s="11">
        <v>1499</v>
      </c>
      <c r="I590" s="19" t="str">
        <f t="shared" si="27"/>
        <v>&gt;₹500</v>
      </c>
      <c r="J590" s="21">
        <v>3990</v>
      </c>
      <c r="K590" s="23">
        <v>0.62</v>
      </c>
      <c r="L59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590" s="22" t="str">
        <f t="shared" si="28"/>
        <v>Yes</v>
      </c>
      <c r="N590" s="16">
        <v>4.0999999999999996</v>
      </c>
      <c r="O590" s="25">
        <v>109864</v>
      </c>
      <c r="P590" s="25">
        <f>Table1[[#This Row],[rating]]+(Table1[[#This Row],[rating_count]]/1000)</f>
        <v>113.964</v>
      </c>
      <c r="Q590" s="12">
        <f t="shared" si="29"/>
        <v>438357360</v>
      </c>
      <c r="R590" t="s">
        <v>5203</v>
      </c>
      <c r="S590" t="s">
        <v>5204</v>
      </c>
      <c r="T590" t="s">
        <v>5205</v>
      </c>
      <c r="U590" t="s">
        <v>5206</v>
      </c>
      <c r="V590" t="s">
        <v>5207</v>
      </c>
      <c r="W590" t="s">
        <v>5208</v>
      </c>
      <c r="X590" t="s">
        <v>5209</v>
      </c>
      <c r="Y590" t="s">
        <v>5210</v>
      </c>
    </row>
    <row r="591" spans="1:25" x14ac:dyDescent="0.3">
      <c r="A591" t="s">
        <v>5211</v>
      </c>
      <c r="B591" t="s">
        <v>5212</v>
      </c>
      <c r="C591" t="s">
        <v>5213</v>
      </c>
      <c r="D591" t="s">
        <v>13094</v>
      </c>
      <c r="E591" t="s">
        <v>13183</v>
      </c>
      <c r="F591" t="s">
        <v>13184</v>
      </c>
      <c r="G591" t="s">
        <v>13185</v>
      </c>
      <c r="H591" s="11">
        <v>1295</v>
      </c>
      <c r="I591" s="19" t="str">
        <f t="shared" si="27"/>
        <v>&gt;₹500</v>
      </c>
      <c r="J591" s="21">
        <v>1295</v>
      </c>
      <c r="K591" s="23">
        <v>0</v>
      </c>
      <c r="L59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591" s="22" t="str">
        <f t="shared" si="28"/>
        <v>No</v>
      </c>
      <c r="N591" s="16">
        <v>4.5</v>
      </c>
      <c r="O591" s="25">
        <v>5760</v>
      </c>
      <c r="P591" s="25">
        <f>Table1[[#This Row],[rating]]+(Table1[[#This Row],[rating_count]]/1000)</f>
        <v>10.26</v>
      </c>
      <c r="Q591" s="12">
        <f t="shared" si="29"/>
        <v>7459200</v>
      </c>
      <c r="R591" t="s">
        <v>5214</v>
      </c>
      <c r="S591" t="s">
        <v>5215</v>
      </c>
      <c r="T591" t="s">
        <v>5216</v>
      </c>
      <c r="U591" t="s">
        <v>5217</v>
      </c>
      <c r="V591" t="s">
        <v>5218</v>
      </c>
      <c r="W591" t="s">
        <v>13045</v>
      </c>
      <c r="X591" t="s">
        <v>5219</v>
      </c>
      <c r="Y591" t="s">
        <v>5220</v>
      </c>
    </row>
    <row r="592" spans="1:25" x14ac:dyDescent="0.3">
      <c r="A592" t="s">
        <v>5221</v>
      </c>
      <c r="B592" t="s">
        <v>5222</v>
      </c>
      <c r="C592" t="s">
        <v>5223</v>
      </c>
      <c r="D592" t="s">
        <v>13091</v>
      </c>
      <c r="E592" t="s">
        <v>13112</v>
      </c>
      <c r="F592" t="s">
        <v>13186</v>
      </c>
      <c r="G592"/>
      <c r="H592" s="11">
        <v>1889</v>
      </c>
      <c r="I592" s="19" t="str">
        <f t="shared" si="27"/>
        <v>&gt;₹500</v>
      </c>
      <c r="J592" s="21">
        <v>5499</v>
      </c>
      <c r="K592" s="23">
        <v>0.66</v>
      </c>
      <c r="L59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592" s="22" t="str">
        <f t="shared" si="28"/>
        <v>Yes</v>
      </c>
      <c r="N592" s="16">
        <v>4.2</v>
      </c>
      <c r="O592" s="25">
        <v>49551</v>
      </c>
      <c r="P592" s="25">
        <f>Table1[[#This Row],[rating]]+(Table1[[#This Row],[rating_count]]/1000)</f>
        <v>53.751000000000005</v>
      </c>
      <c r="Q592" s="12">
        <f t="shared" si="29"/>
        <v>272480949</v>
      </c>
      <c r="R592" t="s">
        <v>5224</v>
      </c>
      <c r="S592" t="s">
        <v>5225</v>
      </c>
      <c r="T592" t="s">
        <v>5226</v>
      </c>
      <c r="U592" t="s">
        <v>5227</v>
      </c>
      <c r="V592" t="s">
        <v>5228</v>
      </c>
      <c r="W592" t="s">
        <v>5229</v>
      </c>
      <c r="X592" t="s">
        <v>5230</v>
      </c>
      <c r="Y592" t="s">
        <v>5231</v>
      </c>
    </row>
    <row r="593" spans="1:25" x14ac:dyDescent="0.3">
      <c r="A593" t="s">
        <v>5232</v>
      </c>
      <c r="B593" t="s">
        <v>5233</v>
      </c>
      <c r="C593" t="s">
        <v>3066</v>
      </c>
      <c r="D593" t="s">
        <v>13092</v>
      </c>
      <c r="E593" t="s">
        <v>13144</v>
      </c>
      <c r="F593" t="s">
        <v>13145</v>
      </c>
      <c r="G593" t="s">
        <v>13146</v>
      </c>
      <c r="H593" s="11">
        <v>455</v>
      </c>
      <c r="I593" s="19" t="str">
        <f t="shared" si="27"/>
        <v>₹200 - ₹500</v>
      </c>
      <c r="J593" s="21">
        <v>1490</v>
      </c>
      <c r="K593" s="23">
        <v>0.69</v>
      </c>
      <c r="L59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593" s="22" t="str">
        <f t="shared" si="28"/>
        <v>Yes</v>
      </c>
      <c r="N593" s="16">
        <v>4.0999999999999996</v>
      </c>
      <c r="O593" s="25">
        <v>161677</v>
      </c>
      <c r="P593" s="25">
        <f>Table1[[#This Row],[rating]]+(Table1[[#This Row],[rating_count]]/1000)</f>
        <v>165.77699999999999</v>
      </c>
      <c r="Q593" s="12">
        <f t="shared" si="29"/>
        <v>240898730</v>
      </c>
      <c r="R593" t="s">
        <v>5234</v>
      </c>
      <c r="S593" t="s">
        <v>5235</v>
      </c>
      <c r="T593" t="s">
        <v>5236</v>
      </c>
      <c r="U593" t="s">
        <v>5237</v>
      </c>
      <c r="V593" t="s">
        <v>5238</v>
      </c>
      <c r="W593" t="s">
        <v>5239</v>
      </c>
      <c r="X593" t="s">
        <v>5240</v>
      </c>
      <c r="Y593" t="s">
        <v>5241</v>
      </c>
    </row>
    <row r="594" spans="1:25" x14ac:dyDescent="0.3">
      <c r="A594" t="s">
        <v>5242</v>
      </c>
      <c r="B594" t="s">
        <v>5243</v>
      </c>
      <c r="C594" t="s">
        <v>5244</v>
      </c>
      <c r="D594" t="s">
        <v>13092</v>
      </c>
      <c r="E594" t="s">
        <v>13180</v>
      </c>
      <c r="F594" t="s">
        <v>13116</v>
      </c>
      <c r="G594" t="s">
        <v>13182</v>
      </c>
      <c r="H594" s="11">
        <v>399</v>
      </c>
      <c r="I594" s="19" t="str">
        <f t="shared" si="27"/>
        <v>₹200 - ₹500</v>
      </c>
      <c r="J594" s="21">
        <v>995</v>
      </c>
      <c r="K594" s="23">
        <v>0.6</v>
      </c>
      <c r="L59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594" s="22" t="str">
        <f t="shared" si="28"/>
        <v>Yes</v>
      </c>
      <c r="N594" s="16">
        <v>3.9</v>
      </c>
      <c r="O594" s="25">
        <v>21372</v>
      </c>
      <c r="P594" s="25">
        <f>Table1[[#This Row],[rating]]+(Table1[[#This Row],[rating_count]]/1000)</f>
        <v>25.271999999999998</v>
      </c>
      <c r="Q594" s="12">
        <f t="shared" si="29"/>
        <v>21265140</v>
      </c>
      <c r="R594" t="s">
        <v>5245</v>
      </c>
      <c r="S594" t="s">
        <v>5246</v>
      </c>
      <c r="T594" t="s">
        <v>5247</v>
      </c>
      <c r="U594" t="s">
        <v>5248</v>
      </c>
      <c r="V594" t="s">
        <v>5249</v>
      </c>
      <c r="W594" t="s">
        <v>13046</v>
      </c>
      <c r="X594" t="s">
        <v>5250</v>
      </c>
      <c r="Y594" t="s">
        <v>5251</v>
      </c>
    </row>
    <row r="595" spans="1:25" x14ac:dyDescent="0.3">
      <c r="A595" t="s">
        <v>5260</v>
      </c>
      <c r="B595" t="s">
        <v>5261</v>
      </c>
      <c r="C595" t="s">
        <v>5262</v>
      </c>
      <c r="D595" t="s">
        <v>13091</v>
      </c>
      <c r="E595" t="s">
        <v>13187</v>
      </c>
      <c r="F595" t="s">
        <v>13188</v>
      </c>
      <c r="G595" t="s">
        <v>13189</v>
      </c>
      <c r="H595" s="11">
        <v>717</v>
      </c>
      <c r="I595" s="19" t="str">
        <f t="shared" si="27"/>
        <v>&gt;₹500</v>
      </c>
      <c r="J595" s="21">
        <v>761</v>
      </c>
      <c r="K595" s="23">
        <v>0.06</v>
      </c>
      <c r="L59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595" s="22" t="str">
        <f t="shared" si="28"/>
        <v>No</v>
      </c>
      <c r="N595" s="16">
        <v>4</v>
      </c>
      <c r="O595" s="25">
        <v>7199</v>
      </c>
      <c r="P595" s="25">
        <f>Table1[[#This Row],[rating]]+(Table1[[#This Row],[rating_count]]/1000)</f>
        <v>11.199</v>
      </c>
      <c r="Q595" s="12">
        <f t="shared" si="29"/>
        <v>5478439</v>
      </c>
      <c r="R595" t="s">
        <v>5263</v>
      </c>
      <c r="S595" t="s">
        <v>5264</v>
      </c>
      <c r="T595" t="s">
        <v>5265</v>
      </c>
      <c r="U595" t="s">
        <v>5266</v>
      </c>
      <c r="V595" t="s">
        <v>5267</v>
      </c>
      <c r="W595" t="s">
        <v>5268</v>
      </c>
      <c r="X595" t="s">
        <v>5269</v>
      </c>
      <c r="Y595" t="s">
        <v>5270</v>
      </c>
    </row>
    <row r="596" spans="1:25" x14ac:dyDescent="0.3">
      <c r="A596" t="s">
        <v>5273</v>
      </c>
      <c r="B596" t="s">
        <v>5274</v>
      </c>
      <c r="C596" t="s">
        <v>5275</v>
      </c>
      <c r="D596" t="s">
        <v>13091</v>
      </c>
      <c r="E596" t="s">
        <v>13109</v>
      </c>
      <c r="F596" t="s">
        <v>13162</v>
      </c>
      <c r="G596" t="s">
        <v>13190</v>
      </c>
      <c r="H596" s="11">
        <v>39</v>
      </c>
      <c r="I596" s="19" t="str">
        <f t="shared" si="27"/>
        <v>&lt;₹200</v>
      </c>
      <c r="J596" s="21">
        <v>299</v>
      </c>
      <c r="K596" s="23">
        <v>0.87</v>
      </c>
      <c r="L59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596" s="22" t="str">
        <f t="shared" si="28"/>
        <v>Yes</v>
      </c>
      <c r="N596" s="16">
        <v>3.5</v>
      </c>
      <c r="O596" s="25">
        <v>15233</v>
      </c>
      <c r="P596" s="25">
        <f>Table1[[#This Row],[rating]]+(Table1[[#This Row],[rating_count]]/1000)</f>
        <v>18.733000000000001</v>
      </c>
      <c r="Q596" s="12">
        <f t="shared" si="29"/>
        <v>4554667</v>
      </c>
      <c r="R596" t="s">
        <v>5276</v>
      </c>
      <c r="S596" t="s">
        <v>5277</v>
      </c>
      <c r="T596" t="s">
        <v>5278</v>
      </c>
      <c r="U596" t="s">
        <v>5279</v>
      </c>
      <c r="V596" t="s">
        <v>5280</v>
      </c>
      <c r="W596" t="s">
        <v>5281</v>
      </c>
      <c r="X596" t="s">
        <v>5282</v>
      </c>
      <c r="Y596" t="s">
        <v>5283</v>
      </c>
    </row>
    <row r="597" spans="1:25" x14ac:dyDescent="0.3">
      <c r="A597" t="s">
        <v>5284</v>
      </c>
      <c r="B597" t="s">
        <v>5285</v>
      </c>
      <c r="C597" t="s">
        <v>4834</v>
      </c>
      <c r="D597" t="s">
        <v>13091</v>
      </c>
      <c r="E597" t="s">
        <v>13160</v>
      </c>
      <c r="F597" t="s">
        <v>13161</v>
      </c>
      <c r="G597"/>
      <c r="H597" s="11">
        <v>889</v>
      </c>
      <c r="I597" s="19" t="str">
        <f t="shared" si="27"/>
        <v>&gt;₹500</v>
      </c>
      <c r="J597" s="21">
        <v>2500</v>
      </c>
      <c r="K597" s="23">
        <v>0.64</v>
      </c>
      <c r="L59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597" s="22" t="str">
        <f t="shared" si="28"/>
        <v>Yes</v>
      </c>
      <c r="N597" s="16">
        <v>4.3</v>
      </c>
      <c r="O597" s="25">
        <v>55747</v>
      </c>
      <c r="P597" s="25">
        <f>Table1[[#This Row],[rating]]+(Table1[[#This Row],[rating_count]]/1000)</f>
        <v>60.046999999999997</v>
      </c>
      <c r="Q597" s="12">
        <f t="shared" si="29"/>
        <v>139367500</v>
      </c>
      <c r="R597" t="s">
        <v>5286</v>
      </c>
      <c r="S597" t="s">
        <v>5287</v>
      </c>
      <c r="T597" t="s">
        <v>5288</v>
      </c>
      <c r="U597" t="s">
        <v>5289</v>
      </c>
      <c r="V597" t="s">
        <v>5290</v>
      </c>
      <c r="W597" t="s">
        <v>5291</v>
      </c>
      <c r="X597" t="s">
        <v>5292</v>
      </c>
      <c r="Y597" t="s">
        <v>5293</v>
      </c>
    </row>
    <row r="598" spans="1:25" x14ac:dyDescent="0.3">
      <c r="A598" t="s">
        <v>5294</v>
      </c>
      <c r="B598" t="s">
        <v>5295</v>
      </c>
      <c r="C598" t="s">
        <v>3066</v>
      </c>
      <c r="D598" t="s">
        <v>13092</v>
      </c>
      <c r="E598" t="s">
        <v>13144</v>
      </c>
      <c r="F598" t="s">
        <v>13145</v>
      </c>
      <c r="G598" t="s">
        <v>13146</v>
      </c>
      <c r="H598" s="11">
        <v>1199</v>
      </c>
      <c r="I598" s="19" t="str">
        <f t="shared" si="27"/>
        <v>&gt;₹500</v>
      </c>
      <c r="J598" s="21">
        <v>4999</v>
      </c>
      <c r="K598" s="23">
        <v>0.76</v>
      </c>
      <c r="L59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598" s="22" t="str">
        <f t="shared" si="28"/>
        <v>Yes</v>
      </c>
      <c r="N598" s="16">
        <v>3.8</v>
      </c>
      <c r="O598" s="25">
        <v>14961</v>
      </c>
      <c r="P598" s="25">
        <f>Table1[[#This Row],[rating]]+(Table1[[#This Row],[rating_count]]/1000)</f>
        <v>18.760999999999999</v>
      </c>
      <c r="Q598" s="12">
        <f t="shared" si="29"/>
        <v>74790039</v>
      </c>
      <c r="R598" t="s">
        <v>5296</v>
      </c>
      <c r="S598" t="s">
        <v>5297</v>
      </c>
      <c r="T598" t="s">
        <v>5298</v>
      </c>
      <c r="U598" t="s">
        <v>5299</v>
      </c>
      <c r="V598" t="s">
        <v>5300</v>
      </c>
      <c r="W598" t="s">
        <v>5301</v>
      </c>
      <c r="X598" t="s">
        <v>5302</v>
      </c>
      <c r="Y598" t="s">
        <v>5303</v>
      </c>
    </row>
    <row r="599" spans="1:25" x14ac:dyDescent="0.3">
      <c r="A599" t="s">
        <v>5304</v>
      </c>
      <c r="B599" t="s">
        <v>5305</v>
      </c>
      <c r="C599" t="s">
        <v>4845</v>
      </c>
      <c r="D599" t="s">
        <v>13091</v>
      </c>
      <c r="E599" t="s">
        <v>13109</v>
      </c>
      <c r="F599" t="s">
        <v>13162</v>
      </c>
      <c r="G599" t="s">
        <v>13163</v>
      </c>
      <c r="H599" s="11">
        <v>569</v>
      </c>
      <c r="I599" s="19" t="str">
        <f t="shared" si="27"/>
        <v>&gt;₹500</v>
      </c>
      <c r="J599" s="21">
        <v>1299</v>
      </c>
      <c r="K599" s="23">
        <v>0.56000000000000005</v>
      </c>
      <c r="L59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599" s="22" t="str">
        <f t="shared" si="28"/>
        <v>Yes</v>
      </c>
      <c r="N599" s="16">
        <v>4.4000000000000004</v>
      </c>
      <c r="O599" s="25">
        <v>9275</v>
      </c>
      <c r="P599" s="25">
        <f>Table1[[#This Row],[rating]]+(Table1[[#This Row],[rating_count]]/1000)</f>
        <v>13.675000000000001</v>
      </c>
      <c r="Q599" s="12">
        <f t="shared" si="29"/>
        <v>12048225</v>
      </c>
      <c r="R599" t="s">
        <v>5306</v>
      </c>
      <c r="S599" t="s">
        <v>5307</v>
      </c>
      <c r="T599" t="s">
        <v>5308</v>
      </c>
      <c r="U599" t="s">
        <v>5309</v>
      </c>
      <c r="V599" t="s">
        <v>5310</v>
      </c>
      <c r="W599" t="s">
        <v>5311</v>
      </c>
      <c r="X599" t="s">
        <v>5312</v>
      </c>
      <c r="Y599" t="s">
        <v>5313</v>
      </c>
    </row>
    <row r="600" spans="1:25" x14ac:dyDescent="0.3">
      <c r="A600" t="s">
        <v>5314</v>
      </c>
      <c r="B600" t="s">
        <v>5315</v>
      </c>
      <c r="C600" t="s">
        <v>3066</v>
      </c>
      <c r="D600" t="s">
        <v>13092</v>
      </c>
      <c r="E600" t="s">
        <v>13144</v>
      </c>
      <c r="F600" t="s">
        <v>13145</v>
      </c>
      <c r="G600" t="s">
        <v>13146</v>
      </c>
      <c r="H600" s="11">
        <v>1499</v>
      </c>
      <c r="I600" s="19" t="str">
        <f t="shared" si="27"/>
        <v>&gt;₹500</v>
      </c>
      <c r="J600" s="21">
        <v>8999</v>
      </c>
      <c r="K600" s="23">
        <v>0.83</v>
      </c>
      <c r="L60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600" s="22" t="str">
        <f t="shared" si="28"/>
        <v>Yes</v>
      </c>
      <c r="N600" s="16">
        <v>3.7</v>
      </c>
      <c r="O600" s="25">
        <v>28324</v>
      </c>
      <c r="P600" s="25">
        <f>Table1[[#This Row],[rating]]+(Table1[[#This Row],[rating_count]]/1000)</f>
        <v>32.024000000000001</v>
      </c>
      <c r="Q600" s="12">
        <f t="shared" si="29"/>
        <v>254887676</v>
      </c>
      <c r="R600" t="s">
        <v>5316</v>
      </c>
      <c r="S600" t="s">
        <v>5317</v>
      </c>
      <c r="T600" t="s">
        <v>5318</v>
      </c>
      <c r="U600" t="s">
        <v>5319</v>
      </c>
      <c r="V600" t="s">
        <v>5320</v>
      </c>
      <c r="W600" t="s">
        <v>5321</v>
      </c>
      <c r="X600" t="s">
        <v>5322</v>
      </c>
      <c r="Y600" t="s">
        <v>5323</v>
      </c>
    </row>
    <row r="601" spans="1:25" x14ac:dyDescent="0.3">
      <c r="A601" t="s">
        <v>5324</v>
      </c>
      <c r="B601" t="s">
        <v>5325</v>
      </c>
      <c r="C601" t="s">
        <v>5047</v>
      </c>
      <c r="D601" t="s">
        <v>13092</v>
      </c>
      <c r="E601" t="s">
        <v>13170</v>
      </c>
      <c r="F601" t="s">
        <v>13171</v>
      </c>
      <c r="G601"/>
      <c r="H601" s="11">
        <v>149</v>
      </c>
      <c r="I601" s="19" t="str">
        <f t="shared" si="27"/>
        <v>&lt;₹200</v>
      </c>
      <c r="J601" s="21">
        <v>180</v>
      </c>
      <c r="K601" s="23">
        <v>0.17</v>
      </c>
      <c r="L60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601" s="22" t="str">
        <f t="shared" si="28"/>
        <v>No</v>
      </c>
      <c r="N601" s="16">
        <v>4.4000000000000004</v>
      </c>
      <c r="O601" s="25">
        <v>644</v>
      </c>
      <c r="P601" s="25">
        <f>Table1[[#This Row],[rating]]+(Table1[[#This Row],[rating_count]]/1000)</f>
        <v>5.0440000000000005</v>
      </c>
      <c r="Q601" s="12">
        <f t="shared" si="29"/>
        <v>115920</v>
      </c>
      <c r="R601" t="s">
        <v>5326</v>
      </c>
      <c r="S601" t="s">
        <v>5327</v>
      </c>
      <c r="T601" t="s">
        <v>5328</v>
      </c>
      <c r="U601" t="s">
        <v>5329</v>
      </c>
      <c r="V601" t="s">
        <v>5330</v>
      </c>
      <c r="W601" t="s">
        <v>5331</v>
      </c>
      <c r="X601" t="s">
        <v>5332</v>
      </c>
      <c r="Y601" t="s">
        <v>5333</v>
      </c>
    </row>
    <row r="602" spans="1:25" x14ac:dyDescent="0.3">
      <c r="A602" t="s">
        <v>5334</v>
      </c>
      <c r="B602" t="s">
        <v>5335</v>
      </c>
      <c r="C602" t="s">
        <v>5336</v>
      </c>
      <c r="D602" t="s">
        <v>13091</v>
      </c>
      <c r="E602" t="s">
        <v>13109</v>
      </c>
      <c r="F602" t="s">
        <v>13191</v>
      </c>
      <c r="G602" t="s">
        <v>13192</v>
      </c>
      <c r="H602" s="11">
        <v>399</v>
      </c>
      <c r="I602" s="19" t="str">
        <f t="shared" si="27"/>
        <v>₹200 - ₹500</v>
      </c>
      <c r="J602" s="21">
        <v>549</v>
      </c>
      <c r="K602" s="23">
        <v>0.27</v>
      </c>
      <c r="L60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602" s="22" t="str">
        <f t="shared" si="28"/>
        <v>No</v>
      </c>
      <c r="N602" s="16">
        <v>4.4000000000000004</v>
      </c>
      <c r="O602" s="25">
        <v>18139</v>
      </c>
      <c r="P602" s="25">
        <f>Table1[[#This Row],[rating]]+(Table1[[#This Row],[rating_count]]/1000)</f>
        <v>22.539000000000001</v>
      </c>
      <c r="Q602" s="12">
        <f t="shared" si="29"/>
        <v>9958311</v>
      </c>
      <c r="R602" t="s">
        <v>5337</v>
      </c>
      <c r="S602" t="s">
        <v>5338</v>
      </c>
      <c r="T602" t="s">
        <v>5339</v>
      </c>
      <c r="U602" t="s">
        <v>5340</v>
      </c>
      <c r="V602" t="s">
        <v>5341</v>
      </c>
      <c r="W602" t="s">
        <v>5342</v>
      </c>
      <c r="X602" t="s">
        <v>5343</v>
      </c>
      <c r="Y602" t="s">
        <v>5344</v>
      </c>
    </row>
    <row r="603" spans="1:25" x14ac:dyDescent="0.3">
      <c r="A603" t="s">
        <v>5345</v>
      </c>
      <c r="B603" t="s">
        <v>5346</v>
      </c>
      <c r="C603" t="s">
        <v>5347</v>
      </c>
      <c r="D603" t="s">
        <v>13095</v>
      </c>
      <c r="E603" t="s">
        <v>13175</v>
      </c>
      <c r="F603" t="s">
        <v>13193</v>
      </c>
      <c r="G603" t="s">
        <v>13194</v>
      </c>
      <c r="H603" s="11">
        <v>191</v>
      </c>
      <c r="I603" s="19" t="str">
        <f t="shared" si="27"/>
        <v>&lt;₹200</v>
      </c>
      <c r="J603" s="21">
        <v>225</v>
      </c>
      <c r="K603" s="23">
        <v>0.15</v>
      </c>
      <c r="L60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603" s="22" t="str">
        <f t="shared" si="28"/>
        <v>No</v>
      </c>
      <c r="N603" s="16">
        <v>4.4000000000000004</v>
      </c>
      <c r="O603" s="25">
        <v>7203</v>
      </c>
      <c r="P603" s="25">
        <f>Table1[[#This Row],[rating]]+(Table1[[#This Row],[rating_count]]/1000)</f>
        <v>11.603000000000002</v>
      </c>
      <c r="Q603" s="12">
        <f t="shared" si="29"/>
        <v>1620675</v>
      </c>
      <c r="R603" t="s">
        <v>5348</v>
      </c>
      <c r="S603" t="s">
        <v>5349</v>
      </c>
      <c r="T603" t="s">
        <v>5350</v>
      </c>
      <c r="U603" t="s">
        <v>5351</v>
      </c>
      <c r="V603" t="s">
        <v>5352</v>
      </c>
      <c r="W603" t="s">
        <v>5353</v>
      </c>
      <c r="X603" t="s">
        <v>5354</v>
      </c>
      <c r="Y603" t="s">
        <v>5355</v>
      </c>
    </row>
    <row r="604" spans="1:25" x14ac:dyDescent="0.3">
      <c r="A604" t="s">
        <v>5356</v>
      </c>
      <c r="B604" t="s">
        <v>5357</v>
      </c>
      <c r="C604" t="s">
        <v>5358</v>
      </c>
      <c r="D604" t="s">
        <v>13091</v>
      </c>
      <c r="E604" t="s">
        <v>13109</v>
      </c>
      <c r="F604" t="s">
        <v>13162</v>
      </c>
      <c r="G604" t="s">
        <v>13190</v>
      </c>
      <c r="H604" s="11">
        <v>129</v>
      </c>
      <c r="I604" s="19" t="str">
        <f t="shared" si="27"/>
        <v>&lt;₹200</v>
      </c>
      <c r="J604" s="21">
        <v>999</v>
      </c>
      <c r="K604" s="23">
        <v>0.87</v>
      </c>
      <c r="L60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604" s="22" t="str">
        <f t="shared" si="28"/>
        <v>Yes</v>
      </c>
      <c r="N604" s="16">
        <v>4.2</v>
      </c>
      <c r="O604" s="25">
        <v>491</v>
      </c>
      <c r="P604" s="25">
        <f>Table1[[#This Row],[rating]]+(Table1[[#This Row],[rating_count]]/1000)</f>
        <v>4.6909999999999998</v>
      </c>
      <c r="Q604" s="12">
        <f t="shared" si="29"/>
        <v>490509</v>
      </c>
      <c r="R604" t="s">
        <v>5359</v>
      </c>
      <c r="S604" t="s">
        <v>5360</v>
      </c>
      <c r="T604" t="s">
        <v>5361</v>
      </c>
      <c r="U604" t="s">
        <v>5362</v>
      </c>
      <c r="V604" t="s">
        <v>5363</v>
      </c>
      <c r="W604" t="s">
        <v>5364</v>
      </c>
      <c r="X604" t="s">
        <v>5365</v>
      </c>
      <c r="Y604" t="s">
        <v>5366</v>
      </c>
    </row>
    <row r="605" spans="1:25" x14ac:dyDescent="0.3">
      <c r="A605" t="s">
        <v>5367</v>
      </c>
      <c r="B605" t="s">
        <v>5368</v>
      </c>
      <c r="C605" t="s">
        <v>5369</v>
      </c>
      <c r="D605" t="s">
        <v>13091</v>
      </c>
      <c r="E605" t="s">
        <v>13109</v>
      </c>
      <c r="F605" t="s">
        <v>13195</v>
      </c>
      <c r="G605"/>
      <c r="H605" s="11">
        <v>199</v>
      </c>
      <c r="I605" s="19" t="str">
        <f t="shared" si="27"/>
        <v>&lt;₹200</v>
      </c>
      <c r="J605" s="21">
        <v>599</v>
      </c>
      <c r="K605" s="23">
        <v>0.67</v>
      </c>
      <c r="L60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605" s="22" t="str">
        <f t="shared" si="28"/>
        <v>Yes</v>
      </c>
      <c r="N605" s="16">
        <v>4.5</v>
      </c>
      <c r="O605" s="25">
        <v>13568</v>
      </c>
      <c r="P605" s="25">
        <f>Table1[[#This Row],[rating]]+(Table1[[#This Row],[rating_count]]/1000)</f>
        <v>18.067999999999998</v>
      </c>
      <c r="Q605" s="12">
        <f t="shared" si="29"/>
        <v>8127232</v>
      </c>
      <c r="R605" t="s">
        <v>5370</v>
      </c>
      <c r="S605" t="s">
        <v>5371</v>
      </c>
      <c r="T605" t="s">
        <v>5372</v>
      </c>
      <c r="U605" t="s">
        <v>5373</v>
      </c>
      <c r="V605" t="s">
        <v>5374</v>
      </c>
      <c r="W605" t="s">
        <v>5375</v>
      </c>
      <c r="X605" t="s">
        <v>5376</v>
      </c>
      <c r="Y605" t="s">
        <v>5377</v>
      </c>
    </row>
    <row r="606" spans="1:25" x14ac:dyDescent="0.3">
      <c r="A606" t="s">
        <v>5378</v>
      </c>
      <c r="B606" t="s">
        <v>5379</v>
      </c>
      <c r="C606" t="s">
        <v>3066</v>
      </c>
      <c r="D606" t="s">
        <v>13092</v>
      </c>
      <c r="E606" t="s">
        <v>13144</v>
      </c>
      <c r="F606" t="s">
        <v>13145</v>
      </c>
      <c r="G606" t="s">
        <v>13146</v>
      </c>
      <c r="H606" s="11">
        <v>999</v>
      </c>
      <c r="I606" s="19" t="str">
        <f t="shared" si="27"/>
        <v>&gt;₹500</v>
      </c>
      <c r="J606" s="21">
        <v>4499</v>
      </c>
      <c r="K606" s="23">
        <v>0.78</v>
      </c>
      <c r="L60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606" s="22" t="str">
        <f t="shared" si="28"/>
        <v>Yes</v>
      </c>
      <c r="N606" s="16">
        <v>3.8</v>
      </c>
      <c r="O606" s="25">
        <v>3390</v>
      </c>
      <c r="P606" s="25">
        <f>Table1[[#This Row],[rating]]+(Table1[[#This Row],[rating_count]]/1000)</f>
        <v>7.1899999999999995</v>
      </c>
      <c r="Q606" s="12">
        <f t="shared" si="29"/>
        <v>15251610</v>
      </c>
      <c r="R606" t="s">
        <v>5380</v>
      </c>
      <c r="S606" t="s">
        <v>5381</v>
      </c>
      <c r="T606" t="s">
        <v>5382</v>
      </c>
      <c r="U606" t="s">
        <v>5383</v>
      </c>
      <c r="V606" t="s">
        <v>5384</v>
      </c>
      <c r="W606" t="s">
        <v>5385</v>
      </c>
      <c r="X606" t="s">
        <v>5386</v>
      </c>
      <c r="Y606" t="s">
        <v>5387</v>
      </c>
    </row>
    <row r="607" spans="1:25" x14ac:dyDescent="0.3">
      <c r="A607" t="s">
        <v>5388</v>
      </c>
      <c r="B607" t="s">
        <v>5389</v>
      </c>
      <c r="C607" t="s">
        <v>3066</v>
      </c>
      <c r="D607" t="s">
        <v>13092</v>
      </c>
      <c r="E607" t="s">
        <v>13144</v>
      </c>
      <c r="F607" t="s">
        <v>13145</v>
      </c>
      <c r="G607" t="s">
        <v>13146</v>
      </c>
      <c r="H607" s="11">
        <v>899</v>
      </c>
      <c r="I607" s="19" t="str">
        <f t="shared" si="27"/>
        <v>&gt;₹500</v>
      </c>
      <c r="J607" s="21">
        <v>4499</v>
      </c>
      <c r="K607" s="23">
        <v>0.8</v>
      </c>
      <c r="L60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607" s="22" t="str">
        <f t="shared" si="28"/>
        <v>Yes</v>
      </c>
      <c r="N607" s="16">
        <v>3.8</v>
      </c>
      <c r="O607" s="25">
        <v>103052</v>
      </c>
      <c r="P607" s="25">
        <f>Table1[[#This Row],[rating]]+(Table1[[#This Row],[rating_count]]/1000)</f>
        <v>106.852</v>
      </c>
      <c r="Q607" s="12">
        <f t="shared" si="29"/>
        <v>463630948</v>
      </c>
      <c r="R607" t="s">
        <v>5390</v>
      </c>
      <c r="S607" t="s">
        <v>5391</v>
      </c>
      <c r="T607" t="s">
        <v>5392</v>
      </c>
      <c r="U607" t="s">
        <v>5393</v>
      </c>
      <c r="V607" t="s">
        <v>5394</v>
      </c>
      <c r="W607" t="s">
        <v>13047</v>
      </c>
      <c r="X607" t="s">
        <v>5395</v>
      </c>
      <c r="Y607" t="s">
        <v>5396</v>
      </c>
    </row>
    <row r="608" spans="1:25" x14ac:dyDescent="0.3">
      <c r="A608" t="s">
        <v>5400</v>
      </c>
      <c r="B608" t="s">
        <v>5401</v>
      </c>
      <c r="C608" t="s">
        <v>5213</v>
      </c>
      <c r="D608" t="s">
        <v>13094</v>
      </c>
      <c r="E608" t="s">
        <v>13183</v>
      </c>
      <c r="F608" t="s">
        <v>13184</v>
      </c>
      <c r="G608" t="s">
        <v>13185</v>
      </c>
      <c r="H608" s="11">
        <v>522</v>
      </c>
      <c r="I608" s="19" t="str">
        <f t="shared" si="27"/>
        <v>&gt;₹500</v>
      </c>
      <c r="J608" s="21">
        <v>550</v>
      </c>
      <c r="K608" s="23">
        <v>0.05</v>
      </c>
      <c r="L60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608" s="22" t="str">
        <f t="shared" si="28"/>
        <v>No</v>
      </c>
      <c r="N608" s="16">
        <v>4.4000000000000004</v>
      </c>
      <c r="O608" s="25">
        <v>12179</v>
      </c>
      <c r="P608" s="25">
        <f>Table1[[#This Row],[rating]]+(Table1[[#This Row],[rating_count]]/1000)</f>
        <v>16.579000000000001</v>
      </c>
      <c r="Q608" s="12">
        <f t="shared" si="29"/>
        <v>6698450</v>
      </c>
      <c r="R608" t="s">
        <v>5402</v>
      </c>
      <c r="S608" t="s">
        <v>5403</v>
      </c>
      <c r="T608" t="s">
        <v>5404</v>
      </c>
      <c r="U608" t="s">
        <v>5405</v>
      </c>
      <c r="V608" t="s">
        <v>5406</v>
      </c>
      <c r="W608" t="s">
        <v>5407</v>
      </c>
      <c r="X608" t="s">
        <v>5408</v>
      </c>
      <c r="Y608" t="s">
        <v>5409</v>
      </c>
    </row>
    <row r="609" spans="1:25" x14ac:dyDescent="0.3">
      <c r="A609" t="s">
        <v>5410</v>
      </c>
      <c r="B609" t="s">
        <v>5411</v>
      </c>
      <c r="C609" t="s">
        <v>5412</v>
      </c>
      <c r="D609" t="s">
        <v>13092</v>
      </c>
      <c r="E609" t="s">
        <v>13180</v>
      </c>
      <c r="F609" t="s">
        <v>13196</v>
      </c>
      <c r="G609" t="s">
        <v>13197</v>
      </c>
      <c r="H609" s="11">
        <v>799</v>
      </c>
      <c r="I609" s="19" t="str">
        <f t="shared" si="27"/>
        <v>&gt;₹500</v>
      </c>
      <c r="J609" s="21">
        <v>1999</v>
      </c>
      <c r="K609" s="23">
        <v>0.6</v>
      </c>
      <c r="L60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09" s="22" t="str">
        <f t="shared" si="28"/>
        <v>Yes</v>
      </c>
      <c r="N609" s="16">
        <v>3.8</v>
      </c>
      <c r="O609" s="25">
        <v>12958</v>
      </c>
      <c r="P609" s="25">
        <f>Table1[[#This Row],[rating]]+(Table1[[#This Row],[rating_count]]/1000)</f>
        <v>16.757999999999999</v>
      </c>
      <c r="Q609" s="12">
        <f t="shared" si="29"/>
        <v>25903042</v>
      </c>
      <c r="R609" t="s">
        <v>5413</v>
      </c>
      <c r="S609" t="s">
        <v>5414</v>
      </c>
      <c r="T609" t="s">
        <v>5415</v>
      </c>
      <c r="U609" t="s">
        <v>5416</v>
      </c>
      <c r="V609" t="s">
        <v>5417</v>
      </c>
      <c r="W609" t="s">
        <v>5418</v>
      </c>
      <c r="X609" t="s">
        <v>5419</v>
      </c>
      <c r="Y609" t="s">
        <v>5420</v>
      </c>
    </row>
    <row r="610" spans="1:25" x14ac:dyDescent="0.3">
      <c r="A610" t="s">
        <v>5421</v>
      </c>
      <c r="B610" t="s">
        <v>5422</v>
      </c>
      <c r="C610" t="s">
        <v>4845</v>
      </c>
      <c r="D610" t="s">
        <v>13091</v>
      </c>
      <c r="E610" t="s">
        <v>13109</v>
      </c>
      <c r="F610" t="s">
        <v>13162</v>
      </c>
      <c r="G610" t="s">
        <v>13163</v>
      </c>
      <c r="H610" s="11">
        <v>681</v>
      </c>
      <c r="I610" s="19" t="str">
        <f t="shared" si="27"/>
        <v>&gt;₹500</v>
      </c>
      <c r="J610" s="21">
        <v>1199</v>
      </c>
      <c r="K610" s="23">
        <v>0.43</v>
      </c>
      <c r="L61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610" s="22" t="str">
        <f t="shared" si="28"/>
        <v>No</v>
      </c>
      <c r="N610" s="16">
        <v>4.2</v>
      </c>
      <c r="O610" s="25">
        <v>8258</v>
      </c>
      <c r="P610" s="25">
        <f>Table1[[#This Row],[rating]]+(Table1[[#This Row],[rating_count]]/1000)</f>
        <v>12.457999999999998</v>
      </c>
      <c r="Q610" s="12">
        <f t="shared" si="29"/>
        <v>9901342</v>
      </c>
      <c r="R610" t="s">
        <v>5423</v>
      </c>
      <c r="S610" t="s">
        <v>5424</v>
      </c>
      <c r="T610" t="s">
        <v>5425</v>
      </c>
      <c r="U610" t="s">
        <v>5426</v>
      </c>
      <c r="V610" t="s">
        <v>5427</v>
      </c>
      <c r="W610" t="s">
        <v>13048</v>
      </c>
      <c r="X610" t="s">
        <v>5428</v>
      </c>
      <c r="Y610" t="s">
        <v>5429</v>
      </c>
    </row>
    <row r="611" spans="1:25" x14ac:dyDescent="0.3">
      <c r="A611" t="s">
        <v>5430</v>
      </c>
      <c r="B611" t="s">
        <v>5431</v>
      </c>
      <c r="C611" t="s">
        <v>5432</v>
      </c>
      <c r="D611" t="s">
        <v>13091</v>
      </c>
      <c r="E611" t="s">
        <v>13112</v>
      </c>
      <c r="F611"/>
      <c r="G611"/>
      <c r="H611" s="11">
        <v>1199</v>
      </c>
      <c r="I611" s="19" t="str">
        <f t="shared" si="27"/>
        <v>&gt;₹500</v>
      </c>
      <c r="J611" s="21">
        <v>3490</v>
      </c>
      <c r="K611" s="23">
        <v>0.66</v>
      </c>
      <c r="L61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611" s="22" t="str">
        <f t="shared" si="28"/>
        <v>Yes</v>
      </c>
      <c r="N611" s="16">
        <v>4.0999999999999996</v>
      </c>
      <c r="O611" s="25">
        <v>11716</v>
      </c>
      <c r="P611" s="25">
        <f>Table1[[#This Row],[rating]]+(Table1[[#This Row],[rating_count]]/1000)</f>
        <v>15.815999999999999</v>
      </c>
      <c r="Q611" s="12">
        <f t="shared" si="29"/>
        <v>40888840</v>
      </c>
      <c r="R611" t="s">
        <v>5433</v>
      </c>
      <c r="S611" t="s">
        <v>5434</v>
      </c>
      <c r="T611" t="s">
        <v>5435</v>
      </c>
      <c r="U611" t="s">
        <v>5436</v>
      </c>
      <c r="V611" t="s">
        <v>5437</v>
      </c>
      <c r="W611" t="s">
        <v>5438</v>
      </c>
      <c r="X611" t="s">
        <v>5439</v>
      </c>
      <c r="Y611" t="s">
        <v>5440</v>
      </c>
    </row>
    <row r="612" spans="1:25" x14ac:dyDescent="0.3">
      <c r="A612" t="s">
        <v>5441</v>
      </c>
      <c r="B612" t="s">
        <v>5442</v>
      </c>
      <c r="C612" t="s">
        <v>5443</v>
      </c>
      <c r="D612" t="s">
        <v>13091</v>
      </c>
      <c r="E612" t="s">
        <v>13112</v>
      </c>
      <c r="F612" t="s">
        <v>13198</v>
      </c>
      <c r="G612"/>
      <c r="H612" s="11">
        <v>2499</v>
      </c>
      <c r="I612" s="19" t="str">
        <f t="shared" si="27"/>
        <v>&gt;₹500</v>
      </c>
      <c r="J612" s="21">
        <v>4999</v>
      </c>
      <c r="K612" s="23">
        <v>0.5</v>
      </c>
      <c r="L61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612" s="22" t="str">
        <f t="shared" si="28"/>
        <v>Yes</v>
      </c>
      <c r="N612" s="16">
        <v>4.4000000000000004</v>
      </c>
      <c r="O612" s="25">
        <v>35024</v>
      </c>
      <c r="P612" s="25">
        <f>Table1[[#This Row],[rating]]+(Table1[[#This Row],[rating_count]]/1000)</f>
        <v>39.423999999999999</v>
      </c>
      <c r="Q612" s="12">
        <f t="shared" si="29"/>
        <v>175084976</v>
      </c>
      <c r="R612" t="s">
        <v>5444</v>
      </c>
      <c r="S612" t="s">
        <v>5445</v>
      </c>
      <c r="T612" t="s">
        <v>5446</v>
      </c>
      <c r="U612" t="s">
        <v>5447</v>
      </c>
      <c r="V612" t="s">
        <v>5448</v>
      </c>
      <c r="W612" t="s">
        <v>5449</v>
      </c>
      <c r="X612" t="s">
        <v>5450</v>
      </c>
      <c r="Y612" t="s">
        <v>5451</v>
      </c>
    </row>
    <row r="613" spans="1:25" x14ac:dyDescent="0.3">
      <c r="A613" t="s">
        <v>5452</v>
      </c>
      <c r="B613" t="s">
        <v>5453</v>
      </c>
      <c r="C613" t="s">
        <v>5454</v>
      </c>
      <c r="D613" t="s">
        <v>13092</v>
      </c>
      <c r="E613" t="s">
        <v>13144</v>
      </c>
      <c r="F613" t="s">
        <v>13145</v>
      </c>
      <c r="G613" t="s">
        <v>13199</v>
      </c>
      <c r="H613" s="11">
        <v>1799</v>
      </c>
      <c r="I613" s="19" t="str">
        <f t="shared" si="27"/>
        <v>&gt;₹500</v>
      </c>
      <c r="J613" s="21">
        <v>4999</v>
      </c>
      <c r="K613" s="23">
        <v>0.64</v>
      </c>
      <c r="L61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613" s="22" t="str">
        <f t="shared" si="28"/>
        <v>Yes</v>
      </c>
      <c r="N613" s="16">
        <v>4.0999999999999996</v>
      </c>
      <c r="O613" s="25">
        <v>55192</v>
      </c>
      <c r="P613" s="25">
        <f>Table1[[#This Row],[rating]]+(Table1[[#This Row],[rating_count]]/1000)</f>
        <v>59.292000000000002</v>
      </c>
      <c r="Q613" s="12">
        <f t="shared" si="29"/>
        <v>275904808</v>
      </c>
      <c r="R613" t="s">
        <v>5455</v>
      </c>
      <c r="S613" t="s">
        <v>5456</v>
      </c>
      <c r="T613" t="s">
        <v>5457</v>
      </c>
      <c r="U613" t="s">
        <v>5458</v>
      </c>
      <c r="V613" t="s">
        <v>5459</v>
      </c>
      <c r="W613" t="s">
        <v>5460</v>
      </c>
      <c r="X613" t="s">
        <v>5461</v>
      </c>
      <c r="Y613" t="s">
        <v>5462</v>
      </c>
    </row>
    <row r="614" spans="1:25" x14ac:dyDescent="0.3">
      <c r="A614" t="s">
        <v>5463</v>
      </c>
      <c r="B614" t="s">
        <v>5464</v>
      </c>
      <c r="C614" t="s">
        <v>3066</v>
      </c>
      <c r="D614" t="s">
        <v>13092</v>
      </c>
      <c r="E614" t="s">
        <v>13144</v>
      </c>
      <c r="F614" t="s">
        <v>13145</v>
      </c>
      <c r="G614" t="s">
        <v>13146</v>
      </c>
      <c r="H614" s="11">
        <v>429</v>
      </c>
      <c r="I614" s="19" t="str">
        <f t="shared" si="27"/>
        <v>₹200 - ₹500</v>
      </c>
      <c r="J614" s="21">
        <v>599</v>
      </c>
      <c r="K614" s="23">
        <v>0.28000000000000003</v>
      </c>
      <c r="L61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614" s="22" t="str">
        <f t="shared" si="28"/>
        <v>No</v>
      </c>
      <c r="N614" s="16">
        <v>4.0999999999999996</v>
      </c>
      <c r="O614" s="25">
        <v>119466</v>
      </c>
      <c r="P614" s="25">
        <f>Table1[[#This Row],[rating]]+(Table1[[#This Row],[rating_count]]/1000)</f>
        <v>123.56599999999999</v>
      </c>
      <c r="Q614" s="12">
        <f t="shared" si="29"/>
        <v>71560134</v>
      </c>
      <c r="R614" t="s">
        <v>5465</v>
      </c>
      <c r="S614" t="s">
        <v>5466</v>
      </c>
      <c r="T614" t="s">
        <v>5467</v>
      </c>
      <c r="U614" t="s">
        <v>5468</v>
      </c>
      <c r="V614" t="s">
        <v>5469</v>
      </c>
      <c r="W614" t="s">
        <v>13049</v>
      </c>
      <c r="X614" t="s">
        <v>5470</v>
      </c>
      <c r="Y614" t="s">
        <v>5471</v>
      </c>
    </row>
    <row r="615" spans="1:25" x14ac:dyDescent="0.3">
      <c r="A615" t="s">
        <v>5472</v>
      </c>
      <c r="B615" t="s">
        <v>5473</v>
      </c>
      <c r="C615" t="s">
        <v>4856</v>
      </c>
      <c r="D615" t="s">
        <v>13091</v>
      </c>
      <c r="E615" t="s">
        <v>13109</v>
      </c>
      <c r="F615" t="s">
        <v>13162</v>
      </c>
      <c r="G615" t="s">
        <v>13164</v>
      </c>
      <c r="H615" s="11">
        <v>100</v>
      </c>
      <c r="I615" s="19" t="str">
        <f t="shared" si="27"/>
        <v>&lt;₹200</v>
      </c>
      <c r="J615" s="21">
        <v>499</v>
      </c>
      <c r="K615" s="23">
        <v>0.8</v>
      </c>
      <c r="L61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615" s="22" t="str">
        <f t="shared" si="28"/>
        <v>Yes</v>
      </c>
      <c r="N615" s="16">
        <v>3.5</v>
      </c>
      <c r="O615" s="25">
        <v>9638</v>
      </c>
      <c r="P615" s="25">
        <f>Table1[[#This Row],[rating]]+(Table1[[#This Row],[rating_count]]/1000)</f>
        <v>13.138</v>
      </c>
      <c r="Q615" s="12">
        <f t="shared" si="29"/>
        <v>4809362</v>
      </c>
      <c r="R615" t="s">
        <v>5474</v>
      </c>
      <c r="S615" t="s">
        <v>5475</v>
      </c>
      <c r="T615" t="s">
        <v>5476</v>
      </c>
      <c r="U615" t="s">
        <v>5477</v>
      </c>
      <c r="V615" t="s">
        <v>5478</v>
      </c>
      <c r="W615" t="s">
        <v>5479</v>
      </c>
      <c r="X615" t="s">
        <v>5480</v>
      </c>
      <c r="Y615" t="s">
        <v>5481</v>
      </c>
    </row>
    <row r="616" spans="1:25" x14ac:dyDescent="0.3">
      <c r="A616" t="s">
        <v>5482</v>
      </c>
      <c r="B616" t="s">
        <v>5483</v>
      </c>
      <c r="C616" t="s">
        <v>5006</v>
      </c>
      <c r="D616" t="s">
        <v>13091</v>
      </c>
      <c r="E616" t="s">
        <v>13109</v>
      </c>
      <c r="F616" t="s">
        <v>13162</v>
      </c>
      <c r="G616" t="s">
        <v>13167</v>
      </c>
      <c r="H616" s="11">
        <v>329</v>
      </c>
      <c r="I616" s="19" t="str">
        <f t="shared" si="27"/>
        <v>₹200 - ₹500</v>
      </c>
      <c r="J616" s="21">
        <v>399</v>
      </c>
      <c r="K616" s="23">
        <v>0.18</v>
      </c>
      <c r="L61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616" s="22" t="str">
        <f t="shared" si="28"/>
        <v>No</v>
      </c>
      <c r="N616" s="16">
        <v>3.6</v>
      </c>
      <c r="O616" s="25">
        <v>33735</v>
      </c>
      <c r="P616" s="25">
        <f>Table1[[#This Row],[rating]]+(Table1[[#This Row],[rating_count]]/1000)</f>
        <v>37.335000000000001</v>
      </c>
      <c r="Q616" s="12">
        <f t="shared" si="29"/>
        <v>13460265</v>
      </c>
      <c r="R616" t="s">
        <v>5484</v>
      </c>
      <c r="S616" t="s">
        <v>5485</v>
      </c>
      <c r="T616" t="s">
        <v>5486</v>
      </c>
      <c r="U616" t="s">
        <v>5487</v>
      </c>
      <c r="V616" t="s">
        <v>5488</v>
      </c>
      <c r="W616" t="s">
        <v>5489</v>
      </c>
      <c r="X616" t="s">
        <v>5490</v>
      </c>
      <c r="Y616" t="s">
        <v>5491</v>
      </c>
    </row>
    <row r="617" spans="1:25" x14ac:dyDescent="0.3">
      <c r="A617" t="s">
        <v>5493</v>
      </c>
      <c r="B617" t="s">
        <v>5494</v>
      </c>
      <c r="C617" t="s">
        <v>4845</v>
      </c>
      <c r="D617" t="s">
        <v>13091</v>
      </c>
      <c r="E617" t="s">
        <v>13109</v>
      </c>
      <c r="F617" t="s">
        <v>13162</v>
      </c>
      <c r="G617" t="s">
        <v>13163</v>
      </c>
      <c r="H617" s="11">
        <v>139</v>
      </c>
      <c r="I617" s="19" t="str">
        <f t="shared" si="27"/>
        <v>&lt;₹200</v>
      </c>
      <c r="J617" s="21">
        <v>299</v>
      </c>
      <c r="K617" s="23">
        <v>0.54</v>
      </c>
      <c r="L61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17" s="22" t="str">
        <f t="shared" si="28"/>
        <v>Yes</v>
      </c>
      <c r="N617" s="16">
        <v>3.8</v>
      </c>
      <c r="O617" s="25">
        <v>3044</v>
      </c>
      <c r="P617" s="25">
        <f>Table1[[#This Row],[rating]]+(Table1[[#This Row],[rating_count]]/1000)</f>
        <v>6.8439999999999994</v>
      </c>
      <c r="Q617" s="12">
        <f t="shared" si="29"/>
        <v>910156</v>
      </c>
      <c r="R617" t="s">
        <v>5495</v>
      </c>
      <c r="S617" t="s">
        <v>5496</v>
      </c>
      <c r="T617" t="s">
        <v>5497</v>
      </c>
      <c r="U617" t="s">
        <v>5498</v>
      </c>
      <c r="V617" t="s">
        <v>5499</v>
      </c>
      <c r="W617" t="s">
        <v>5500</v>
      </c>
      <c r="X617" t="s">
        <v>5501</v>
      </c>
      <c r="Y617" t="s">
        <v>5502</v>
      </c>
    </row>
    <row r="618" spans="1:25" x14ac:dyDescent="0.3">
      <c r="A618" t="s">
        <v>5503</v>
      </c>
      <c r="B618" t="s">
        <v>5504</v>
      </c>
      <c r="C618" t="s">
        <v>4425</v>
      </c>
      <c r="D618" t="s">
        <v>13092</v>
      </c>
      <c r="E618" t="s">
        <v>13144</v>
      </c>
      <c r="F618" t="s">
        <v>13145</v>
      </c>
      <c r="G618" t="s">
        <v>13157</v>
      </c>
      <c r="H618" s="11">
        <v>1199</v>
      </c>
      <c r="I618" s="19" t="str">
        <f t="shared" si="27"/>
        <v>&gt;₹500</v>
      </c>
      <c r="J618" s="21">
        <v>2499</v>
      </c>
      <c r="K618" s="23">
        <v>0.52</v>
      </c>
      <c r="L61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18" s="22" t="str">
        <f t="shared" si="28"/>
        <v>Yes</v>
      </c>
      <c r="N618" s="16">
        <v>4</v>
      </c>
      <c r="O618" s="25">
        <v>33584</v>
      </c>
      <c r="P618" s="25">
        <f>Table1[[#This Row],[rating]]+(Table1[[#This Row],[rating_count]]/1000)</f>
        <v>37.584000000000003</v>
      </c>
      <c r="Q618" s="12">
        <f t="shared" si="29"/>
        <v>83926416</v>
      </c>
      <c r="R618" t="s">
        <v>5505</v>
      </c>
      <c r="S618" t="s">
        <v>5506</v>
      </c>
      <c r="T618" t="s">
        <v>5507</v>
      </c>
      <c r="U618" t="s">
        <v>5508</v>
      </c>
      <c r="V618" t="s">
        <v>5509</v>
      </c>
      <c r="W618" t="s">
        <v>5510</v>
      </c>
      <c r="X618" t="s">
        <v>5511</v>
      </c>
      <c r="Y618" t="s">
        <v>5512</v>
      </c>
    </row>
    <row r="619" spans="1:25" x14ac:dyDescent="0.3">
      <c r="A619" t="s">
        <v>5513</v>
      </c>
      <c r="B619" t="s">
        <v>5514</v>
      </c>
      <c r="C619" t="s">
        <v>5515</v>
      </c>
      <c r="D619" t="s">
        <v>13092</v>
      </c>
      <c r="E619" t="s">
        <v>13122</v>
      </c>
      <c r="F619" t="s">
        <v>13131</v>
      </c>
      <c r="G619" t="s">
        <v>13200</v>
      </c>
      <c r="H619" s="11">
        <v>1049</v>
      </c>
      <c r="I619" s="19" t="str">
        <f t="shared" si="27"/>
        <v>&gt;₹500</v>
      </c>
      <c r="J619" s="21">
        <v>2299</v>
      </c>
      <c r="K619" s="23">
        <v>0.54</v>
      </c>
      <c r="L61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19" s="22" t="str">
        <f t="shared" si="28"/>
        <v>Yes</v>
      </c>
      <c r="N619" s="16">
        <v>3.9</v>
      </c>
      <c r="O619" s="25">
        <v>1779</v>
      </c>
      <c r="P619" s="25">
        <f>Table1[[#This Row],[rating]]+(Table1[[#This Row],[rating_count]]/1000)</f>
        <v>5.6790000000000003</v>
      </c>
      <c r="Q619" s="12">
        <f t="shared" si="29"/>
        <v>4089921</v>
      </c>
      <c r="R619" t="s">
        <v>5516</v>
      </c>
      <c r="S619" t="s">
        <v>5517</v>
      </c>
      <c r="T619" t="s">
        <v>5518</v>
      </c>
      <c r="U619" t="s">
        <v>5519</v>
      </c>
      <c r="V619" t="s">
        <v>5520</v>
      </c>
      <c r="W619" t="s">
        <v>5521</v>
      </c>
      <c r="X619" t="s">
        <v>5522</v>
      </c>
      <c r="Y619" t="s">
        <v>5523</v>
      </c>
    </row>
    <row r="620" spans="1:25" x14ac:dyDescent="0.3">
      <c r="A620" t="s">
        <v>5529</v>
      </c>
      <c r="B620" t="s">
        <v>5530</v>
      </c>
      <c r="C620" t="s">
        <v>5531</v>
      </c>
      <c r="D620" t="s">
        <v>13092</v>
      </c>
      <c r="E620" t="s">
        <v>13170</v>
      </c>
      <c r="F620"/>
      <c r="G620"/>
      <c r="H620" s="11">
        <v>225</v>
      </c>
      <c r="I620" s="19" t="str">
        <f t="shared" si="27"/>
        <v>₹200 - ₹500</v>
      </c>
      <c r="J620" s="21">
        <v>250</v>
      </c>
      <c r="K620" s="23">
        <v>0.1</v>
      </c>
      <c r="L62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620" s="22" t="str">
        <f t="shared" si="28"/>
        <v>No</v>
      </c>
      <c r="N620" s="16">
        <v>4.4000000000000004</v>
      </c>
      <c r="O620" s="25">
        <v>26556</v>
      </c>
      <c r="P620" s="25">
        <f>Table1[[#This Row],[rating]]+(Table1[[#This Row],[rating_count]]/1000)</f>
        <v>30.956000000000003</v>
      </c>
      <c r="Q620" s="12">
        <f t="shared" si="29"/>
        <v>6639000</v>
      </c>
      <c r="R620" t="s">
        <v>5532</v>
      </c>
      <c r="S620" t="s">
        <v>5533</v>
      </c>
      <c r="T620" t="s">
        <v>5534</v>
      </c>
      <c r="U620" t="s">
        <v>5535</v>
      </c>
      <c r="V620" t="s">
        <v>5536</v>
      </c>
      <c r="W620" t="s">
        <v>5537</v>
      </c>
      <c r="X620" t="s">
        <v>5538</v>
      </c>
      <c r="Y620" t="s">
        <v>5539</v>
      </c>
    </row>
    <row r="621" spans="1:25" x14ac:dyDescent="0.3">
      <c r="A621" t="s">
        <v>5540</v>
      </c>
      <c r="B621" t="s">
        <v>5541</v>
      </c>
      <c r="C621" t="s">
        <v>4876</v>
      </c>
      <c r="D621" t="s">
        <v>13091</v>
      </c>
      <c r="E621" t="s">
        <v>13109</v>
      </c>
      <c r="F621" t="s">
        <v>13158</v>
      </c>
      <c r="G621" t="s">
        <v>13165</v>
      </c>
      <c r="H621" s="11">
        <v>656</v>
      </c>
      <c r="I621" s="19" t="str">
        <f t="shared" si="27"/>
        <v>&gt;₹500</v>
      </c>
      <c r="J621" s="21">
        <v>1499</v>
      </c>
      <c r="K621" s="23">
        <v>0.56000000000000005</v>
      </c>
      <c r="L62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21" s="22" t="str">
        <f t="shared" si="28"/>
        <v>Yes</v>
      </c>
      <c r="N621" s="16">
        <v>4.3</v>
      </c>
      <c r="O621" s="25">
        <v>25903</v>
      </c>
      <c r="P621" s="25">
        <f>Table1[[#This Row],[rating]]+(Table1[[#This Row],[rating_count]]/1000)</f>
        <v>30.202999999999999</v>
      </c>
      <c r="Q621" s="12">
        <f t="shared" si="29"/>
        <v>38828597</v>
      </c>
      <c r="R621" t="s">
        <v>5542</v>
      </c>
      <c r="S621" t="s">
        <v>5543</v>
      </c>
      <c r="T621" t="s">
        <v>5544</v>
      </c>
      <c r="U621" t="s">
        <v>5545</v>
      </c>
      <c r="V621" t="s">
        <v>5546</v>
      </c>
      <c r="W621" t="s">
        <v>5547</v>
      </c>
      <c r="X621" t="s">
        <v>5548</v>
      </c>
      <c r="Y621" t="s">
        <v>5549</v>
      </c>
    </row>
    <row r="622" spans="1:25" x14ac:dyDescent="0.3">
      <c r="A622" t="s">
        <v>5550</v>
      </c>
      <c r="B622" t="s">
        <v>5551</v>
      </c>
      <c r="C622" t="s">
        <v>4834</v>
      </c>
      <c r="D622" t="s">
        <v>13091</v>
      </c>
      <c r="E622" t="s">
        <v>13160</v>
      </c>
      <c r="F622" t="s">
        <v>13161</v>
      </c>
      <c r="G622"/>
      <c r="H622" s="11">
        <v>1109</v>
      </c>
      <c r="I622" s="19" t="str">
        <f t="shared" si="27"/>
        <v>&gt;₹500</v>
      </c>
      <c r="J622" s="21">
        <v>2800</v>
      </c>
      <c r="K622" s="23">
        <v>0.6</v>
      </c>
      <c r="L62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22" s="22" t="str">
        <f t="shared" si="28"/>
        <v>Yes</v>
      </c>
      <c r="N622" s="16">
        <v>4.3</v>
      </c>
      <c r="O622" s="25">
        <v>53464</v>
      </c>
      <c r="P622" s="25">
        <f>Table1[[#This Row],[rating]]+(Table1[[#This Row],[rating_count]]/1000)</f>
        <v>57.763999999999996</v>
      </c>
      <c r="Q622" s="12">
        <f t="shared" si="29"/>
        <v>149699200</v>
      </c>
      <c r="R622" t="s">
        <v>5552</v>
      </c>
      <c r="S622" t="s">
        <v>5553</v>
      </c>
      <c r="T622" t="s">
        <v>5554</v>
      </c>
      <c r="U622" t="s">
        <v>5555</v>
      </c>
      <c r="V622" t="s">
        <v>5556</v>
      </c>
      <c r="W622" t="s">
        <v>13050</v>
      </c>
      <c r="X622" t="s">
        <v>5557</v>
      </c>
      <c r="Y622" t="s">
        <v>5558</v>
      </c>
    </row>
    <row r="623" spans="1:25" x14ac:dyDescent="0.3">
      <c r="A623" t="s">
        <v>5561</v>
      </c>
      <c r="B623" t="s">
        <v>5562</v>
      </c>
      <c r="C623" t="s">
        <v>5358</v>
      </c>
      <c r="D623" t="s">
        <v>13091</v>
      </c>
      <c r="E623" t="s">
        <v>13109</v>
      </c>
      <c r="F623" t="s">
        <v>13162</v>
      </c>
      <c r="G623" t="s">
        <v>13190</v>
      </c>
      <c r="H623" s="11">
        <v>169</v>
      </c>
      <c r="I623" s="19" t="str">
        <f t="shared" si="27"/>
        <v>&lt;₹200</v>
      </c>
      <c r="J623" s="21">
        <v>299</v>
      </c>
      <c r="K623" s="23">
        <v>0.43</v>
      </c>
      <c r="L62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623" s="22" t="str">
        <f t="shared" si="28"/>
        <v>No</v>
      </c>
      <c r="N623" s="16">
        <v>4.4000000000000004</v>
      </c>
      <c r="O623" s="25">
        <v>5176</v>
      </c>
      <c r="P623" s="25">
        <f>Table1[[#This Row],[rating]]+(Table1[[#This Row],[rating_count]]/1000)</f>
        <v>9.5760000000000005</v>
      </c>
      <c r="Q623" s="12">
        <f t="shared" si="29"/>
        <v>1547624</v>
      </c>
      <c r="R623" t="s">
        <v>5563</v>
      </c>
      <c r="S623" t="s">
        <v>5564</v>
      </c>
      <c r="T623" t="s">
        <v>5565</v>
      </c>
      <c r="U623" t="s">
        <v>5566</v>
      </c>
      <c r="V623" t="s">
        <v>5567</v>
      </c>
      <c r="W623" t="s">
        <v>5568</v>
      </c>
      <c r="X623" t="s">
        <v>5569</v>
      </c>
      <c r="Y623" t="s">
        <v>5570</v>
      </c>
    </row>
    <row r="624" spans="1:25" x14ac:dyDescent="0.3">
      <c r="A624" t="s">
        <v>5571</v>
      </c>
      <c r="B624" t="s">
        <v>5572</v>
      </c>
      <c r="C624" t="s">
        <v>5262</v>
      </c>
      <c r="D624" t="s">
        <v>13091</v>
      </c>
      <c r="E624" t="s">
        <v>13187</v>
      </c>
      <c r="F624" t="s">
        <v>13188</v>
      </c>
      <c r="G624" t="s">
        <v>13189</v>
      </c>
      <c r="H624" s="11">
        <v>309</v>
      </c>
      <c r="I624" s="19" t="str">
        <f t="shared" si="27"/>
        <v>₹200 - ₹500</v>
      </c>
      <c r="J624" s="21">
        <v>404</v>
      </c>
      <c r="K624" s="23">
        <v>0.24</v>
      </c>
      <c r="L62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624" s="22" t="str">
        <f t="shared" si="28"/>
        <v>No</v>
      </c>
      <c r="N624" s="16">
        <v>4.4000000000000004</v>
      </c>
      <c r="O624" s="25">
        <v>8614</v>
      </c>
      <c r="P624" s="25">
        <f>Table1[[#This Row],[rating]]+(Table1[[#This Row],[rating_count]]/1000)</f>
        <v>13.014000000000001</v>
      </c>
      <c r="Q624" s="12">
        <f t="shared" si="29"/>
        <v>3480056</v>
      </c>
      <c r="R624" t="s">
        <v>5573</v>
      </c>
      <c r="S624" t="s">
        <v>5574</v>
      </c>
      <c r="T624" t="s">
        <v>5575</v>
      </c>
      <c r="U624" t="s">
        <v>5576</v>
      </c>
      <c r="V624" t="s">
        <v>5577</v>
      </c>
      <c r="W624" t="s">
        <v>5578</v>
      </c>
      <c r="X624" t="s">
        <v>5579</v>
      </c>
      <c r="Y624" t="s">
        <v>5580</v>
      </c>
    </row>
    <row r="625" spans="1:25" x14ac:dyDescent="0.3">
      <c r="A625" t="s">
        <v>5581</v>
      </c>
      <c r="B625" t="s">
        <v>5582</v>
      </c>
      <c r="C625" t="s">
        <v>4425</v>
      </c>
      <c r="D625" t="s">
        <v>13092</v>
      </c>
      <c r="E625" t="s">
        <v>13144</v>
      </c>
      <c r="F625" t="s">
        <v>13145</v>
      </c>
      <c r="G625" t="s">
        <v>13157</v>
      </c>
      <c r="H625" s="11">
        <v>599</v>
      </c>
      <c r="I625" s="19" t="str">
        <f t="shared" si="27"/>
        <v>&gt;₹500</v>
      </c>
      <c r="J625" s="21">
        <v>1399</v>
      </c>
      <c r="K625" s="23">
        <v>0.56999999999999995</v>
      </c>
      <c r="L62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25" s="22" t="str">
        <f t="shared" si="28"/>
        <v>Yes</v>
      </c>
      <c r="N625" s="16">
        <v>3.8</v>
      </c>
      <c r="O625" s="25">
        <v>60026</v>
      </c>
      <c r="P625" s="25">
        <f>Table1[[#This Row],[rating]]+(Table1[[#This Row],[rating_count]]/1000)</f>
        <v>63.826000000000001</v>
      </c>
      <c r="Q625" s="12">
        <f t="shared" si="29"/>
        <v>83976374</v>
      </c>
      <c r="R625" t="s">
        <v>5583</v>
      </c>
      <c r="S625" t="s">
        <v>5584</v>
      </c>
      <c r="T625" t="s">
        <v>5585</v>
      </c>
      <c r="U625" t="s">
        <v>5586</v>
      </c>
      <c r="V625" t="s">
        <v>5587</v>
      </c>
      <c r="W625" t="s">
        <v>5588</v>
      </c>
      <c r="X625" t="s">
        <v>5589</v>
      </c>
      <c r="Y625" t="s">
        <v>5590</v>
      </c>
    </row>
    <row r="626" spans="1:25" x14ac:dyDescent="0.3">
      <c r="A626" t="s">
        <v>5591</v>
      </c>
      <c r="B626" t="s">
        <v>13051</v>
      </c>
      <c r="C626" t="s">
        <v>5006</v>
      </c>
      <c r="D626" t="s">
        <v>13091</v>
      </c>
      <c r="E626" t="s">
        <v>13109</v>
      </c>
      <c r="F626" t="s">
        <v>13162</v>
      </c>
      <c r="G626" t="s">
        <v>13167</v>
      </c>
      <c r="H626" s="11">
        <v>299</v>
      </c>
      <c r="I626" s="19" t="str">
        <f t="shared" si="27"/>
        <v>₹200 - ₹500</v>
      </c>
      <c r="J626" s="21">
        <v>599</v>
      </c>
      <c r="K626" s="23">
        <v>0.5</v>
      </c>
      <c r="L62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626" s="22" t="str">
        <f t="shared" si="28"/>
        <v>Yes</v>
      </c>
      <c r="N626" s="16">
        <v>3.8</v>
      </c>
      <c r="O626" s="25">
        <v>3066</v>
      </c>
      <c r="P626" s="25">
        <f>Table1[[#This Row],[rating]]+(Table1[[#This Row],[rating_count]]/1000)</f>
        <v>6.8659999999999997</v>
      </c>
      <c r="Q626" s="12">
        <f t="shared" si="29"/>
        <v>1836534</v>
      </c>
      <c r="R626" t="s">
        <v>5592</v>
      </c>
      <c r="S626" t="s">
        <v>5593</v>
      </c>
      <c r="T626" t="s">
        <v>5594</v>
      </c>
      <c r="U626" t="s">
        <v>5595</v>
      </c>
      <c r="V626" t="s">
        <v>5596</v>
      </c>
      <c r="W626" t="s">
        <v>5597</v>
      </c>
      <c r="X626" t="s">
        <v>5598</v>
      </c>
      <c r="Y626" t="s">
        <v>5599</v>
      </c>
    </row>
    <row r="627" spans="1:25" x14ac:dyDescent="0.3">
      <c r="A627" t="s">
        <v>5600</v>
      </c>
      <c r="B627" t="s">
        <v>5601</v>
      </c>
      <c r="C627" t="s">
        <v>4876</v>
      </c>
      <c r="D627" t="s">
        <v>13091</v>
      </c>
      <c r="E627" t="s">
        <v>13109</v>
      </c>
      <c r="F627" t="s">
        <v>13158</v>
      </c>
      <c r="G627" t="s">
        <v>13165</v>
      </c>
      <c r="H627" s="11">
        <v>449</v>
      </c>
      <c r="I627" s="19" t="str">
        <f t="shared" si="27"/>
        <v>₹200 - ₹500</v>
      </c>
      <c r="J627" s="21">
        <v>999</v>
      </c>
      <c r="K627" s="23">
        <v>0.55000000000000004</v>
      </c>
      <c r="L62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27" s="22" t="str">
        <f t="shared" si="28"/>
        <v>Yes</v>
      </c>
      <c r="N627" s="16">
        <v>4</v>
      </c>
      <c r="O627" s="25">
        <v>2102</v>
      </c>
      <c r="P627" s="25">
        <f>Table1[[#This Row],[rating]]+(Table1[[#This Row],[rating_count]]/1000)</f>
        <v>6.1020000000000003</v>
      </c>
      <c r="Q627" s="12">
        <f t="shared" si="29"/>
        <v>2099898</v>
      </c>
      <c r="R627" t="s">
        <v>5602</v>
      </c>
      <c r="S627" t="s">
        <v>5603</v>
      </c>
      <c r="T627" t="s">
        <v>5604</v>
      </c>
      <c r="U627" t="s">
        <v>5605</v>
      </c>
      <c r="V627" t="s">
        <v>5606</v>
      </c>
      <c r="W627" t="s">
        <v>5607</v>
      </c>
      <c r="X627" t="s">
        <v>5608</v>
      </c>
      <c r="Y627" t="s">
        <v>5609</v>
      </c>
    </row>
    <row r="628" spans="1:25" x14ac:dyDescent="0.3">
      <c r="A628" t="s">
        <v>5610</v>
      </c>
      <c r="B628" t="s">
        <v>5611</v>
      </c>
      <c r="C628" t="s">
        <v>4845</v>
      </c>
      <c r="D628" t="s">
        <v>13091</v>
      </c>
      <c r="E628" t="s">
        <v>13109</v>
      </c>
      <c r="F628" t="s">
        <v>13162</v>
      </c>
      <c r="G628" t="s">
        <v>13163</v>
      </c>
      <c r="H628" s="11">
        <v>799</v>
      </c>
      <c r="I628" s="19" t="str">
        <f t="shared" si="27"/>
        <v>&gt;₹500</v>
      </c>
      <c r="J628" s="21">
        <v>1295</v>
      </c>
      <c r="K628" s="23">
        <v>0.38</v>
      </c>
      <c r="L62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628" s="22" t="str">
        <f t="shared" si="28"/>
        <v>No</v>
      </c>
      <c r="N628" s="16">
        <v>4.4000000000000004</v>
      </c>
      <c r="O628" s="25">
        <v>34852</v>
      </c>
      <c r="P628" s="25">
        <f>Table1[[#This Row],[rating]]+(Table1[[#This Row],[rating_count]]/1000)</f>
        <v>39.251999999999995</v>
      </c>
      <c r="Q628" s="12">
        <f t="shared" si="29"/>
        <v>45133340</v>
      </c>
      <c r="R628" t="s">
        <v>5612</v>
      </c>
      <c r="S628" t="s">
        <v>5613</v>
      </c>
      <c r="T628" t="s">
        <v>5614</v>
      </c>
      <c r="U628" t="s">
        <v>5615</v>
      </c>
      <c r="V628" t="s">
        <v>5616</v>
      </c>
      <c r="W628" t="s">
        <v>5617</v>
      </c>
      <c r="X628" t="s">
        <v>5618</v>
      </c>
      <c r="Y628" t="s">
        <v>5619</v>
      </c>
    </row>
    <row r="629" spans="1:25" x14ac:dyDescent="0.3">
      <c r="A629" t="s">
        <v>5621</v>
      </c>
      <c r="B629" t="s">
        <v>5622</v>
      </c>
      <c r="C629" t="s">
        <v>5623</v>
      </c>
      <c r="D629" t="s">
        <v>13094</v>
      </c>
      <c r="E629" t="s">
        <v>13172</v>
      </c>
      <c r="F629" t="s">
        <v>13173</v>
      </c>
      <c r="G629" t="s">
        <v>13174</v>
      </c>
      <c r="H629" s="11">
        <v>157</v>
      </c>
      <c r="I629" s="19" t="str">
        <f t="shared" si="27"/>
        <v>&lt;₹200</v>
      </c>
      <c r="J629" s="21">
        <v>160</v>
      </c>
      <c r="K629" s="23">
        <v>0.02</v>
      </c>
      <c r="L62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629" s="22" t="str">
        <f t="shared" si="28"/>
        <v>No</v>
      </c>
      <c r="N629" s="16">
        <v>4.5</v>
      </c>
      <c r="O629" s="25">
        <v>8618</v>
      </c>
      <c r="P629" s="25">
        <f>Table1[[#This Row],[rating]]+(Table1[[#This Row],[rating_count]]/1000)</f>
        <v>13.118</v>
      </c>
      <c r="Q629" s="12">
        <f t="shared" si="29"/>
        <v>1378880</v>
      </c>
      <c r="R629" t="s">
        <v>5624</v>
      </c>
      <c r="S629" t="s">
        <v>5625</v>
      </c>
      <c r="T629" t="s">
        <v>5626</v>
      </c>
      <c r="U629" t="s">
        <v>5627</v>
      </c>
      <c r="V629" t="s">
        <v>5628</v>
      </c>
      <c r="W629" t="s">
        <v>5629</v>
      </c>
      <c r="X629" t="s">
        <v>5630</v>
      </c>
      <c r="Y629" t="s">
        <v>5631</v>
      </c>
    </row>
    <row r="630" spans="1:25" x14ac:dyDescent="0.3">
      <c r="A630" t="s">
        <v>5635</v>
      </c>
      <c r="B630" t="s">
        <v>5636</v>
      </c>
      <c r="C630" t="s">
        <v>4845</v>
      </c>
      <c r="D630" t="s">
        <v>13091</v>
      </c>
      <c r="E630" t="s">
        <v>13109</v>
      </c>
      <c r="F630" t="s">
        <v>13162</v>
      </c>
      <c r="G630" t="s">
        <v>13163</v>
      </c>
      <c r="H630" s="11">
        <v>599</v>
      </c>
      <c r="I630" s="19" t="str">
        <f t="shared" si="27"/>
        <v>&gt;₹500</v>
      </c>
      <c r="J630" s="21">
        <v>899</v>
      </c>
      <c r="K630" s="23">
        <v>0.33</v>
      </c>
      <c r="L63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630" s="22" t="str">
        <f t="shared" si="28"/>
        <v>No</v>
      </c>
      <c r="N630" s="16">
        <v>4</v>
      </c>
      <c r="O630" s="25">
        <v>4018</v>
      </c>
      <c r="P630" s="25">
        <f>Table1[[#This Row],[rating]]+(Table1[[#This Row],[rating_count]]/1000)</f>
        <v>8.0180000000000007</v>
      </c>
      <c r="Q630" s="12">
        <f t="shared" si="29"/>
        <v>3612182</v>
      </c>
      <c r="R630" t="s">
        <v>5637</v>
      </c>
      <c r="S630" t="s">
        <v>5638</v>
      </c>
      <c r="T630" t="s">
        <v>5639</v>
      </c>
      <c r="U630" t="s">
        <v>5640</v>
      </c>
      <c r="V630" t="s">
        <v>5641</v>
      </c>
      <c r="W630" t="s">
        <v>5642</v>
      </c>
      <c r="X630" t="s">
        <v>5643</v>
      </c>
      <c r="Y630" t="s">
        <v>5644</v>
      </c>
    </row>
    <row r="631" spans="1:25" x14ac:dyDescent="0.3">
      <c r="A631" t="s">
        <v>5645</v>
      </c>
      <c r="B631" t="s">
        <v>5646</v>
      </c>
      <c r="C631" t="s">
        <v>5647</v>
      </c>
      <c r="D631" t="s">
        <v>13092</v>
      </c>
      <c r="E631" t="s">
        <v>13170</v>
      </c>
      <c r="F631" t="s">
        <v>13201</v>
      </c>
      <c r="G631"/>
      <c r="H631" s="11">
        <v>479</v>
      </c>
      <c r="I631" s="19" t="str">
        <f t="shared" si="27"/>
        <v>₹200 - ₹500</v>
      </c>
      <c r="J631" s="21">
        <v>599</v>
      </c>
      <c r="K631" s="23">
        <v>0.2</v>
      </c>
      <c r="L63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631" s="22" t="str">
        <f t="shared" si="28"/>
        <v>No</v>
      </c>
      <c r="N631" s="16">
        <v>4.3</v>
      </c>
      <c r="O631" s="25">
        <v>11687</v>
      </c>
      <c r="P631" s="25">
        <f>Table1[[#This Row],[rating]]+(Table1[[#This Row],[rating_count]]/1000)</f>
        <v>15.986999999999998</v>
      </c>
      <c r="Q631" s="12">
        <f t="shared" si="29"/>
        <v>7000513</v>
      </c>
      <c r="R631" t="s">
        <v>5648</v>
      </c>
      <c r="S631" t="s">
        <v>5649</v>
      </c>
      <c r="T631" t="s">
        <v>5650</v>
      </c>
      <c r="U631" t="s">
        <v>5651</v>
      </c>
      <c r="V631" t="s">
        <v>5652</v>
      </c>
      <c r="W631" t="s">
        <v>5653</v>
      </c>
      <c r="X631" t="s">
        <v>5654</v>
      </c>
      <c r="Y631" t="s">
        <v>5655</v>
      </c>
    </row>
    <row r="632" spans="1:25" x14ac:dyDescent="0.3">
      <c r="A632" t="s">
        <v>5657</v>
      </c>
      <c r="B632" t="s">
        <v>5658</v>
      </c>
      <c r="C632" t="s">
        <v>3066</v>
      </c>
      <c r="D632" t="s">
        <v>13092</v>
      </c>
      <c r="E632" t="s">
        <v>13144</v>
      </c>
      <c r="F632" t="s">
        <v>13145</v>
      </c>
      <c r="G632" t="s">
        <v>13146</v>
      </c>
      <c r="H632" s="11">
        <v>1598</v>
      </c>
      <c r="I632" s="19" t="str">
        <f t="shared" si="27"/>
        <v>&gt;₹500</v>
      </c>
      <c r="J632" s="21">
        <v>2990</v>
      </c>
      <c r="K632" s="23">
        <v>0.47</v>
      </c>
      <c r="L63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632" s="22" t="str">
        <f t="shared" si="28"/>
        <v>No</v>
      </c>
      <c r="N632" s="16">
        <v>3.8</v>
      </c>
      <c r="O632" s="25">
        <v>11015</v>
      </c>
      <c r="P632" s="25">
        <f>Table1[[#This Row],[rating]]+(Table1[[#This Row],[rating_count]]/1000)</f>
        <v>14.815000000000001</v>
      </c>
      <c r="Q632" s="12">
        <f t="shared" si="29"/>
        <v>32934850</v>
      </c>
      <c r="R632" t="s">
        <v>5659</v>
      </c>
      <c r="S632" t="s">
        <v>5660</v>
      </c>
      <c r="T632" t="s">
        <v>5661</v>
      </c>
      <c r="U632" t="s">
        <v>5662</v>
      </c>
      <c r="V632" t="s">
        <v>5663</v>
      </c>
      <c r="W632" t="s">
        <v>5664</v>
      </c>
      <c r="X632" t="s">
        <v>5665</v>
      </c>
      <c r="Y632" t="s">
        <v>5666</v>
      </c>
    </row>
    <row r="633" spans="1:25" x14ac:dyDescent="0.3">
      <c r="A633" t="s">
        <v>5667</v>
      </c>
      <c r="B633" t="s">
        <v>5668</v>
      </c>
      <c r="C633" t="s">
        <v>5669</v>
      </c>
      <c r="D633" t="s">
        <v>13091</v>
      </c>
      <c r="E633" t="s">
        <v>13112</v>
      </c>
      <c r="F633" t="s">
        <v>13113</v>
      </c>
      <c r="G633" t="s">
        <v>13202</v>
      </c>
      <c r="H633" s="11">
        <v>599</v>
      </c>
      <c r="I633" s="19" t="str">
        <f t="shared" si="27"/>
        <v>&gt;₹500</v>
      </c>
      <c r="J633" s="21">
        <v>899</v>
      </c>
      <c r="K633" s="23">
        <v>0.33</v>
      </c>
      <c r="L63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633" s="22" t="str">
        <f t="shared" si="28"/>
        <v>No</v>
      </c>
      <c r="N633" s="16">
        <v>4.3</v>
      </c>
      <c r="O633" s="25">
        <v>95116</v>
      </c>
      <c r="P633" s="25">
        <f>Table1[[#This Row],[rating]]+(Table1[[#This Row],[rating_count]]/1000)</f>
        <v>99.415999999999997</v>
      </c>
      <c r="Q633" s="12">
        <f t="shared" si="29"/>
        <v>85509284</v>
      </c>
      <c r="R633" t="s">
        <v>5670</v>
      </c>
      <c r="S633" t="s">
        <v>5671</v>
      </c>
      <c r="T633" t="s">
        <v>5672</v>
      </c>
      <c r="U633" t="s">
        <v>5673</v>
      </c>
      <c r="V633" t="s">
        <v>5674</v>
      </c>
      <c r="W633" t="s">
        <v>5675</v>
      </c>
      <c r="X633" t="s">
        <v>5676</v>
      </c>
      <c r="Y633" t="s">
        <v>5677</v>
      </c>
    </row>
    <row r="634" spans="1:25" x14ac:dyDescent="0.3">
      <c r="A634" t="s">
        <v>5679</v>
      </c>
      <c r="B634" t="s">
        <v>5680</v>
      </c>
      <c r="C634" t="s">
        <v>4834</v>
      </c>
      <c r="D634" t="s">
        <v>13091</v>
      </c>
      <c r="E634" t="s">
        <v>13160</v>
      </c>
      <c r="F634" t="s">
        <v>13161</v>
      </c>
      <c r="G634"/>
      <c r="H634" s="11">
        <v>1299</v>
      </c>
      <c r="I634" s="19" t="str">
        <f t="shared" si="27"/>
        <v>&gt;₹500</v>
      </c>
      <c r="J634" s="21">
        <v>3000</v>
      </c>
      <c r="K634" s="23">
        <v>0.56999999999999995</v>
      </c>
      <c r="L63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34" s="22" t="str">
        <f t="shared" si="28"/>
        <v>Yes</v>
      </c>
      <c r="N634" s="16">
        <v>4.3</v>
      </c>
      <c r="O634" s="25">
        <v>23022</v>
      </c>
      <c r="P634" s="25">
        <f>Table1[[#This Row],[rating]]+(Table1[[#This Row],[rating_count]]/1000)</f>
        <v>27.321999999999999</v>
      </c>
      <c r="Q634" s="12">
        <f t="shared" si="29"/>
        <v>69066000</v>
      </c>
      <c r="R634" t="s">
        <v>5681</v>
      </c>
      <c r="S634" t="s">
        <v>5682</v>
      </c>
      <c r="T634" t="s">
        <v>5683</v>
      </c>
      <c r="U634" t="s">
        <v>5684</v>
      </c>
      <c r="V634" t="s">
        <v>5685</v>
      </c>
      <c r="W634" t="s">
        <v>5686</v>
      </c>
      <c r="X634" t="s">
        <v>5687</v>
      </c>
      <c r="Y634" t="s">
        <v>5688</v>
      </c>
    </row>
    <row r="635" spans="1:25" x14ac:dyDescent="0.3">
      <c r="A635" t="s">
        <v>5696</v>
      </c>
      <c r="B635" t="s">
        <v>5697</v>
      </c>
      <c r="C635" t="s">
        <v>5698</v>
      </c>
      <c r="D635" t="s">
        <v>13091</v>
      </c>
      <c r="E635" t="s">
        <v>13109</v>
      </c>
      <c r="F635" t="s">
        <v>13125</v>
      </c>
      <c r="G635" t="s">
        <v>13203</v>
      </c>
      <c r="H635" s="11">
        <v>294</v>
      </c>
      <c r="I635" s="19" t="str">
        <f t="shared" si="27"/>
        <v>₹200 - ₹500</v>
      </c>
      <c r="J635" s="21">
        <v>4999</v>
      </c>
      <c r="K635" s="23">
        <v>0.94</v>
      </c>
      <c r="L63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91-100%</v>
      </c>
      <c r="M635" s="22" t="str">
        <f t="shared" si="28"/>
        <v>Yes</v>
      </c>
      <c r="N635" s="16">
        <v>4.3</v>
      </c>
      <c r="O635" s="25">
        <v>4426</v>
      </c>
      <c r="P635" s="25">
        <f>Table1[[#This Row],[rating]]+(Table1[[#This Row],[rating_count]]/1000)</f>
        <v>8.7259999999999991</v>
      </c>
      <c r="Q635" s="12">
        <f t="shared" si="29"/>
        <v>22125574</v>
      </c>
      <c r="R635" t="s">
        <v>5699</v>
      </c>
      <c r="S635" t="s">
        <v>5700</v>
      </c>
      <c r="T635" t="s">
        <v>5701</v>
      </c>
      <c r="U635" t="s">
        <v>5702</v>
      </c>
      <c r="V635" t="s">
        <v>5703</v>
      </c>
      <c r="W635" t="s">
        <v>5704</v>
      </c>
      <c r="X635" t="s">
        <v>5705</v>
      </c>
      <c r="Y635" t="s">
        <v>5706</v>
      </c>
    </row>
    <row r="636" spans="1:25" x14ac:dyDescent="0.3">
      <c r="A636" t="s">
        <v>5707</v>
      </c>
      <c r="B636" t="s">
        <v>5708</v>
      </c>
      <c r="C636" t="s">
        <v>5262</v>
      </c>
      <c r="D636" t="s">
        <v>13091</v>
      </c>
      <c r="E636" t="s">
        <v>13187</v>
      </c>
      <c r="F636" t="s">
        <v>13188</v>
      </c>
      <c r="G636" t="s">
        <v>13189</v>
      </c>
      <c r="H636" s="11">
        <v>828</v>
      </c>
      <c r="I636" s="19" t="str">
        <f t="shared" si="27"/>
        <v>&gt;₹500</v>
      </c>
      <c r="J636" s="21">
        <v>861</v>
      </c>
      <c r="K636" s="23">
        <v>0.04</v>
      </c>
      <c r="L63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636" s="22" t="str">
        <f t="shared" si="28"/>
        <v>No</v>
      </c>
      <c r="N636" s="16">
        <v>4.2</v>
      </c>
      <c r="O636" s="25">
        <v>4567</v>
      </c>
      <c r="P636" s="25">
        <f>Table1[[#This Row],[rating]]+(Table1[[#This Row],[rating_count]]/1000)</f>
        <v>8.7669999999999995</v>
      </c>
      <c r="Q636" s="12">
        <f t="shared" si="29"/>
        <v>3932187</v>
      </c>
      <c r="R636" t="s">
        <v>5709</v>
      </c>
      <c r="S636" t="s">
        <v>5710</v>
      </c>
      <c r="T636" t="s">
        <v>5711</v>
      </c>
      <c r="U636" t="s">
        <v>5712</v>
      </c>
      <c r="V636" t="s">
        <v>5713</v>
      </c>
      <c r="W636" t="s">
        <v>5714</v>
      </c>
      <c r="X636" t="s">
        <v>5715</v>
      </c>
      <c r="Y636" t="s">
        <v>5716</v>
      </c>
    </row>
    <row r="637" spans="1:25" x14ac:dyDescent="0.3">
      <c r="A637" t="s">
        <v>5717</v>
      </c>
      <c r="B637" t="s">
        <v>5718</v>
      </c>
      <c r="C637" t="s">
        <v>4425</v>
      </c>
      <c r="D637" t="s">
        <v>13092</v>
      </c>
      <c r="E637" t="s">
        <v>13144</v>
      </c>
      <c r="F637" t="s">
        <v>13145</v>
      </c>
      <c r="G637" t="s">
        <v>13157</v>
      </c>
      <c r="H637" s="11">
        <v>745</v>
      </c>
      <c r="I637" s="19" t="str">
        <f t="shared" si="27"/>
        <v>&gt;₹500</v>
      </c>
      <c r="J637" s="21">
        <v>795</v>
      </c>
      <c r="K637" s="23">
        <v>0.06</v>
      </c>
      <c r="L63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637" s="22" t="str">
        <f t="shared" si="28"/>
        <v>No</v>
      </c>
      <c r="N637" s="16">
        <v>4</v>
      </c>
      <c r="O637" s="25">
        <v>13797</v>
      </c>
      <c r="P637" s="25">
        <f>Table1[[#This Row],[rating]]+(Table1[[#This Row],[rating_count]]/1000)</f>
        <v>17.797000000000001</v>
      </c>
      <c r="Q637" s="12">
        <f t="shared" si="29"/>
        <v>10968615</v>
      </c>
      <c r="R637" t="s">
        <v>5719</v>
      </c>
      <c r="S637" t="s">
        <v>5720</v>
      </c>
      <c r="T637" t="s">
        <v>5721</v>
      </c>
      <c r="U637" t="s">
        <v>5722</v>
      </c>
      <c r="V637" t="s">
        <v>5723</v>
      </c>
      <c r="W637" t="s">
        <v>5724</v>
      </c>
      <c r="X637" t="s">
        <v>5725</v>
      </c>
      <c r="Y637" t="s">
        <v>5726</v>
      </c>
    </row>
    <row r="638" spans="1:25" x14ac:dyDescent="0.3">
      <c r="A638" t="s">
        <v>5727</v>
      </c>
      <c r="B638" t="s">
        <v>5728</v>
      </c>
      <c r="C638" t="s">
        <v>5729</v>
      </c>
      <c r="D638" t="s">
        <v>13092</v>
      </c>
      <c r="E638" t="s">
        <v>13180</v>
      </c>
      <c r="F638" t="s">
        <v>13116</v>
      </c>
      <c r="G638" t="s">
        <v>13182</v>
      </c>
      <c r="H638" s="11">
        <v>1549</v>
      </c>
      <c r="I638" s="19" t="str">
        <f t="shared" si="27"/>
        <v>&gt;₹500</v>
      </c>
      <c r="J638" s="21">
        <v>2495</v>
      </c>
      <c r="K638" s="23">
        <v>0.38</v>
      </c>
      <c r="L63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638" s="22" t="str">
        <f t="shared" si="28"/>
        <v>No</v>
      </c>
      <c r="N638" s="16">
        <v>4.4000000000000004</v>
      </c>
      <c r="O638" s="25">
        <v>15137</v>
      </c>
      <c r="P638" s="25">
        <f>Table1[[#This Row],[rating]]+(Table1[[#This Row],[rating_count]]/1000)</f>
        <v>19.536999999999999</v>
      </c>
      <c r="Q638" s="12">
        <f t="shared" si="29"/>
        <v>37766815</v>
      </c>
      <c r="R638" t="s">
        <v>5730</v>
      </c>
      <c r="S638" t="s">
        <v>5731</v>
      </c>
      <c r="T638" t="s">
        <v>5732</v>
      </c>
      <c r="U638" t="s">
        <v>5733</v>
      </c>
      <c r="V638" t="s">
        <v>5734</v>
      </c>
      <c r="W638" t="s">
        <v>5735</v>
      </c>
      <c r="X638" t="s">
        <v>5736</v>
      </c>
      <c r="Y638" t="s">
        <v>5737</v>
      </c>
    </row>
    <row r="639" spans="1:25" x14ac:dyDescent="0.3">
      <c r="A639" t="s">
        <v>5743</v>
      </c>
      <c r="B639" t="s">
        <v>5744</v>
      </c>
      <c r="C639" t="s">
        <v>5223</v>
      </c>
      <c r="D639" t="s">
        <v>13091</v>
      </c>
      <c r="E639" t="s">
        <v>13112</v>
      </c>
      <c r="F639" t="s">
        <v>13186</v>
      </c>
      <c r="G639"/>
      <c r="H639" s="11">
        <v>1469</v>
      </c>
      <c r="I639" s="19" t="str">
        <f t="shared" si="27"/>
        <v>&gt;₹500</v>
      </c>
      <c r="J639" s="21">
        <v>2499</v>
      </c>
      <c r="K639" s="23">
        <v>0.41</v>
      </c>
      <c r="L63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639" s="22" t="str">
        <f t="shared" si="28"/>
        <v>No</v>
      </c>
      <c r="N639" s="16">
        <v>4.2</v>
      </c>
      <c r="O639" s="25">
        <v>156638</v>
      </c>
      <c r="P639" s="25">
        <f>Table1[[#This Row],[rating]]+(Table1[[#This Row],[rating_count]]/1000)</f>
        <v>160.83799999999999</v>
      </c>
      <c r="Q639" s="12">
        <f t="shared" si="29"/>
        <v>391438362</v>
      </c>
      <c r="R639" t="s">
        <v>5745</v>
      </c>
      <c r="S639" t="s">
        <v>5746</v>
      </c>
      <c r="T639" t="s">
        <v>5747</v>
      </c>
      <c r="U639" t="s">
        <v>5748</v>
      </c>
      <c r="V639" t="s">
        <v>5749</v>
      </c>
      <c r="W639" t="s">
        <v>5750</v>
      </c>
      <c r="X639" t="s">
        <v>5751</v>
      </c>
      <c r="Y639" t="s">
        <v>5752</v>
      </c>
    </row>
    <row r="640" spans="1:25" x14ac:dyDescent="0.3">
      <c r="A640" t="s">
        <v>5753</v>
      </c>
      <c r="B640" t="s">
        <v>5754</v>
      </c>
      <c r="C640" t="s">
        <v>5755</v>
      </c>
      <c r="D640" t="s">
        <v>13094</v>
      </c>
      <c r="E640" t="s">
        <v>13172</v>
      </c>
      <c r="F640" t="s">
        <v>13173</v>
      </c>
      <c r="G640" t="s">
        <v>13174</v>
      </c>
      <c r="H640" s="11">
        <v>198</v>
      </c>
      <c r="I640" s="19" t="str">
        <f t="shared" si="27"/>
        <v>&lt;₹200</v>
      </c>
      <c r="J640" s="21">
        <v>800</v>
      </c>
      <c r="K640" s="23">
        <v>0.75</v>
      </c>
      <c r="L64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640" s="22" t="str">
        <f t="shared" si="28"/>
        <v>Yes</v>
      </c>
      <c r="N640" s="16">
        <v>4.0999999999999996</v>
      </c>
      <c r="O640" s="25">
        <v>9344</v>
      </c>
      <c r="P640" s="25">
        <f>Table1[[#This Row],[rating]]+(Table1[[#This Row],[rating_count]]/1000)</f>
        <v>13.443999999999999</v>
      </c>
      <c r="Q640" s="12">
        <f t="shared" si="29"/>
        <v>7475200</v>
      </c>
      <c r="R640" t="s">
        <v>5756</v>
      </c>
      <c r="S640" t="s">
        <v>5757</v>
      </c>
      <c r="T640" t="s">
        <v>5758</v>
      </c>
      <c r="U640" t="s">
        <v>5759</v>
      </c>
      <c r="V640" t="s">
        <v>5760</v>
      </c>
      <c r="W640" t="s">
        <v>5761</v>
      </c>
      <c r="X640" t="s">
        <v>5762</v>
      </c>
      <c r="Y640" t="s">
        <v>5763</v>
      </c>
    </row>
    <row r="641" spans="1:25" x14ac:dyDescent="0.3">
      <c r="A641" t="s">
        <v>5764</v>
      </c>
      <c r="B641" t="s">
        <v>5765</v>
      </c>
      <c r="C641" t="s">
        <v>5766</v>
      </c>
      <c r="D641" t="s">
        <v>13092</v>
      </c>
      <c r="E641" t="s">
        <v>13180</v>
      </c>
      <c r="F641" t="s">
        <v>13116</v>
      </c>
      <c r="G641" t="s">
        <v>13204</v>
      </c>
      <c r="H641" s="11">
        <v>549</v>
      </c>
      <c r="I641" s="19" t="str">
        <f t="shared" si="27"/>
        <v>&gt;₹500</v>
      </c>
      <c r="J641" s="21">
        <v>549</v>
      </c>
      <c r="K641" s="23">
        <v>0</v>
      </c>
      <c r="L64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641" s="22" t="str">
        <f t="shared" si="28"/>
        <v>No</v>
      </c>
      <c r="N641" s="16">
        <v>4.5</v>
      </c>
      <c r="O641" s="25">
        <v>4875</v>
      </c>
      <c r="P641" s="25">
        <f>Table1[[#This Row],[rating]]+(Table1[[#This Row],[rating_count]]/1000)</f>
        <v>9.375</v>
      </c>
      <c r="Q641" s="12">
        <f t="shared" si="29"/>
        <v>2676375</v>
      </c>
      <c r="R641" t="s">
        <v>5767</v>
      </c>
      <c r="S641" t="s">
        <v>5768</v>
      </c>
      <c r="T641" t="s">
        <v>5769</v>
      </c>
      <c r="U641" t="s">
        <v>5770</v>
      </c>
      <c r="V641" t="s">
        <v>5771</v>
      </c>
      <c r="W641" t="s">
        <v>5772</v>
      </c>
      <c r="X641" t="s">
        <v>5773</v>
      </c>
      <c r="Y641" t="s">
        <v>5774</v>
      </c>
    </row>
    <row r="642" spans="1:25" x14ac:dyDescent="0.3">
      <c r="A642" t="s">
        <v>5777</v>
      </c>
      <c r="B642" t="s">
        <v>5778</v>
      </c>
      <c r="C642" t="s">
        <v>2948</v>
      </c>
      <c r="D642" t="s">
        <v>13092</v>
      </c>
      <c r="E642" t="s">
        <v>13134</v>
      </c>
      <c r="F642" t="s">
        <v>13135</v>
      </c>
      <c r="G642"/>
      <c r="H642" s="11">
        <v>12000</v>
      </c>
      <c r="I642" s="19" t="str">
        <f t="shared" ref="I642:I705" si="30">IF(H642&lt;200,"&lt;₹200",IF(OR(H642=200,H642&lt;=500),"₹200 - ₹500","&gt;₹500"))</f>
        <v>&gt;₹500</v>
      </c>
      <c r="J642" s="21">
        <v>29999</v>
      </c>
      <c r="K642" s="23">
        <v>0.6</v>
      </c>
      <c r="L64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42" s="22" t="str">
        <f t="shared" ref="M642:M705" si="31">IF(K642&gt;=50%,"Yes","No")</f>
        <v>Yes</v>
      </c>
      <c r="N642" s="16">
        <v>4.3</v>
      </c>
      <c r="O642" s="25">
        <v>4744</v>
      </c>
      <c r="P642" s="25">
        <f>Table1[[#This Row],[rating]]+(Table1[[#This Row],[rating_count]]/1000)</f>
        <v>9.0440000000000005</v>
      </c>
      <c r="Q642" s="12">
        <f t="shared" ref="Q642:Q705" si="32">J642*O642</f>
        <v>142315256</v>
      </c>
      <c r="R642" t="s">
        <v>5779</v>
      </c>
      <c r="S642" t="s">
        <v>5780</v>
      </c>
      <c r="T642" t="s">
        <v>5781</v>
      </c>
      <c r="U642" t="s">
        <v>5782</v>
      </c>
      <c r="V642" t="s">
        <v>5783</v>
      </c>
      <c r="W642" t="s">
        <v>5784</v>
      </c>
      <c r="X642" t="s">
        <v>5785</v>
      </c>
      <c r="Y642" t="s">
        <v>5786</v>
      </c>
    </row>
    <row r="643" spans="1:25" x14ac:dyDescent="0.3">
      <c r="A643" t="s">
        <v>5787</v>
      </c>
      <c r="B643" t="s">
        <v>5788</v>
      </c>
      <c r="C643" t="s">
        <v>3066</v>
      </c>
      <c r="D643" t="s">
        <v>13092</v>
      </c>
      <c r="E643" t="s">
        <v>13144</v>
      </c>
      <c r="F643" t="s">
        <v>13145</v>
      </c>
      <c r="G643" t="s">
        <v>13146</v>
      </c>
      <c r="H643" s="11">
        <v>1299</v>
      </c>
      <c r="I643" s="19" t="str">
        <f t="shared" si="30"/>
        <v>&gt;₹500</v>
      </c>
      <c r="J643" s="21">
        <v>3499</v>
      </c>
      <c r="K643" s="23">
        <v>0.63</v>
      </c>
      <c r="L64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643" s="22" t="str">
        <f t="shared" si="31"/>
        <v>Yes</v>
      </c>
      <c r="N643" s="16">
        <v>3.9</v>
      </c>
      <c r="O643" s="25">
        <v>12452</v>
      </c>
      <c r="P643" s="25">
        <f>Table1[[#This Row],[rating]]+(Table1[[#This Row],[rating_count]]/1000)</f>
        <v>16.352</v>
      </c>
      <c r="Q643" s="12">
        <f t="shared" si="32"/>
        <v>43569548</v>
      </c>
      <c r="R643" t="s">
        <v>5789</v>
      </c>
      <c r="S643" t="s">
        <v>5790</v>
      </c>
      <c r="T643" t="s">
        <v>5791</v>
      </c>
      <c r="U643" t="s">
        <v>5792</v>
      </c>
      <c r="V643" t="s">
        <v>5793</v>
      </c>
      <c r="W643" t="s">
        <v>13052</v>
      </c>
      <c r="X643" t="s">
        <v>5794</v>
      </c>
      <c r="Y643" t="s">
        <v>5795</v>
      </c>
    </row>
    <row r="644" spans="1:25" x14ac:dyDescent="0.3">
      <c r="A644" t="s">
        <v>5796</v>
      </c>
      <c r="B644" t="s">
        <v>5797</v>
      </c>
      <c r="C644" t="s">
        <v>5047</v>
      </c>
      <c r="D644" t="s">
        <v>13092</v>
      </c>
      <c r="E644" t="s">
        <v>13170</v>
      </c>
      <c r="F644" t="s">
        <v>13171</v>
      </c>
      <c r="G644"/>
      <c r="H644" s="11">
        <v>269</v>
      </c>
      <c r="I644" s="19" t="str">
        <f t="shared" si="30"/>
        <v>₹200 - ₹500</v>
      </c>
      <c r="J644" s="21">
        <v>315</v>
      </c>
      <c r="K644" s="23">
        <v>0.15</v>
      </c>
      <c r="L64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644" s="22" t="str">
        <f t="shared" si="31"/>
        <v>No</v>
      </c>
      <c r="N644" s="16">
        <v>4.5</v>
      </c>
      <c r="O644" s="25">
        <v>17810</v>
      </c>
      <c r="P644" s="25">
        <f>Table1[[#This Row],[rating]]+(Table1[[#This Row],[rating_count]]/1000)</f>
        <v>22.31</v>
      </c>
      <c r="Q644" s="12">
        <f t="shared" si="32"/>
        <v>5610150</v>
      </c>
      <c r="R644" t="s">
        <v>5798</v>
      </c>
      <c r="S644" t="s">
        <v>5799</v>
      </c>
      <c r="T644" t="s">
        <v>5800</v>
      </c>
      <c r="U644" t="s">
        <v>5801</v>
      </c>
      <c r="V644" t="s">
        <v>5802</v>
      </c>
      <c r="W644" t="s">
        <v>5803</v>
      </c>
      <c r="X644" t="s">
        <v>5804</v>
      </c>
      <c r="Y644" t="s">
        <v>5805</v>
      </c>
    </row>
    <row r="645" spans="1:25" x14ac:dyDescent="0.3">
      <c r="A645" t="s">
        <v>5806</v>
      </c>
      <c r="B645" t="s">
        <v>5807</v>
      </c>
      <c r="C645" t="s">
        <v>3066</v>
      </c>
      <c r="D645" t="s">
        <v>13092</v>
      </c>
      <c r="E645" t="s">
        <v>13144</v>
      </c>
      <c r="F645" t="s">
        <v>13145</v>
      </c>
      <c r="G645" t="s">
        <v>13146</v>
      </c>
      <c r="H645" s="11">
        <v>799</v>
      </c>
      <c r="I645" s="19" t="str">
        <f t="shared" si="30"/>
        <v>&gt;₹500</v>
      </c>
      <c r="J645" s="21">
        <v>1499</v>
      </c>
      <c r="K645" s="23">
        <v>0.47</v>
      </c>
      <c r="L64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645" s="22" t="str">
        <f t="shared" si="31"/>
        <v>No</v>
      </c>
      <c r="N645" s="16">
        <v>4.0999999999999996</v>
      </c>
      <c r="O645" s="25">
        <v>53648</v>
      </c>
      <c r="P645" s="25">
        <f>Table1[[#This Row],[rating]]+(Table1[[#This Row],[rating_count]]/1000)</f>
        <v>57.748000000000005</v>
      </c>
      <c r="Q645" s="12">
        <f t="shared" si="32"/>
        <v>80418352</v>
      </c>
      <c r="R645" t="s">
        <v>5808</v>
      </c>
      <c r="S645" t="s">
        <v>5809</v>
      </c>
      <c r="T645" t="s">
        <v>5810</v>
      </c>
      <c r="U645" t="s">
        <v>5811</v>
      </c>
      <c r="V645" t="s">
        <v>5812</v>
      </c>
      <c r="W645" t="s">
        <v>5813</v>
      </c>
      <c r="X645" t="s">
        <v>5814</v>
      </c>
      <c r="Y645" t="s">
        <v>5815</v>
      </c>
    </row>
    <row r="646" spans="1:25" x14ac:dyDescent="0.3">
      <c r="A646" t="s">
        <v>5816</v>
      </c>
      <c r="B646" t="s">
        <v>5817</v>
      </c>
      <c r="C646" t="s">
        <v>5818</v>
      </c>
      <c r="D646" t="s">
        <v>13091</v>
      </c>
      <c r="E646" t="s">
        <v>13205</v>
      </c>
      <c r="F646"/>
      <c r="G646"/>
      <c r="H646" s="11">
        <v>6299</v>
      </c>
      <c r="I646" s="19" t="str">
        <f t="shared" si="30"/>
        <v>&gt;₹500</v>
      </c>
      <c r="J646" s="21">
        <v>13750</v>
      </c>
      <c r="K646" s="23">
        <v>0.54</v>
      </c>
      <c r="L64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46" s="22" t="str">
        <f t="shared" si="31"/>
        <v>Yes</v>
      </c>
      <c r="N646" s="16">
        <v>4.2</v>
      </c>
      <c r="O646" s="25">
        <v>2014</v>
      </c>
      <c r="P646" s="25">
        <f>Table1[[#This Row],[rating]]+(Table1[[#This Row],[rating_count]]/1000)</f>
        <v>6.2140000000000004</v>
      </c>
      <c r="Q646" s="12">
        <f t="shared" si="32"/>
        <v>27692500</v>
      </c>
      <c r="R646" t="s">
        <v>5819</v>
      </c>
      <c r="S646" t="s">
        <v>5820</v>
      </c>
      <c r="T646" t="s">
        <v>5821</v>
      </c>
      <c r="U646" t="s">
        <v>5822</v>
      </c>
      <c r="V646" t="s">
        <v>5823</v>
      </c>
      <c r="W646" t="s">
        <v>5824</v>
      </c>
      <c r="X646" t="s">
        <v>5825</v>
      </c>
      <c r="Y646" t="s">
        <v>5826</v>
      </c>
    </row>
    <row r="647" spans="1:25" x14ac:dyDescent="0.3">
      <c r="A647" t="s">
        <v>5827</v>
      </c>
      <c r="B647" t="s">
        <v>5828</v>
      </c>
      <c r="C647" t="s">
        <v>5829</v>
      </c>
      <c r="D647" t="s">
        <v>13091</v>
      </c>
      <c r="E647" t="s">
        <v>13109</v>
      </c>
      <c r="F647" t="s">
        <v>13206</v>
      </c>
      <c r="G647" t="s">
        <v>13207</v>
      </c>
      <c r="H647" s="11">
        <v>59</v>
      </c>
      <c r="I647" s="19" t="str">
        <f t="shared" si="30"/>
        <v>&lt;₹200</v>
      </c>
      <c r="J647" s="21">
        <v>59</v>
      </c>
      <c r="K647" s="23">
        <v>0</v>
      </c>
      <c r="L64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647" s="22" t="str">
        <f t="shared" si="31"/>
        <v>No</v>
      </c>
      <c r="N647" s="16">
        <v>3.8</v>
      </c>
      <c r="O647" s="25">
        <v>5958</v>
      </c>
      <c r="P647" s="25">
        <f>Table1[[#This Row],[rating]]+(Table1[[#This Row],[rating_count]]/1000)</f>
        <v>9.7579999999999991</v>
      </c>
      <c r="Q647" s="12">
        <f t="shared" si="32"/>
        <v>351522</v>
      </c>
      <c r="R647" t="s">
        <v>5830</v>
      </c>
      <c r="S647" t="s">
        <v>5831</v>
      </c>
      <c r="T647" t="s">
        <v>5832</v>
      </c>
      <c r="U647" t="s">
        <v>5833</v>
      </c>
      <c r="V647" t="s">
        <v>5834</v>
      </c>
      <c r="W647" t="s">
        <v>5835</v>
      </c>
      <c r="X647" t="s">
        <v>5836</v>
      </c>
      <c r="Y647" t="s">
        <v>5837</v>
      </c>
    </row>
    <row r="648" spans="1:25" x14ac:dyDescent="0.3">
      <c r="A648" t="s">
        <v>5838</v>
      </c>
      <c r="B648" t="s">
        <v>5839</v>
      </c>
      <c r="C648" t="s">
        <v>3107</v>
      </c>
      <c r="D648" t="s">
        <v>13092</v>
      </c>
      <c r="E648" t="s">
        <v>13136</v>
      </c>
      <c r="F648" t="s">
        <v>13137</v>
      </c>
      <c r="G648" t="s">
        <v>13138</v>
      </c>
      <c r="H648" s="11">
        <v>571</v>
      </c>
      <c r="I648" s="19" t="str">
        <f t="shared" si="30"/>
        <v>&gt;₹500</v>
      </c>
      <c r="J648" s="21">
        <v>999</v>
      </c>
      <c r="K648" s="23">
        <v>0.43</v>
      </c>
      <c r="L64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648" s="22" t="str">
        <f t="shared" si="31"/>
        <v>No</v>
      </c>
      <c r="N648" s="16">
        <v>4.3</v>
      </c>
      <c r="O648" s="25">
        <v>38221</v>
      </c>
      <c r="P648" s="25">
        <f>Table1[[#This Row],[rating]]+(Table1[[#This Row],[rating_count]]/1000)</f>
        <v>42.520999999999994</v>
      </c>
      <c r="Q648" s="12">
        <f t="shared" si="32"/>
        <v>38182779</v>
      </c>
      <c r="R648" t="s">
        <v>5840</v>
      </c>
      <c r="S648" t="s">
        <v>5841</v>
      </c>
      <c r="T648" t="s">
        <v>5842</v>
      </c>
      <c r="U648" t="s">
        <v>5843</v>
      </c>
      <c r="V648" t="s">
        <v>5844</v>
      </c>
      <c r="W648" t="s">
        <v>5845</v>
      </c>
      <c r="X648" t="s">
        <v>5846</v>
      </c>
      <c r="Y648" t="s">
        <v>5847</v>
      </c>
    </row>
    <row r="649" spans="1:25" x14ac:dyDescent="0.3">
      <c r="A649" t="s">
        <v>5848</v>
      </c>
      <c r="B649" t="s">
        <v>5849</v>
      </c>
      <c r="C649" t="s">
        <v>5515</v>
      </c>
      <c r="D649" t="s">
        <v>13092</v>
      </c>
      <c r="E649" t="s">
        <v>13122</v>
      </c>
      <c r="F649" t="s">
        <v>13131</v>
      </c>
      <c r="G649" t="s">
        <v>13200</v>
      </c>
      <c r="H649" s="11">
        <v>549</v>
      </c>
      <c r="I649" s="19" t="str">
        <f t="shared" si="30"/>
        <v>&gt;₹500</v>
      </c>
      <c r="J649" s="21">
        <v>999</v>
      </c>
      <c r="K649" s="23">
        <v>0.45</v>
      </c>
      <c r="L64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649" s="22" t="str">
        <f t="shared" si="31"/>
        <v>No</v>
      </c>
      <c r="N649" s="16">
        <v>3.9</v>
      </c>
      <c r="O649" s="25">
        <v>64705</v>
      </c>
      <c r="P649" s="25">
        <f>Table1[[#This Row],[rating]]+(Table1[[#This Row],[rating_count]]/1000)</f>
        <v>68.605000000000004</v>
      </c>
      <c r="Q649" s="12">
        <f t="shared" si="32"/>
        <v>64640295</v>
      </c>
      <c r="R649" t="s">
        <v>5850</v>
      </c>
      <c r="S649" t="s">
        <v>5851</v>
      </c>
      <c r="T649" t="s">
        <v>5852</v>
      </c>
      <c r="U649" t="s">
        <v>5853</v>
      </c>
      <c r="V649" t="s">
        <v>5854</v>
      </c>
      <c r="W649" t="s">
        <v>5855</v>
      </c>
      <c r="X649" t="s">
        <v>5856</v>
      </c>
      <c r="Y649" t="s">
        <v>5857</v>
      </c>
    </row>
    <row r="650" spans="1:25" x14ac:dyDescent="0.3">
      <c r="A650" t="s">
        <v>5861</v>
      </c>
      <c r="B650" t="s">
        <v>5862</v>
      </c>
      <c r="C650" t="s">
        <v>5102</v>
      </c>
      <c r="D650" t="s">
        <v>13091</v>
      </c>
      <c r="E650" t="s">
        <v>13109</v>
      </c>
      <c r="F650" t="s">
        <v>13162</v>
      </c>
      <c r="G650" t="s">
        <v>13178</v>
      </c>
      <c r="H650" s="11">
        <v>448</v>
      </c>
      <c r="I650" s="19" t="str">
        <f t="shared" si="30"/>
        <v>₹200 - ₹500</v>
      </c>
      <c r="J650" s="21">
        <v>699</v>
      </c>
      <c r="K650" s="23">
        <v>0.36</v>
      </c>
      <c r="L65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650" s="22" t="str">
        <f t="shared" si="31"/>
        <v>No</v>
      </c>
      <c r="N650" s="16">
        <v>3.9</v>
      </c>
      <c r="O650" s="25">
        <v>17348</v>
      </c>
      <c r="P650" s="25">
        <f>Table1[[#This Row],[rating]]+(Table1[[#This Row],[rating_count]]/1000)</f>
        <v>21.247999999999998</v>
      </c>
      <c r="Q650" s="12">
        <f t="shared" si="32"/>
        <v>12126252</v>
      </c>
      <c r="R650" t="s">
        <v>5863</v>
      </c>
      <c r="S650" t="s">
        <v>5864</v>
      </c>
      <c r="T650" t="s">
        <v>5865</v>
      </c>
      <c r="U650" t="s">
        <v>5866</v>
      </c>
      <c r="V650" t="s">
        <v>5867</v>
      </c>
      <c r="W650" t="s">
        <v>5868</v>
      </c>
      <c r="X650" t="s">
        <v>5869</v>
      </c>
      <c r="Y650" t="s">
        <v>5870</v>
      </c>
    </row>
    <row r="651" spans="1:25" x14ac:dyDescent="0.3">
      <c r="A651" t="s">
        <v>5871</v>
      </c>
      <c r="B651" t="s">
        <v>5872</v>
      </c>
      <c r="C651" t="s">
        <v>3066</v>
      </c>
      <c r="D651" t="s">
        <v>13092</v>
      </c>
      <c r="E651" t="s">
        <v>13144</v>
      </c>
      <c r="F651" t="s">
        <v>13145</v>
      </c>
      <c r="G651" t="s">
        <v>13146</v>
      </c>
      <c r="H651" s="11">
        <v>1499</v>
      </c>
      <c r="I651" s="19" t="str">
        <f t="shared" si="30"/>
        <v>&gt;₹500</v>
      </c>
      <c r="J651" s="21">
        <v>2999</v>
      </c>
      <c r="K651" s="23">
        <v>0.5</v>
      </c>
      <c r="L65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651" s="22" t="str">
        <f t="shared" si="31"/>
        <v>Yes</v>
      </c>
      <c r="N651" s="16">
        <v>3.7</v>
      </c>
      <c r="O651" s="25">
        <v>87798</v>
      </c>
      <c r="P651" s="25">
        <f>Table1[[#This Row],[rating]]+(Table1[[#This Row],[rating_count]]/1000)</f>
        <v>91.498000000000005</v>
      </c>
      <c r="Q651" s="12">
        <f t="shared" si="32"/>
        <v>263306202</v>
      </c>
      <c r="R651" t="s">
        <v>5873</v>
      </c>
      <c r="S651" t="s">
        <v>5874</v>
      </c>
      <c r="T651" t="s">
        <v>5875</v>
      </c>
      <c r="U651" t="s">
        <v>5876</v>
      </c>
      <c r="V651" t="s">
        <v>5877</v>
      </c>
      <c r="W651" t="s">
        <v>5878</v>
      </c>
      <c r="X651" t="s">
        <v>5879</v>
      </c>
      <c r="Y651" t="s">
        <v>5880</v>
      </c>
    </row>
    <row r="652" spans="1:25" x14ac:dyDescent="0.3">
      <c r="A652" t="s">
        <v>5881</v>
      </c>
      <c r="B652" t="s">
        <v>5882</v>
      </c>
      <c r="C652" t="s">
        <v>5883</v>
      </c>
      <c r="D652" t="s">
        <v>13092</v>
      </c>
      <c r="E652" t="s">
        <v>13180</v>
      </c>
      <c r="F652" t="s">
        <v>13116</v>
      </c>
      <c r="G652" t="s">
        <v>13208</v>
      </c>
      <c r="H652" s="11">
        <v>299</v>
      </c>
      <c r="I652" s="19" t="str">
        <f t="shared" si="30"/>
        <v>₹200 - ₹500</v>
      </c>
      <c r="J652" s="21">
        <v>499</v>
      </c>
      <c r="K652" s="23">
        <v>0.4</v>
      </c>
      <c r="L65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652" s="22" t="str">
        <f t="shared" si="31"/>
        <v>No</v>
      </c>
      <c r="N652" s="16">
        <v>4.2</v>
      </c>
      <c r="O652" s="25">
        <v>24432</v>
      </c>
      <c r="P652" s="25">
        <f>Table1[[#This Row],[rating]]+(Table1[[#This Row],[rating_count]]/1000)</f>
        <v>28.631999999999998</v>
      </c>
      <c r="Q652" s="12">
        <f t="shared" si="32"/>
        <v>12191568</v>
      </c>
      <c r="R652" t="s">
        <v>5884</v>
      </c>
      <c r="S652" t="s">
        <v>5885</v>
      </c>
      <c r="T652" t="s">
        <v>5886</v>
      </c>
      <c r="U652" t="s">
        <v>5887</v>
      </c>
      <c r="V652" t="s">
        <v>5888</v>
      </c>
      <c r="W652" t="s">
        <v>5889</v>
      </c>
      <c r="X652" t="s">
        <v>5890</v>
      </c>
      <c r="Y652" t="s">
        <v>5891</v>
      </c>
    </row>
    <row r="653" spans="1:25" x14ac:dyDescent="0.3">
      <c r="A653" t="s">
        <v>5892</v>
      </c>
      <c r="B653" t="s">
        <v>5893</v>
      </c>
      <c r="C653" t="s">
        <v>4834</v>
      </c>
      <c r="D653" t="s">
        <v>13091</v>
      </c>
      <c r="E653" t="s">
        <v>13160</v>
      </c>
      <c r="F653" t="s">
        <v>13161</v>
      </c>
      <c r="G653"/>
      <c r="H653" s="11">
        <v>579</v>
      </c>
      <c r="I653" s="19" t="str">
        <f t="shared" si="30"/>
        <v>&gt;₹500</v>
      </c>
      <c r="J653" s="21">
        <v>1400</v>
      </c>
      <c r="K653" s="23">
        <v>0.59</v>
      </c>
      <c r="L65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53" s="22" t="str">
        <f t="shared" si="31"/>
        <v>Yes</v>
      </c>
      <c r="N653" s="16">
        <v>4.3</v>
      </c>
      <c r="O653" s="25">
        <v>189104</v>
      </c>
      <c r="P653" s="25">
        <f>Table1[[#This Row],[rating]]+(Table1[[#This Row],[rating_count]]/1000)</f>
        <v>193.40400000000002</v>
      </c>
      <c r="Q653" s="12">
        <f t="shared" si="32"/>
        <v>264745600</v>
      </c>
      <c r="R653" t="s">
        <v>5894</v>
      </c>
      <c r="S653" t="s">
        <v>5895</v>
      </c>
      <c r="T653" t="s">
        <v>5896</v>
      </c>
      <c r="U653" t="s">
        <v>5897</v>
      </c>
      <c r="V653" t="s">
        <v>5898</v>
      </c>
      <c r="W653" t="s">
        <v>5899</v>
      </c>
      <c r="X653" t="s">
        <v>5900</v>
      </c>
      <c r="Y653" t="s">
        <v>5901</v>
      </c>
    </row>
    <row r="654" spans="1:25" x14ac:dyDescent="0.3">
      <c r="A654" t="s">
        <v>5902</v>
      </c>
      <c r="B654" t="s">
        <v>5903</v>
      </c>
      <c r="C654" t="s">
        <v>5904</v>
      </c>
      <c r="D654" t="s">
        <v>13092</v>
      </c>
      <c r="E654" t="s">
        <v>13180</v>
      </c>
      <c r="F654" t="s">
        <v>13209</v>
      </c>
      <c r="G654" t="s">
        <v>13210</v>
      </c>
      <c r="H654" s="11">
        <v>2499</v>
      </c>
      <c r="I654" s="19" t="str">
        <f t="shared" si="30"/>
        <v>&gt;₹500</v>
      </c>
      <c r="J654" s="21">
        <v>3299</v>
      </c>
      <c r="K654" s="23">
        <v>0.24</v>
      </c>
      <c r="L65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654" s="22" t="str">
        <f t="shared" si="31"/>
        <v>No</v>
      </c>
      <c r="N654" s="16">
        <v>4.2</v>
      </c>
      <c r="O654" s="25">
        <v>93112</v>
      </c>
      <c r="P654" s="25">
        <f>Table1[[#This Row],[rating]]+(Table1[[#This Row],[rating_count]]/1000)</f>
        <v>97.311999999999998</v>
      </c>
      <c r="Q654" s="12">
        <f t="shared" si="32"/>
        <v>307176488</v>
      </c>
      <c r="R654" t="s">
        <v>5905</v>
      </c>
      <c r="S654" t="s">
        <v>5906</v>
      </c>
      <c r="T654" t="s">
        <v>5907</v>
      </c>
      <c r="U654" t="s">
        <v>5908</v>
      </c>
      <c r="V654" t="s">
        <v>5909</v>
      </c>
      <c r="W654" t="s">
        <v>5910</v>
      </c>
      <c r="X654" t="s">
        <v>5911</v>
      </c>
      <c r="Y654" t="s">
        <v>5912</v>
      </c>
    </row>
    <row r="655" spans="1:25" x14ac:dyDescent="0.3">
      <c r="A655" t="s">
        <v>5913</v>
      </c>
      <c r="B655" t="s">
        <v>5914</v>
      </c>
      <c r="C655" t="s">
        <v>3066</v>
      </c>
      <c r="D655" t="s">
        <v>13092</v>
      </c>
      <c r="E655" t="s">
        <v>13144</v>
      </c>
      <c r="F655" t="s">
        <v>13145</v>
      </c>
      <c r="G655" t="s">
        <v>13146</v>
      </c>
      <c r="H655" s="11">
        <v>1199</v>
      </c>
      <c r="I655" s="19" t="str">
        <f t="shared" si="30"/>
        <v>&gt;₹500</v>
      </c>
      <c r="J655" s="21">
        <v>5999</v>
      </c>
      <c r="K655" s="23">
        <v>0.8</v>
      </c>
      <c r="L65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655" s="22" t="str">
        <f t="shared" si="31"/>
        <v>Yes</v>
      </c>
      <c r="N655" s="16">
        <v>3.9</v>
      </c>
      <c r="O655" s="25">
        <v>47521</v>
      </c>
      <c r="P655" s="25">
        <f>Table1[[#This Row],[rating]]+(Table1[[#This Row],[rating_count]]/1000)</f>
        <v>51.420999999999999</v>
      </c>
      <c r="Q655" s="12">
        <f t="shared" si="32"/>
        <v>285078479</v>
      </c>
      <c r="R655" t="s">
        <v>5915</v>
      </c>
      <c r="S655" t="s">
        <v>5916</v>
      </c>
      <c r="T655" t="s">
        <v>5917</v>
      </c>
      <c r="U655" t="s">
        <v>5918</v>
      </c>
      <c r="V655" t="s">
        <v>5919</v>
      </c>
      <c r="W655" t="s">
        <v>5920</v>
      </c>
      <c r="X655" t="s">
        <v>5921</v>
      </c>
      <c r="Y655" t="s">
        <v>5922</v>
      </c>
    </row>
    <row r="656" spans="1:25" x14ac:dyDescent="0.3">
      <c r="A656" t="s">
        <v>5923</v>
      </c>
      <c r="B656" t="s">
        <v>5924</v>
      </c>
      <c r="C656" t="s">
        <v>5647</v>
      </c>
      <c r="D656" t="s">
        <v>13092</v>
      </c>
      <c r="E656" t="s">
        <v>13170</v>
      </c>
      <c r="F656" t="s">
        <v>13201</v>
      </c>
      <c r="G656"/>
      <c r="H656" s="11">
        <v>399</v>
      </c>
      <c r="I656" s="19" t="str">
        <f t="shared" si="30"/>
        <v>₹200 - ₹500</v>
      </c>
      <c r="J656" s="21">
        <v>499</v>
      </c>
      <c r="K656" s="23">
        <v>0.2</v>
      </c>
      <c r="L65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656" s="22" t="str">
        <f t="shared" si="31"/>
        <v>No</v>
      </c>
      <c r="N656" s="16">
        <v>4.3</v>
      </c>
      <c r="O656" s="25">
        <v>27201</v>
      </c>
      <c r="P656" s="25">
        <f>Table1[[#This Row],[rating]]+(Table1[[#This Row],[rating_count]]/1000)</f>
        <v>31.501000000000001</v>
      </c>
      <c r="Q656" s="12">
        <f t="shared" si="32"/>
        <v>13573299</v>
      </c>
      <c r="R656" t="s">
        <v>5925</v>
      </c>
      <c r="S656" t="s">
        <v>5926</v>
      </c>
      <c r="T656" t="s">
        <v>5927</v>
      </c>
      <c r="U656" t="s">
        <v>5928</v>
      </c>
      <c r="V656" t="s">
        <v>5929</v>
      </c>
      <c r="W656" t="s">
        <v>5930</v>
      </c>
      <c r="X656" t="s">
        <v>5931</v>
      </c>
      <c r="Y656" t="s">
        <v>5932</v>
      </c>
    </row>
    <row r="657" spans="1:25" x14ac:dyDescent="0.3">
      <c r="A657" t="s">
        <v>5937</v>
      </c>
      <c r="B657" t="s">
        <v>5938</v>
      </c>
      <c r="C657" t="s">
        <v>4845</v>
      </c>
      <c r="D657" t="s">
        <v>13091</v>
      </c>
      <c r="E657" t="s">
        <v>13109</v>
      </c>
      <c r="F657" t="s">
        <v>13162</v>
      </c>
      <c r="G657" t="s">
        <v>13163</v>
      </c>
      <c r="H657" s="11">
        <v>279</v>
      </c>
      <c r="I657" s="19" t="str">
        <f t="shared" si="30"/>
        <v>₹200 - ₹500</v>
      </c>
      <c r="J657" s="21">
        <v>375</v>
      </c>
      <c r="K657" s="23">
        <v>0.26</v>
      </c>
      <c r="L65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657" s="22" t="str">
        <f t="shared" si="31"/>
        <v>No</v>
      </c>
      <c r="N657" s="16">
        <v>4.3</v>
      </c>
      <c r="O657" s="25">
        <v>31534</v>
      </c>
      <c r="P657" s="25">
        <f>Table1[[#This Row],[rating]]+(Table1[[#This Row],[rating_count]]/1000)</f>
        <v>35.833999999999996</v>
      </c>
      <c r="Q657" s="12">
        <f t="shared" si="32"/>
        <v>11825250</v>
      </c>
      <c r="R657" t="s">
        <v>5939</v>
      </c>
      <c r="S657" t="s">
        <v>5940</v>
      </c>
      <c r="T657" t="s">
        <v>5941</v>
      </c>
      <c r="U657" t="s">
        <v>5942</v>
      </c>
      <c r="V657" t="s">
        <v>5943</v>
      </c>
      <c r="W657" t="s">
        <v>5944</v>
      </c>
      <c r="X657" t="s">
        <v>5945</v>
      </c>
      <c r="Y657" t="s">
        <v>5946</v>
      </c>
    </row>
    <row r="658" spans="1:25" x14ac:dyDescent="0.3">
      <c r="A658" t="s">
        <v>5947</v>
      </c>
      <c r="B658" t="s">
        <v>5948</v>
      </c>
      <c r="C658" t="s">
        <v>2948</v>
      </c>
      <c r="D658" t="s">
        <v>13092</v>
      </c>
      <c r="E658" t="s">
        <v>13134</v>
      </c>
      <c r="F658" t="s">
        <v>13135</v>
      </c>
      <c r="G658"/>
      <c r="H658" s="11">
        <v>2499</v>
      </c>
      <c r="I658" s="19" t="str">
        <f t="shared" si="30"/>
        <v>&gt;₹500</v>
      </c>
      <c r="J658" s="21">
        <v>4999</v>
      </c>
      <c r="K658" s="23">
        <v>0.5</v>
      </c>
      <c r="L65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658" s="22" t="str">
        <f t="shared" si="31"/>
        <v>Yes</v>
      </c>
      <c r="N658" s="16">
        <v>3.9</v>
      </c>
      <c r="O658" s="25">
        <v>7571</v>
      </c>
      <c r="P658" s="25">
        <f>Table1[[#This Row],[rating]]+(Table1[[#This Row],[rating_count]]/1000)</f>
        <v>11.471</v>
      </c>
      <c r="Q658" s="12">
        <f t="shared" si="32"/>
        <v>37847429</v>
      </c>
      <c r="R658" t="s">
        <v>5949</v>
      </c>
      <c r="S658" t="s">
        <v>4090</v>
      </c>
      <c r="T658" t="s">
        <v>4091</v>
      </c>
      <c r="U658" t="s">
        <v>4092</v>
      </c>
      <c r="V658" t="s">
        <v>4093</v>
      </c>
      <c r="W658" t="s">
        <v>4094</v>
      </c>
      <c r="X658" t="s">
        <v>5950</v>
      </c>
      <c r="Y658" t="s">
        <v>5951</v>
      </c>
    </row>
    <row r="659" spans="1:25" x14ac:dyDescent="0.3">
      <c r="A659" t="s">
        <v>5952</v>
      </c>
      <c r="B659" t="s">
        <v>5953</v>
      </c>
      <c r="C659" t="s">
        <v>5623</v>
      </c>
      <c r="D659" t="s">
        <v>13094</v>
      </c>
      <c r="E659" t="s">
        <v>13172</v>
      </c>
      <c r="F659" t="s">
        <v>13173</v>
      </c>
      <c r="G659" t="s">
        <v>13174</v>
      </c>
      <c r="H659" s="11">
        <v>137</v>
      </c>
      <c r="I659" s="19" t="str">
        <f t="shared" si="30"/>
        <v>&lt;₹200</v>
      </c>
      <c r="J659" s="21">
        <v>160</v>
      </c>
      <c r="K659" s="23">
        <v>0.14000000000000001</v>
      </c>
      <c r="L65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659" s="22" t="str">
        <f t="shared" si="31"/>
        <v>No</v>
      </c>
      <c r="N659" s="16">
        <v>4.4000000000000004</v>
      </c>
      <c r="O659" s="25">
        <v>6537</v>
      </c>
      <c r="P659" s="25">
        <f>Table1[[#This Row],[rating]]+(Table1[[#This Row],[rating_count]]/1000)</f>
        <v>10.937000000000001</v>
      </c>
      <c r="Q659" s="12">
        <f t="shared" si="32"/>
        <v>1045920</v>
      </c>
      <c r="R659" t="s">
        <v>5954</v>
      </c>
      <c r="S659" t="s">
        <v>5955</v>
      </c>
      <c r="T659" t="s">
        <v>5956</v>
      </c>
      <c r="U659" t="s">
        <v>5957</v>
      </c>
      <c r="V659" t="s">
        <v>5958</v>
      </c>
      <c r="W659" t="s">
        <v>5959</v>
      </c>
      <c r="X659" t="s">
        <v>5960</v>
      </c>
      <c r="Y659" t="s">
        <v>5961</v>
      </c>
    </row>
    <row r="660" spans="1:25" x14ac:dyDescent="0.3">
      <c r="A660" t="s">
        <v>5963</v>
      </c>
      <c r="B660" t="s">
        <v>5964</v>
      </c>
      <c r="C660" t="s">
        <v>5369</v>
      </c>
      <c r="D660" t="s">
        <v>13091</v>
      </c>
      <c r="E660" t="s">
        <v>13109</v>
      </c>
      <c r="F660" t="s">
        <v>13195</v>
      </c>
      <c r="G660"/>
      <c r="H660" s="11">
        <v>299</v>
      </c>
      <c r="I660" s="19" t="str">
        <f t="shared" si="30"/>
        <v>₹200 - ₹500</v>
      </c>
      <c r="J660" s="21">
        <v>499</v>
      </c>
      <c r="K660" s="23">
        <v>0.4</v>
      </c>
      <c r="L66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660" s="22" t="str">
        <f t="shared" si="31"/>
        <v>No</v>
      </c>
      <c r="N660" s="16">
        <v>4.5</v>
      </c>
      <c r="O660" s="25">
        <v>21010</v>
      </c>
      <c r="P660" s="25">
        <f>Table1[[#This Row],[rating]]+(Table1[[#This Row],[rating_count]]/1000)</f>
        <v>25.51</v>
      </c>
      <c r="Q660" s="12">
        <f t="shared" si="32"/>
        <v>10483990</v>
      </c>
      <c r="R660" t="s">
        <v>5965</v>
      </c>
      <c r="S660" t="s">
        <v>5966</v>
      </c>
      <c r="T660" t="s">
        <v>5967</v>
      </c>
      <c r="U660" t="s">
        <v>5968</v>
      </c>
      <c r="V660" t="s">
        <v>5969</v>
      </c>
      <c r="W660" t="s">
        <v>5970</v>
      </c>
      <c r="X660" t="s">
        <v>5971</v>
      </c>
      <c r="Y660" t="s">
        <v>5972</v>
      </c>
    </row>
    <row r="661" spans="1:25" x14ac:dyDescent="0.3">
      <c r="A661" t="s">
        <v>5973</v>
      </c>
      <c r="B661" t="s">
        <v>5974</v>
      </c>
      <c r="C661" t="s">
        <v>3066</v>
      </c>
      <c r="D661" t="s">
        <v>13092</v>
      </c>
      <c r="E661" t="s">
        <v>13144</v>
      </c>
      <c r="F661" t="s">
        <v>13145</v>
      </c>
      <c r="G661" t="s">
        <v>13146</v>
      </c>
      <c r="H661" s="11">
        <v>1799</v>
      </c>
      <c r="I661" s="19" t="str">
        <f t="shared" si="30"/>
        <v>&gt;₹500</v>
      </c>
      <c r="J661" s="21">
        <v>3999</v>
      </c>
      <c r="K661" s="23">
        <v>0.55000000000000004</v>
      </c>
      <c r="L66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61" s="22" t="str">
        <f t="shared" si="31"/>
        <v>Yes</v>
      </c>
      <c r="N661" s="16">
        <v>3.9</v>
      </c>
      <c r="O661" s="25">
        <v>3517</v>
      </c>
      <c r="P661" s="25">
        <f>Table1[[#This Row],[rating]]+(Table1[[#This Row],[rating_count]]/1000)</f>
        <v>7.4169999999999998</v>
      </c>
      <c r="Q661" s="12">
        <f t="shared" si="32"/>
        <v>14064483</v>
      </c>
      <c r="R661" t="s">
        <v>5975</v>
      </c>
      <c r="S661" t="s">
        <v>5976</v>
      </c>
      <c r="T661" t="s">
        <v>5977</v>
      </c>
      <c r="U661" t="s">
        <v>5978</v>
      </c>
      <c r="V661" t="s">
        <v>5979</v>
      </c>
      <c r="W661" t="s">
        <v>5980</v>
      </c>
      <c r="X661" t="s">
        <v>5981</v>
      </c>
      <c r="Y661" t="s">
        <v>5982</v>
      </c>
    </row>
    <row r="662" spans="1:25" x14ac:dyDescent="0.3">
      <c r="A662" t="s">
        <v>5983</v>
      </c>
      <c r="B662" t="s">
        <v>5984</v>
      </c>
      <c r="C662" t="s">
        <v>5515</v>
      </c>
      <c r="D662" t="s">
        <v>13092</v>
      </c>
      <c r="E662" t="s">
        <v>13122</v>
      </c>
      <c r="F662" t="s">
        <v>13131</v>
      </c>
      <c r="G662" t="s">
        <v>13200</v>
      </c>
      <c r="H662" s="11">
        <v>1999</v>
      </c>
      <c r="I662" s="19" t="str">
        <f t="shared" si="30"/>
        <v>&gt;₹500</v>
      </c>
      <c r="J662" s="21">
        <v>2999</v>
      </c>
      <c r="K662" s="23">
        <v>0.33</v>
      </c>
      <c r="L66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662" s="22" t="str">
        <f t="shared" si="31"/>
        <v>No</v>
      </c>
      <c r="N662" s="16">
        <v>4.3</v>
      </c>
      <c r="O662" s="25">
        <v>63899</v>
      </c>
      <c r="P662" s="25">
        <f>Table1[[#This Row],[rating]]+(Table1[[#This Row],[rating_count]]/1000)</f>
        <v>68.198999999999998</v>
      </c>
      <c r="Q662" s="12">
        <f t="shared" si="32"/>
        <v>191633101</v>
      </c>
      <c r="R662" t="s">
        <v>5985</v>
      </c>
      <c r="S662" t="s">
        <v>5986</v>
      </c>
      <c r="T662" t="s">
        <v>5987</v>
      </c>
      <c r="U662" t="s">
        <v>5988</v>
      </c>
      <c r="V662" t="s">
        <v>5989</v>
      </c>
      <c r="W662" t="s">
        <v>5990</v>
      </c>
      <c r="X662" t="s">
        <v>5991</v>
      </c>
      <c r="Y662" t="s">
        <v>5992</v>
      </c>
    </row>
    <row r="663" spans="1:25" x14ac:dyDescent="0.3">
      <c r="A663" t="s">
        <v>5994</v>
      </c>
      <c r="B663" t="s">
        <v>5995</v>
      </c>
      <c r="C663" t="s">
        <v>5996</v>
      </c>
      <c r="D663" t="s">
        <v>13091</v>
      </c>
      <c r="E663" t="s">
        <v>13109</v>
      </c>
      <c r="F663" t="s">
        <v>13211</v>
      </c>
      <c r="G663" t="s">
        <v>13212</v>
      </c>
      <c r="H663" s="11">
        <v>399</v>
      </c>
      <c r="I663" s="19" t="str">
        <f t="shared" si="30"/>
        <v>₹200 - ₹500</v>
      </c>
      <c r="J663" s="21">
        <v>1499</v>
      </c>
      <c r="K663" s="23">
        <v>0.73</v>
      </c>
      <c r="L66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663" s="22" t="str">
        <f t="shared" si="31"/>
        <v>Yes</v>
      </c>
      <c r="N663" s="16">
        <v>4.0999999999999996</v>
      </c>
      <c r="O663" s="25">
        <v>5730</v>
      </c>
      <c r="P663" s="25">
        <f>Table1[[#This Row],[rating]]+(Table1[[#This Row],[rating_count]]/1000)</f>
        <v>9.83</v>
      </c>
      <c r="Q663" s="12">
        <f t="shared" si="32"/>
        <v>8589270</v>
      </c>
      <c r="R663" t="s">
        <v>5997</v>
      </c>
      <c r="S663" t="s">
        <v>5998</v>
      </c>
      <c r="T663" t="s">
        <v>5999</v>
      </c>
      <c r="U663" t="s">
        <v>6000</v>
      </c>
      <c r="V663" t="s">
        <v>6001</v>
      </c>
      <c r="W663" t="s">
        <v>6002</v>
      </c>
      <c r="X663" t="s">
        <v>6003</v>
      </c>
      <c r="Y663" t="s">
        <v>6004</v>
      </c>
    </row>
    <row r="664" spans="1:25" x14ac:dyDescent="0.3">
      <c r="A664" t="s">
        <v>6005</v>
      </c>
      <c r="B664" t="s">
        <v>6006</v>
      </c>
      <c r="C664" t="s">
        <v>6007</v>
      </c>
      <c r="D664" t="s">
        <v>13091</v>
      </c>
      <c r="E664" t="s">
        <v>13109</v>
      </c>
      <c r="F664" t="s">
        <v>13191</v>
      </c>
      <c r="G664" t="s">
        <v>13213</v>
      </c>
      <c r="H664" s="11">
        <v>1699</v>
      </c>
      <c r="I664" s="19" t="str">
        <f t="shared" si="30"/>
        <v>&gt;₹500</v>
      </c>
      <c r="J664" s="21">
        <v>3999</v>
      </c>
      <c r="K664" s="23">
        <v>0.57999999999999996</v>
      </c>
      <c r="L66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64" s="22" t="str">
        <f t="shared" si="31"/>
        <v>Yes</v>
      </c>
      <c r="N664" s="16">
        <v>4.2</v>
      </c>
      <c r="O664" s="25">
        <v>25488</v>
      </c>
      <c r="P664" s="25">
        <f>Table1[[#This Row],[rating]]+(Table1[[#This Row],[rating_count]]/1000)</f>
        <v>29.687999999999999</v>
      </c>
      <c r="Q664" s="12">
        <f t="shared" si="32"/>
        <v>101926512</v>
      </c>
      <c r="R664" t="s">
        <v>6008</v>
      </c>
      <c r="S664" t="s">
        <v>6009</v>
      </c>
      <c r="T664" t="s">
        <v>6010</v>
      </c>
      <c r="U664" t="s">
        <v>6011</v>
      </c>
      <c r="V664" t="s">
        <v>6012</v>
      </c>
      <c r="W664" t="s">
        <v>6013</v>
      </c>
      <c r="X664" t="s">
        <v>6014</v>
      </c>
      <c r="Y664" t="s">
        <v>6015</v>
      </c>
    </row>
    <row r="665" spans="1:25" x14ac:dyDescent="0.3">
      <c r="A665" t="s">
        <v>6016</v>
      </c>
      <c r="B665" t="s">
        <v>6017</v>
      </c>
      <c r="C665" t="s">
        <v>4845</v>
      </c>
      <c r="D665" t="s">
        <v>13091</v>
      </c>
      <c r="E665" t="s">
        <v>13109</v>
      </c>
      <c r="F665" t="s">
        <v>13162</v>
      </c>
      <c r="G665" t="s">
        <v>13163</v>
      </c>
      <c r="H665" s="11">
        <v>699</v>
      </c>
      <c r="I665" s="19" t="str">
        <f t="shared" si="30"/>
        <v>&gt;₹500</v>
      </c>
      <c r="J665" s="21">
        <v>995</v>
      </c>
      <c r="K665" s="23">
        <v>0.3</v>
      </c>
      <c r="L66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665" s="22" t="str">
        <f t="shared" si="31"/>
        <v>No</v>
      </c>
      <c r="N665" s="16">
        <v>4.5</v>
      </c>
      <c r="O665" s="25">
        <v>54405</v>
      </c>
      <c r="P665" s="25">
        <f>Table1[[#This Row],[rating]]+(Table1[[#This Row],[rating_count]]/1000)</f>
        <v>58.905000000000001</v>
      </c>
      <c r="Q665" s="12">
        <f t="shared" si="32"/>
        <v>54132975</v>
      </c>
      <c r="R665" t="s">
        <v>6018</v>
      </c>
      <c r="S665" t="s">
        <v>6019</v>
      </c>
      <c r="T665" t="s">
        <v>6020</v>
      </c>
      <c r="U665" t="s">
        <v>6021</v>
      </c>
      <c r="V665" t="s">
        <v>6022</v>
      </c>
      <c r="W665" t="s">
        <v>6023</v>
      </c>
      <c r="X665" t="s">
        <v>6024</v>
      </c>
      <c r="Y665" t="s">
        <v>6025</v>
      </c>
    </row>
    <row r="666" spans="1:25" x14ac:dyDescent="0.3">
      <c r="A666" t="s">
        <v>6028</v>
      </c>
      <c r="B666" t="s">
        <v>6029</v>
      </c>
      <c r="C666" t="s">
        <v>5443</v>
      </c>
      <c r="D666" t="s">
        <v>13091</v>
      </c>
      <c r="E666" t="s">
        <v>13112</v>
      </c>
      <c r="F666" t="s">
        <v>13198</v>
      </c>
      <c r="G666"/>
      <c r="H666" s="11">
        <v>1149</v>
      </c>
      <c r="I666" s="19" t="str">
        <f t="shared" si="30"/>
        <v>&gt;₹500</v>
      </c>
      <c r="J666" s="21">
        <v>1699</v>
      </c>
      <c r="K666" s="23">
        <v>0.32</v>
      </c>
      <c r="L66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666" s="22" t="str">
        <f t="shared" si="31"/>
        <v>No</v>
      </c>
      <c r="N666" s="16">
        <v>4.2</v>
      </c>
      <c r="O666" s="25">
        <v>122478</v>
      </c>
      <c r="P666" s="25">
        <f>Table1[[#This Row],[rating]]+(Table1[[#This Row],[rating_count]]/1000)</f>
        <v>126.678</v>
      </c>
      <c r="Q666" s="12">
        <f t="shared" si="32"/>
        <v>208090122</v>
      </c>
      <c r="R666" t="s">
        <v>6030</v>
      </c>
      <c r="S666" t="s">
        <v>6031</v>
      </c>
      <c r="T666" t="s">
        <v>6032</v>
      </c>
      <c r="U666" t="s">
        <v>6033</v>
      </c>
      <c r="V666" t="s">
        <v>6034</v>
      </c>
      <c r="W666" t="s">
        <v>6035</v>
      </c>
      <c r="X666" t="s">
        <v>6036</v>
      </c>
      <c r="Y666" t="s">
        <v>6037</v>
      </c>
    </row>
    <row r="667" spans="1:25" x14ac:dyDescent="0.3">
      <c r="A667" t="s">
        <v>6038</v>
      </c>
      <c r="B667" t="s">
        <v>6039</v>
      </c>
      <c r="C667" t="s">
        <v>5102</v>
      </c>
      <c r="D667" t="s">
        <v>13091</v>
      </c>
      <c r="E667" t="s">
        <v>13109</v>
      </c>
      <c r="F667" t="s">
        <v>13162</v>
      </c>
      <c r="G667" t="s">
        <v>13178</v>
      </c>
      <c r="H667" s="11">
        <v>1495</v>
      </c>
      <c r="I667" s="19" t="str">
        <f t="shared" si="30"/>
        <v>&gt;₹500</v>
      </c>
      <c r="J667" s="21">
        <v>1995</v>
      </c>
      <c r="K667" s="23">
        <v>0.25</v>
      </c>
      <c r="L66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667" s="22" t="str">
        <f t="shared" si="31"/>
        <v>No</v>
      </c>
      <c r="N667" s="16">
        <v>4.3</v>
      </c>
      <c r="O667" s="25">
        <v>7241</v>
      </c>
      <c r="P667" s="25">
        <f>Table1[[#This Row],[rating]]+(Table1[[#This Row],[rating_count]]/1000)</f>
        <v>11.541</v>
      </c>
      <c r="Q667" s="12">
        <f t="shared" si="32"/>
        <v>14445795</v>
      </c>
      <c r="R667" t="s">
        <v>6040</v>
      </c>
      <c r="S667" t="s">
        <v>6041</v>
      </c>
      <c r="T667" t="s">
        <v>6042</v>
      </c>
      <c r="U667" t="s">
        <v>6043</v>
      </c>
      <c r="V667" t="s">
        <v>6044</v>
      </c>
      <c r="W667" t="s">
        <v>6045</v>
      </c>
      <c r="X667" t="s">
        <v>6046</v>
      </c>
      <c r="Y667" t="s">
        <v>6047</v>
      </c>
    </row>
    <row r="668" spans="1:25" x14ac:dyDescent="0.3">
      <c r="A668" t="s">
        <v>6048</v>
      </c>
      <c r="B668" t="s">
        <v>6049</v>
      </c>
      <c r="C668" t="s">
        <v>4876</v>
      </c>
      <c r="D668" t="s">
        <v>13091</v>
      </c>
      <c r="E668" t="s">
        <v>13109</v>
      </c>
      <c r="F668" t="s">
        <v>13158</v>
      </c>
      <c r="G668" t="s">
        <v>13165</v>
      </c>
      <c r="H668" s="11">
        <v>849</v>
      </c>
      <c r="I668" s="19" t="str">
        <f t="shared" si="30"/>
        <v>&gt;₹500</v>
      </c>
      <c r="J668" s="21">
        <v>4999</v>
      </c>
      <c r="K668" s="23">
        <v>0.83</v>
      </c>
      <c r="L66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668" s="22" t="str">
        <f t="shared" si="31"/>
        <v>Yes</v>
      </c>
      <c r="N668" s="16">
        <v>4</v>
      </c>
      <c r="O668" s="25">
        <v>20457</v>
      </c>
      <c r="P668" s="25">
        <f>Table1[[#This Row],[rating]]+(Table1[[#This Row],[rating_count]]/1000)</f>
        <v>24.457000000000001</v>
      </c>
      <c r="Q668" s="12">
        <f t="shared" si="32"/>
        <v>102264543</v>
      </c>
      <c r="R668" t="s">
        <v>6050</v>
      </c>
      <c r="S668" t="s">
        <v>6051</v>
      </c>
      <c r="T668" t="s">
        <v>6052</v>
      </c>
      <c r="U668" t="s">
        <v>6053</v>
      </c>
      <c r="V668" t="s">
        <v>6054</v>
      </c>
      <c r="W668" t="s">
        <v>6055</v>
      </c>
      <c r="X668" t="s">
        <v>6056</v>
      </c>
      <c r="Y668" t="s">
        <v>6057</v>
      </c>
    </row>
    <row r="669" spans="1:25" x14ac:dyDescent="0.3">
      <c r="A669" t="s">
        <v>6058</v>
      </c>
      <c r="B669" t="s">
        <v>6059</v>
      </c>
      <c r="C669" t="s">
        <v>6060</v>
      </c>
      <c r="D669" t="s">
        <v>13094</v>
      </c>
      <c r="E669" t="s">
        <v>13183</v>
      </c>
      <c r="F669" t="s">
        <v>13184</v>
      </c>
      <c r="G669" t="s">
        <v>13214</v>
      </c>
      <c r="H669" s="11">
        <v>440</v>
      </c>
      <c r="I669" s="19" t="str">
        <f t="shared" si="30"/>
        <v>₹200 - ₹500</v>
      </c>
      <c r="J669" s="21">
        <v>440</v>
      </c>
      <c r="K669" s="23">
        <v>0</v>
      </c>
      <c r="L66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669" s="22" t="str">
        <f t="shared" si="31"/>
        <v>No</v>
      </c>
      <c r="N669" s="16">
        <v>4.5</v>
      </c>
      <c r="O669" s="25">
        <v>8610</v>
      </c>
      <c r="P669" s="25">
        <f>Table1[[#This Row],[rating]]+(Table1[[#This Row],[rating_count]]/1000)</f>
        <v>13.11</v>
      </c>
      <c r="Q669" s="12">
        <f t="shared" si="32"/>
        <v>3788400</v>
      </c>
      <c r="R669" t="s">
        <v>6061</v>
      </c>
      <c r="S669" t="s">
        <v>6062</v>
      </c>
      <c r="T669" t="s">
        <v>6063</v>
      </c>
      <c r="U669" t="s">
        <v>6064</v>
      </c>
      <c r="V669" t="s">
        <v>6065</v>
      </c>
      <c r="W669" t="s">
        <v>6066</v>
      </c>
      <c r="X669" t="s">
        <v>6067</v>
      </c>
      <c r="Y669" t="s">
        <v>6068</v>
      </c>
    </row>
    <row r="670" spans="1:25" x14ac:dyDescent="0.3">
      <c r="A670" t="s">
        <v>6071</v>
      </c>
      <c r="B670" t="s">
        <v>6072</v>
      </c>
      <c r="C670" t="s">
        <v>4876</v>
      </c>
      <c r="D670" t="s">
        <v>13091</v>
      </c>
      <c r="E670" t="s">
        <v>13109</v>
      </c>
      <c r="F670" t="s">
        <v>13158</v>
      </c>
      <c r="G670" t="s">
        <v>13165</v>
      </c>
      <c r="H670" s="11">
        <v>599</v>
      </c>
      <c r="I670" s="19" t="str">
        <f t="shared" si="30"/>
        <v>&gt;₹500</v>
      </c>
      <c r="J670" s="21">
        <v>3999</v>
      </c>
      <c r="K670" s="23">
        <v>0.85</v>
      </c>
      <c r="L67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670" s="22" t="str">
        <f t="shared" si="31"/>
        <v>Yes</v>
      </c>
      <c r="N670" s="16">
        <v>3.9</v>
      </c>
      <c r="O670" s="25">
        <v>1087</v>
      </c>
      <c r="P670" s="25">
        <f>Table1[[#This Row],[rating]]+(Table1[[#This Row],[rating_count]]/1000)</f>
        <v>4.9870000000000001</v>
      </c>
      <c r="Q670" s="12">
        <f t="shared" si="32"/>
        <v>4346913</v>
      </c>
      <c r="R670" t="s">
        <v>6073</v>
      </c>
      <c r="S670" t="s">
        <v>6074</v>
      </c>
      <c r="T670" t="s">
        <v>6075</v>
      </c>
      <c r="U670" t="s">
        <v>6076</v>
      </c>
      <c r="V670" t="s">
        <v>6077</v>
      </c>
      <c r="W670" t="s">
        <v>6078</v>
      </c>
      <c r="X670" t="s">
        <v>6079</v>
      </c>
      <c r="Y670" t="s">
        <v>6080</v>
      </c>
    </row>
    <row r="671" spans="1:25" x14ac:dyDescent="0.3">
      <c r="A671" t="s">
        <v>6081</v>
      </c>
      <c r="B671" t="s">
        <v>6082</v>
      </c>
      <c r="C671" t="s">
        <v>5698</v>
      </c>
      <c r="D671" t="s">
        <v>13091</v>
      </c>
      <c r="E671" t="s">
        <v>13109</v>
      </c>
      <c r="F671" t="s">
        <v>13125</v>
      </c>
      <c r="G671" t="s">
        <v>13203</v>
      </c>
      <c r="H671" s="11">
        <v>149</v>
      </c>
      <c r="I671" s="19" t="str">
        <f t="shared" si="30"/>
        <v>&lt;₹200</v>
      </c>
      <c r="J671" s="21">
        <v>399</v>
      </c>
      <c r="K671" s="23">
        <v>0.63</v>
      </c>
      <c r="L67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671" s="22" t="str">
        <f t="shared" si="31"/>
        <v>Yes</v>
      </c>
      <c r="N671" s="16">
        <v>4</v>
      </c>
      <c r="O671" s="25">
        <v>1540</v>
      </c>
      <c r="P671" s="25">
        <f>Table1[[#This Row],[rating]]+(Table1[[#This Row],[rating_count]]/1000)</f>
        <v>5.54</v>
      </c>
      <c r="Q671" s="12">
        <f t="shared" si="32"/>
        <v>614460</v>
      </c>
      <c r="R671" t="s">
        <v>6083</v>
      </c>
      <c r="S671" t="s">
        <v>6084</v>
      </c>
      <c r="T671" t="s">
        <v>6085</v>
      </c>
      <c r="U671" t="s">
        <v>6086</v>
      </c>
      <c r="V671" t="s">
        <v>6087</v>
      </c>
      <c r="W671" t="s">
        <v>6088</v>
      </c>
      <c r="X671" t="s">
        <v>6089</v>
      </c>
      <c r="Y671" t="s">
        <v>6090</v>
      </c>
    </row>
    <row r="672" spans="1:25" x14ac:dyDescent="0.3">
      <c r="A672" t="s">
        <v>6091</v>
      </c>
      <c r="B672" t="s">
        <v>6092</v>
      </c>
      <c r="C672" t="s">
        <v>4856</v>
      </c>
      <c r="D672" t="s">
        <v>13091</v>
      </c>
      <c r="E672" t="s">
        <v>13109</v>
      </c>
      <c r="F672" t="s">
        <v>13162</v>
      </c>
      <c r="G672" t="s">
        <v>13164</v>
      </c>
      <c r="H672" s="11">
        <v>289</v>
      </c>
      <c r="I672" s="19" t="str">
        <f t="shared" si="30"/>
        <v>₹200 - ₹500</v>
      </c>
      <c r="J672" s="21">
        <v>999</v>
      </c>
      <c r="K672" s="23">
        <v>0.71</v>
      </c>
      <c r="L67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672" s="22" t="str">
        <f t="shared" si="31"/>
        <v>Yes</v>
      </c>
      <c r="N672" s="16">
        <v>4.0999999999999996</v>
      </c>
      <c r="O672" s="25">
        <v>401</v>
      </c>
      <c r="P672" s="25">
        <f>Table1[[#This Row],[rating]]+(Table1[[#This Row],[rating_count]]/1000)</f>
        <v>4.5009999999999994</v>
      </c>
      <c r="Q672" s="12">
        <f t="shared" si="32"/>
        <v>400599</v>
      </c>
      <c r="R672" t="s">
        <v>6093</v>
      </c>
      <c r="S672" t="s">
        <v>6094</v>
      </c>
      <c r="T672" t="s">
        <v>6095</v>
      </c>
      <c r="U672" t="s">
        <v>6096</v>
      </c>
      <c r="V672" t="s">
        <v>6097</v>
      </c>
      <c r="W672" t="s">
        <v>6098</v>
      </c>
      <c r="X672" t="s">
        <v>6099</v>
      </c>
      <c r="Y672" t="s">
        <v>6100</v>
      </c>
    </row>
    <row r="673" spans="1:25" x14ac:dyDescent="0.3">
      <c r="A673" t="s">
        <v>6101</v>
      </c>
      <c r="B673" t="s">
        <v>6102</v>
      </c>
      <c r="C673" t="s">
        <v>6103</v>
      </c>
      <c r="D673" t="s">
        <v>13091</v>
      </c>
      <c r="E673" t="s">
        <v>13109</v>
      </c>
      <c r="F673" t="s">
        <v>13215</v>
      </c>
      <c r="G673"/>
      <c r="H673" s="11">
        <v>179</v>
      </c>
      <c r="I673" s="19" t="str">
        <f t="shared" si="30"/>
        <v>&lt;₹200</v>
      </c>
      <c r="J673" s="21">
        <v>499</v>
      </c>
      <c r="K673" s="23">
        <v>0.64</v>
      </c>
      <c r="L67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673" s="22" t="str">
        <f t="shared" si="31"/>
        <v>Yes</v>
      </c>
      <c r="N673" s="16">
        <v>3.4</v>
      </c>
      <c r="O673" s="25">
        <v>9385</v>
      </c>
      <c r="P673" s="25">
        <f>Table1[[#This Row],[rating]]+(Table1[[#This Row],[rating_count]]/1000)</f>
        <v>12.785</v>
      </c>
      <c r="Q673" s="12">
        <f t="shared" si="32"/>
        <v>4683115</v>
      </c>
      <c r="R673" t="s">
        <v>6104</v>
      </c>
      <c r="S673" t="s">
        <v>6105</v>
      </c>
      <c r="T673" t="s">
        <v>6106</v>
      </c>
      <c r="U673" t="s">
        <v>6107</v>
      </c>
      <c r="V673" t="s">
        <v>6108</v>
      </c>
      <c r="W673" t="s">
        <v>6109</v>
      </c>
      <c r="X673" t="s">
        <v>6110</v>
      </c>
      <c r="Y673" t="s">
        <v>6111</v>
      </c>
    </row>
    <row r="674" spans="1:25" x14ac:dyDescent="0.3">
      <c r="A674" t="s">
        <v>6112</v>
      </c>
      <c r="B674" t="s">
        <v>6113</v>
      </c>
      <c r="C674" t="s">
        <v>2948</v>
      </c>
      <c r="D674" t="s">
        <v>13092</v>
      </c>
      <c r="E674" t="s">
        <v>13134</v>
      </c>
      <c r="F674" t="s">
        <v>13135</v>
      </c>
      <c r="G674"/>
      <c r="H674" s="11">
        <v>1499</v>
      </c>
      <c r="I674" s="19" t="str">
        <f t="shared" si="30"/>
        <v>&gt;₹500</v>
      </c>
      <c r="J674" s="21">
        <v>4999</v>
      </c>
      <c r="K674" s="23">
        <v>0.7</v>
      </c>
      <c r="L67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674" s="22" t="str">
        <f t="shared" si="31"/>
        <v>Yes</v>
      </c>
      <c r="N674" s="16">
        <v>4</v>
      </c>
      <c r="O674" s="25">
        <v>92588</v>
      </c>
      <c r="P674" s="25">
        <f>Table1[[#This Row],[rating]]+(Table1[[#This Row],[rating_count]]/1000)</f>
        <v>96.587999999999994</v>
      </c>
      <c r="Q674" s="12">
        <f t="shared" si="32"/>
        <v>462847412</v>
      </c>
      <c r="R674" t="s">
        <v>6114</v>
      </c>
      <c r="S674" t="s">
        <v>4217</v>
      </c>
      <c r="T674" t="s">
        <v>4218</v>
      </c>
      <c r="U674" t="s">
        <v>4219</v>
      </c>
      <c r="V674" t="s">
        <v>4220</v>
      </c>
      <c r="W674" t="s">
        <v>4221</v>
      </c>
      <c r="X674" t="s">
        <v>6115</v>
      </c>
      <c r="Y674" t="s">
        <v>6116</v>
      </c>
    </row>
    <row r="675" spans="1:25" x14ac:dyDescent="0.3">
      <c r="A675" t="s">
        <v>6117</v>
      </c>
      <c r="B675" t="s">
        <v>6118</v>
      </c>
      <c r="C675" t="s">
        <v>3066</v>
      </c>
      <c r="D675" t="s">
        <v>13092</v>
      </c>
      <c r="E675" t="s">
        <v>13144</v>
      </c>
      <c r="F675" t="s">
        <v>13145</v>
      </c>
      <c r="G675" t="s">
        <v>13146</v>
      </c>
      <c r="H675" s="11">
        <v>399</v>
      </c>
      <c r="I675" s="19" t="str">
        <f t="shared" si="30"/>
        <v>₹200 - ₹500</v>
      </c>
      <c r="J675" s="21">
        <v>699</v>
      </c>
      <c r="K675" s="23">
        <v>0.43</v>
      </c>
      <c r="L67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675" s="22" t="str">
        <f t="shared" si="31"/>
        <v>No</v>
      </c>
      <c r="N675" s="16">
        <v>3.4</v>
      </c>
      <c r="O675" s="25">
        <v>3454</v>
      </c>
      <c r="P675" s="25">
        <f>Table1[[#This Row],[rating]]+(Table1[[#This Row],[rating_count]]/1000)</f>
        <v>6.8540000000000001</v>
      </c>
      <c r="Q675" s="12">
        <f t="shared" si="32"/>
        <v>2414346</v>
      </c>
      <c r="R675" t="s">
        <v>6119</v>
      </c>
      <c r="S675" t="s">
        <v>6120</v>
      </c>
      <c r="T675" t="s">
        <v>6121</v>
      </c>
      <c r="U675" t="s">
        <v>6122</v>
      </c>
      <c r="V675" t="s">
        <v>6123</v>
      </c>
      <c r="W675" t="s">
        <v>6124</v>
      </c>
      <c r="X675" t="s">
        <v>6125</v>
      </c>
      <c r="Y675" t="s">
        <v>6126</v>
      </c>
    </row>
    <row r="676" spans="1:25" x14ac:dyDescent="0.3">
      <c r="A676" t="s">
        <v>6127</v>
      </c>
      <c r="B676" t="s">
        <v>6128</v>
      </c>
      <c r="C676" t="s">
        <v>5336</v>
      </c>
      <c r="D676" t="s">
        <v>13091</v>
      </c>
      <c r="E676" t="s">
        <v>13109</v>
      </c>
      <c r="F676" t="s">
        <v>13191</v>
      </c>
      <c r="G676" t="s">
        <v>13192</v>
      </c>
      <c r="H676" s="11">
        <v>599</v>
      </c>
      <c r="I676" s="19" t="str">
        <f t="shared" si="30"/>
        <v>&gt;₹500</v>
      </c>
      <c r="J676" s="21">
        <v>799</v>
      </c>
      <c r="K676" s="23">
        <v>0.25</v>
      </c>
      <c r="L67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676" s="22" t="str">
        <f t="shared" si="31"/>
        <v>No</v>
      </c>
      <c r="N676" s="16">
        <v>4.3</v>
      </c>
      <c r="O676" s="25">
        <v>15790</v>
      </c>
      <c r="P676" s="25">
        <f>Table1[[#This Row],[rating]]+(Table1[[#This Row],[rating_count]]/1000)</f>
        <v>20.09</v>
      </c>
      <c r="Q676" s="12">
        <f t="shared" si="32"/>
        <v>12616210</v>
      </c>
      <c r="R676" t="s">
        <v>6129</v>
      </c>
      <c r="S676" t="s">
        <v>6130</v>
      </c>
      <c r="T676" t="s">
        <v>6131</v>
      </c>
      <c r="U676" t="s">
        <v>6132</v>
      </c>
      <c r="V676" t="s">
        <v>6133</v>
      </c>
      <c r="W676" t="s">
        <v>6134</v>
      </c>
      <c r="X676" t="s">
        <v>6135</v>
      </c>
      <c r="Y676" t="s">
        <v>6136</v>
      </c>
    </row>
    <row r="677" spans="1:25" x14ac:dyDescent="0.3">
      <c r="A677" t="s">
        <v>6137</v>
      </c>
      <c r="B677" t="s">
        <v>6138</v>
      </c>
      <c r="C677" t="s">
        <v>6139</v>
      </c>
      <c r="D677" t="s">
        <v>13091</v>
      </c>
      <c r="E677" t="s">
        <v>13109</v>
      </c>
      <c r="F677" t="s">
        <v>13216</v>
      </c>
      <c r="G677" t="s">
        <v>13217</v>
      </c>
      <c r="H677" s="11">
        <v>949</v>
      </c>
      <c r="I677" s="19" t="str">
        <f t="shared" si="30"/>
        <v>&gt;₹500</v>
      </c>
      <c r="J677" s="21">
        <v>2000</v>
      </c>
      <c r="K677" s="23">
        <v>0.53</v>
      </c>
      <c r="L67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77" s="22" t="str">
        <f t="shared" si="31"/>
        <v>Yes</v>
      </c>
      <c r="N677" s="16">
        <v>3.9</v>
      </c>
      <c r="O677" s="25">
        <v>14969</v>
      </c>
      <c r="P677" s="25">
        <f>Table1[[#This Row],[rating]]+(Table1[[#This Row],[rating_count]]/1000)</f>
        <v>18.869</v>
      </c>
      <c r="Q677" s="12">
        <f t="shared" si="32"/>
        <v>29938000</v>
      </c>
      <c r="R677" t="s">
        <v>6140</v>
      </c>
      <c r="S677" t="s">
        <v>6141</v>
      </c>
      <c r="T677" t="s">
        <v>6142</v>
      </c>
      <c r="U677" t="s">
        <v>6143</v>
      </c>
      <c r="V677" t="s">
        <v>6144</v>
      </c>
      <c r="W677" t="s">
        <v>6145</v>
      </c>
      <c r="X677" t="s">
        <v>6146</v>
      </c>
      <c r="Y677" t="s">
        <v>6147</v>
      </c>
    </row>
    <row r="678" spans="1:25" x14ac:dyDescent="0.3">
      <c r="A678" t="s">
        <v>6148</v>
      </c>
      <c r="B678" t="s">
        <v>6149</v>
      </c>
      <c r="C678" t="s">
        <v>2948</v>
      </c>
      <c r="D678" t="s">
        <v>13092</v>
      </c>
      <c r="E678" t="s">
        <v>13134</v>
      </c>
      <c r="F678" t="s">
        <v>13135</v>
      </c>
      <c r="G678"/>
      <c r="H678" s="11">
        <v>2499</v>
      </c>
      <c r="I678" s="19" t="str">
        <f t="shared" si="30"/>
        <v>&gt;₹500</v>
      </c>
      <c r="J678" s="21">
        <v>9999</v>
      </c>
      <c r="K678" s="23">
        <v>0.75</v>
      </c>
      <c r="L67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678" s="22" t="str">
        <f t="shared" si="31"/>
        <v>Yes</v>
      </c>
      <c r="N678" s="16">
        <v>4.0999999999999996</v>
      </c>
      <c r="O678" s="25">
        <v>42139</v>
      </c>
      <c r="P678" s="25">
        <f>Table1[[#This Row],[rating]]+(Table1[[#This Row],[rating_count]]/1000)</f>
        <v>46.239000000000004</v>
      </c>
      <c r="Q678" s="12">
        <f t="shared" si="32"/>
        <v>421347861</v>
      </c>
      <c r="R678" t="s">
        <v>6150</v>
      </c>
      <c r="S678" t="s">
        <v>6151</v>
      </c>
      <c r="T678" t="s">
        <v>6152</v>
      </c>
      <c r="U678" t="s">
        <v>6153</v>
      </c>
      <c r="V678" t="s">
        <v>6154</v>
      </c>
      <c r="W678" t="s">
        <v>6155</v>
      </c>
      <c r="X678" t="s">
        <v>6156</v>
      </c>
      <c r="Y678" t="s">
        <v>6157</v>
      </c>
    </row>
    <row r="679" spans="1:25" x14ac:dyDescent="0.3">
      <c r="A679" t="s">
        <v>6158</v>
      </c>
      <c r="B679" t="s">
        <v>6159</v>
      </c>
      <c r="C679" t="s">
        <v>5047</v>
      </c>
      <c r="D679" t="s">
        <v>13092</v>
      </c>
      <c r="E679" t="s">
        <v>13170</v>
      </c>
      <c r="F679" t="s">
        <v>13171</v>
      </c>
      <c r="G679"/>
      <c r="H679" s="11">
        <v>159</v>
      </c>
      <c r="I679" s="19" t="str">
        <f t="shared" si="30"/>
        <v>&lt;₹200</v>
      </c>
      <c r="J679" s="21">
        <v>180</v>
      </c>
      <c r="K679" s="23">
        <v>0.12</v>
      </c>
      <c r="L67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679" s="22" t="str">
        <f t="shared" si="31"/>
        <v>No</v>
      </c>
      <c r="N679" s="16">
        <v>4.3</v>
      </c>
      <c r="O679" s="25">
        <v>989</v>
      </c>
      <c r="P679" s="25">
        <f>Table1[[#This Row],[rating]]+(Table1[[#This Row],[rating_count]]/1000)</f>
        <v>5.2889999999999997</v>
      </c>
      <c r="Q679" s="12">
        <f t="shared" si="32"/>
        <v>178020</v>
      </c>
      <c r="R679" t="s">
        <v>6160</v>
      </c>
      <c r="S679" t="s">
        <v>6161</v>
      </c>
      <c r="T679" t="s">
        <v>6162</v>
      </c>
      <c r="U679" t="s">
        <v>6163</v>
      </c>
      <c r="V679" t="s">
        <v>6164</v>
      </c>
      <c r="W679" t="s">
        <v>6165</v>
      </c>
      <c r="X679" t="s">
        <v>6166</v>
      </c>
      <c r="Y679" t="s">
        <v>6167</v>
      </c>
    </row>
    <row r="680" spans="1:25" x14ac:dyDescent="0.3">
      <c r="A680" t="s">
        <v>6168</v>
      </c>
      <c r="B680" t="s">
        <v>6169</v>
      </c>
      <c r="C680" t="s">
        <v>3024</v>
      </c>
      <c r="D680" t="s">
        <v>13092</v>
      </c>
      <c r="E680" t="s">
        <v>13116</v>
      </c>
      <c r="F680" t="s">
        <v>13141</v>
      </c>
      <c r="G680" t="s">
        <v>13142</v>
      </c>
      <c r="H680" s="11">
        <v>1329</v>
      </c>
      <c r="I680" s="19" t="str">
        <f t="shared" si="30"/>
        <v>&gt;₹500</v>
      </c>
      <c r="J680" s="21">
        <v>2900</v>
      </c>
      <c r="K680" s="23">
        <v>0.54</v>
      </c>
      <c r="L68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80" s="22" t="str">
        <f t="shared" si="31"/>
        <v>Yes</v>
      </c>
      <c r="N680" s="16">
        <v>4.5</v>
      </c>
      <c r="O680" s="25">
        <v>19624</v>
      </c>
      <c r="P680" s="25">
        <f>Table1[[#This Row],[rating]]+(Table1[[#This Row],[rating_count]]/1000)</f>
        <v>24.123999999999999</v>
      </c>
      <c r="Q680" s="12">
        <f t="shared" si="32"/>
        <v>56909600</v>
      </c>
      <c r="R680" t="s">
        <v>6170</v>
      </c>
      <c r="S680" t="s">
        <v>6171</v>
      </c>
      <c r="T680" t="s">
        <v>6172</v>
      </c>
      <c r="U680" t="s">
        <v>6173</v>
      </c>
      <c r="V680" t="s">
        <v>6174</v>
      </c>
      <c r="W680" t="s">
        <v>6175</v>
      </c>
      <c r="X680" t="s">
        <v>6176</v>
      </c>
      <c r="Y680" t="s">
        <v>6177</v>
      </c>
    </row>
    <row r="681" spans="1:25" x14ac:dyDescent="0.3">
      <c r="A681" t="s">
        <v>6178</v>
      </c>
      <c r="B681" t="s">
        <v>6179</v>
      </c>
      <c r="C681" t="s">
        <v>6103</v>
      </c>
      <c r="D681" t="s">
        <v>13091</v>
      </c>
      <c r="E681" t="s">
        <v>13109</v>
      </c>
      <c r="F681" t="s">
        <v>13215</v>
      </c>
      <c r="G681"/>
      <c r="H681" s="11">
        <v>570</v>
      </c>
      <c r="I681" s="19" t="str">
        <f t="shared" si="30"/>
        <v>&gt;₹500</v>
      </c>
      <c r="J681" s="21">
        <v>999</v>
      </c>
      <c r="K681" s="23">
        <v>0.43</v>
      </c>
      <c r="L68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681" s="22" t="str">
        <f t="shared" si="31"/>
        <v>No</v>
      </c>
      <c r="N681" s="16">
        <v>4.2</v>
      </c>
      <c r="O681" s="25">
        <v>3201</v>
      </c>
      <c r="P681" s="25">
        <f>Table1[[#This Row],[rating]]+(Table1[[#This Row],[rating_count]]/1000)</f>
        <v>7.4009999999999998</v>
      </c>
      <c r="Q681" s="12">
        <f t="shared" si="32"/>
        <v>3197799</v>
      </c>
      <c r="R681" t="s">
        <v>6180</v>
      </c>
      <c r="S681" t="s">
        <v>6181</v>
      </c>
      <c r="T681" t="s">
        <v>6182</v>
      </c>
      <c r="U681" t="s">
        <v>6183</v>
      </c>
      <c r="V681" t="s">
        <v>6184</v>
      </c>
      <c r="W681" t="s">
        <v>13053</v>
      </c>
      <c r="X681" t="s">
        <v>6185</v>
      </c>
      <c r="Y681" t="s">
        <v>6186</v>
      </c>
    </row>
    <row r="682" spans="1:25" x14ac:dyDescent="0.3">
      <c r="A682" t="s">
        <v>6187</v>
      </c>
      <c r="B682" t="s">
        <v>6188</v>
      </c>
      <c r="C682" t="s">
        <v>6189</v>
      </c>
      <c r="D682" t="s">
        <v>13092</v>
      </c>
      <c r="E682" t="s">
        <v>13122</v>
      </c>
      <c r="F682" t="s">
        <v>13131</v>
      </c>
      <c r="G682" t="s">
        <v>13218</v>
      </c>
      <c r="H682" s="11">
        <v>899</v>
      </c>
      <c r="I682" s="19" t="str">
        <f t="shared" si="30"/>
        <v>&gt;₹500</v>
      </c>
      <c r="J682" s="21">
        <v>1999</v>
      </c>
      <c r="K682" s="23">
        <v>0.55000000000000004</v>
      </c>
      <c r="L68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82" s="22" t="str">
        <f t="shared" si="31"/>
        <v>Yes</v>
      </c>
      <c r="N682" s="16">
        <v>4.0999999999999996</v>
      </c>
      <c r="O682" s="25">
        <v>30469</v>
      </c>
      <c r="P682" s="25">
        <f>Table1[[#This Row],[rating]]+(Table1[[#This Row],[rating_count]]/1000)</f>
        <v>34.569000000000003</v>
      </c>
      <c r="Q682" s="12">
        <f t="shared" si="32"/>
        <v>60907531</v>
      </c>
      <c r="R682" t="s">
        <v>6190</v>
      </c>
      <c r="S682" t="s">
        <v>6191</v>
      </c>
      <c r="T682" t="s">
        <v>6192</v>
      </c>
      <c r="U682" t="s">
        <v>6193</v>
      </c>
      <c r="V682" t="s">
        <v>6194</v>
      </c>
      <c r="W682" t="s">
        <v>6195</v>
      </c>
      <c r="X682" t="s">
        <v>6196</v>
      </c>
      <c r="Y682" t="s">
        <v>6197</v>
      </c>
    </row>
    <row r="683" spans="1:25" x14ac:dyDescent="0.3">
      <c r="A683" t="s">
        <v>6198</v>
      </c>
      <c r="B683" t="s">
        <v>6199</v>
      </c>
      <c r="C683" t="s">
        <v>6200</v>
      </c>
      <c r="D683" t="s">
        <v>13091</v>
      </c>
      <c r="E683" t="s">
        <v>13109</v>
      </c>
      <c r="F683" t="s">
        <v>13158</v>
      </c>
      <c r="G683" t="s">
        <v>13219</v>
      </c>
      <c r="H683" s="11">
        <v>449</v>
      </c>
      <c r="I683" s="19" t="str">
        <f t="shared" si="30"/>
        <v>₹200 - ₹500</v>
      </c>
      <c r="J683" s="21">
        <v>999</v>
      </c>
      <c r="K683" s="23">
        <v>0.55000000000000004</v>
      </c>
      <c r="L68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83" s="22" t="str">
        <f t="shared" si="31"/>
        <v>Yes</v>
      </c>
      <c r="N683" s="16">
        <v>4.4000000000000004</v>
      </c>
      <c r="O683" s="25">
        <v>9940</v>
      </c>
      <c r="P683" s="25">
        <f>Table1[[#This Row],[rating]]+(Table1[[#This Row],[rating_count]]/1000)</f>
        <v>14.34</v>
      </c>
      <c r="Q683" s="12">
        <f t="shared" si="32"/>
        <v>9930060</v>
      </c>
      <c r="R683" t="s">
        <v>6201</v>
      </c>
      <c r="S683" t="s">
        <v>6202</v>
      </c>
      <c r="T683" t="s">
        <v>6203</v>
      </c>
      <c r="U683" t="s">
        <v>6204</v>
      </c>
      <c r="V683" t="s">
        <v>6205</v>
      </c>
      <c r="W683" t="s">
        <v>6206</v>
      </c>
      <c r="X683" t="s">
        <v>6207</v>
      </c>
      <c r="Y683" t="s">
        <v>6208</v>
      </c>
    </row>
    <row r="684" spans="1:25" x14ac:dyDescent="0.3">
      <c r="A684" t="s">
        <v>6209</v>
      </c>
      <c r="B684" t="s">
        <v>6210</v>
      </c>
      <c r="C684" t="s">
        <v>6211</v>
      </c>
      <c r="D684" t="s">
        <v>13091</v>
      </c>
      <c r="E684" t="s">
        <v>13160</v>
      </c>
      <c r="F684" t="s">
        <v>13220</v>
      </c>
      <c r="G684"/>
      <c r="H684" s="11">
        <v>549</v>
      </c>
      <c r="I684" s="19" t="str">
        <f t="shared" si="30"/>
        <v>&gt;₹500</v>
      </c>
      <c r="J684" s="21">
        <v>999</v>
      </c>
      <c r="K684" s="23">
        <v>0.45</v>
      </c>
      <c r="L68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684" s="22" t="str">
        <f t="shared" si="31"/>
        <v>No</v>
      </c>
      <c r="N684" s="16">
        <v>4.3</v>
      </c>
      <c r="O684" s="25">
        <v>7758</v>
      </c>
      <c r="P684" s="25">
        <f>Table1[[#This Row],[rating]]+(Table1[[#This Row],[rating_count]]/1000)</f>
        <v>12.058</v>
      </c>
      <c r="Q684" s="12">
        <f t="shared" si="32"/>
        <v>7750242</v>
      </c>
      <c r="R684" t="s">
        <v>6212</v>
      </c>
      <c r="S684" t="s">
        <v>6213</v>
      </c>
      <c r="T684" t="s">
        <v>6214</v>
      </c>
      <c r="U684" t="s">
        <v>6215</v>
      </c>
      <c r="V684" t="s">
        <v>6216</v>
      </c>
      <c r="W684" t="s">
        <v>6217</v>
      </c>
      <c r="X684" t="s">
        <v>6218</v>
      </c>
      <c r="Y684" t="s">
        <v>6219</v>
      </c>
    </row>
    <row r="685" spans="1:25" x14ac:dyDescent="0.3">
      <c r="A685" t="s">
        <v>6220</v>
      </c>
      <c r="B685" t="s">
        <v>6221</v>
      </c>
      <c r="C685" t="s">
        <v>5443</v>
      </c>
      <c r="D685" t="s">
        <v>13091</v>
      </c>
      <c r="E685" t="s">
        <v>13112</v>
      </c>
      <c r="F685" t="s">
        <v>13198</v>
      </c>
      <c r="G685"/>
      <c r="H685" s="11">
        <v>1529</v>
      </c>
      <c r="I685" s="19" t="str">
        <f t="shared" si="30"/>
        <v>&gt;₹500</v>
      </c>
      <c r="J685" s="21">
        <v>2399</v>
      </c>
      <c r="K685" s="23">
        <v>0.36</v>
      </c>
      <c r="L68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685" s="22" t="str">
        <f t="shared" si="31"/>
        <v>No</v>
      </c>
      <c r="N685" s="16">
        <v>4.3</v>
      </c>
      <c r="O685" s="25">
        <v>68409</v>
      </c>
      <c r="P685" s="25">
        <f>Table1[[#This Row],[rating]]+(Table1[[#This Row],[rating_count]]/1000)</f>
        <v>72.709000000000003</v>
      </c>
      <c r="Q685" s="12">
        <f t="shared" si="32"/>
        <v>164113191</v>
      </c>
      <c r="R685" t="s">
        <v>6222</v>
      </c>
      <c r="S685" t="s">
        <v>6223</v>
      </c>
      <c r="T685" t="s">
        <v>6224</v>
      </c>
      <c r="U685" t="s">
        <v>6225</v>
      </c>
      <c r="V685" t="s">
        <v>6226</v>
      </c>
      <c r="W685" t="s">
        <v>6227</v>
      </c>
      <c r="X685" t="s">
        <v>6228</v>
      </c>
      <c r="Y685" t="s">
        <v>6229</v>
      </c>
    </row>
    <row r="686" spans="1:25" x14ac:dyDescent="0.3">
      <c r="A686" t="s">
        <v>6230</v>
      </c>
      <c r="B686" t="s">
        <v>6231</v>
      </c>
      <c r="C686" t="s">
        <v>6232</v>
      </c>
      <c r="D686" t="s">
        <v>13094</v>
      </c>
      <c r="E686" t="s">
        <v>13172</v>
      </c>
      <c r="F686" t="s">
        <v>13173</v>
      </c>
      <c r="G686" t="s">
        <v>13174</v>
      </c>
      <c r="H686" s="11">
        <v>100</v>
      </c>
      <c r="I686" s="19" t="str">
        <f t="shared" si="30"/>
        <v>&lt;₹200</v>
      </c>
      <c r="J686" s="21">
        <v>100</v>
      </c>
      <c r="K686" s="23">
        <v>0</v>
      </c>
      <c r="L68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686" s="22" t="str">
        <f t="shared" si="31"/>
        <v>No</v>
      </c>
      <c r="N686" s="16">
        <v>4.3</v>
      </c>
      <c r="O686" s="25">
        <v>3095</v>
      </c>
      <c r="P686" s="25">
        <f>Table1[[#This Row],[rating]]+(Table1[[#This Row],[rating_count]]/1000)</f>
        <v>7.3949999999999996</v>
      </c>
      <c r="Q686" s="12">
        <f t="shared" si="32"/>
        <v>309500</v>
      </c>
      <c r="R686" t="s">
        <v>6233</v>
      </c>
      <c r="S686" t="s">
        <v>6234</v>
      </c>
      <c r="T686" t="s">
        <v>6235</v>
      </c>
      <c r="U686" t="s">
        <v>6236</v>
      </c>
      <c r="V686" t="s">
        <v>6237</v>
      </c>
      <c r="W686" t="s">
        <v>6238</v>
      </c>
      <c r="X686" t="s">
        <v>6239</v>
      </c>
      <c r="Y686" t="s">
        <v>6240</v>
      </c>
    </row>
    <row r="687" spans="1:25" x14ac:dyDescent="0.3">
      <c r="A687" t="s">
        <v>6241</v>
      </c>
      <c r="B687" t="s">
        <v>6242</v>
      </c>
      <c r="C687" t="s">
        <v>4901</v>
      </c>
      <c r="D687" t="s">
        <v>13091</v>
      </c>
      <c r="E687" t="s">
        <v>13109</v>
      </c>
      <c r="F687" t="s">
        <v>13158</v>
      </c>
      <c r="G687" t="s">
        <v>13166</v>
      </c>
      <c r="H687" s="11">
        <v>299</v>
      </c>
      <c r="I687" s="19" t="str">
        <f t="shared" si="30"/>
        <v>₹200 - ₹500</v>
      </c>
      <c r="J687" s="21">
        <v>1499</v>
      </c>
      <c r="K687" s="23">
        <v>0.8</v>
      </c>
      <c r="L68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687" s="22" t="str">
        <f t="shared" si="31"/>
        <v>Yes</v>
      </c>
      <c r="N687" s="16">
        <v>4.2</v>
      </c>
      <c r="O687" s="25">
        <v>903</v>
      </c>
      <c r="P687" s="25">
        <f>Table1[[#This Row],[rating]]+(Table1[[#This Row],[rating_count]]/1000)</f>
        <v>5.1029999999999998</v>
      </c>
      <c r="Q687" s="12">
        <f t="shared" si="32"/>
        <v>1353597</v>
      </c>
      <c r="R687" t="s">
        <v>6243</v>
      </c>
      <c r="S687" t="s">
        <v>6244</v>
      </c>
      <c r="T687" t="s">
        <v>6245</v>
      </c>
      <c r="U687" t="s">
        <v>6246</v>
      </c>
      <c r="V687" t="s">
        <v>6247</v>
      </c>
      <c r="W687" t="s">
        <v>6248</v>
      </c>
      <c r="X687" t="s">
        <v>6249</v>
      </c>
      <c r="Y687" t="s">
        <v>6250</v>
      </c>
    </row>
    <row r="688" spans="1:25" x14ac:dyDescent="0.3">
      <c r="A688" t="s">
        <v>6251</v>
      </c>
      <c r="B688" t="s">
        <v>6252</v>
      </c>
      <c r="C688" t="s">
        <v>5102</v>
      </c>
      <c r="D688" t="s">
        <v>13091</v>
      </c>
      <c r="E688" t="s">
        <v>13109</v>
      </c>
      <c r="F688" t="s">
        <v>13162</v>
      </c>
      <c r="G688" t="s">
        <v>13178</v>
      </c>
      <c r="H688" s="11">
        <v>1295</v>
      </c>
      <c r="I688" s="19" t="str">
        <f t="shared" si="30"/>
        <v>&gt;₹500</v>
      </c>
      <c r="J688" s="21">
        <v>1795</v>
      </c>
      <c r="K688" s="23">
        <v>0.28000000000000003</v>
      </c>
      <c r="L68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688" s="22" t="str">
        <f t="shared" si="31"/>
        <v>No</v>
      </c>
      <c r="N688" s="16">
        <v>4.0999999999999996</v>
      </c>
      <c r="O688" s="25">
        <v>25771</v>
      </c>
      <c r="P688" s="25">
        <f>Table1[[#This Row],[rating]]+(Table1[[#This Row],[rating_count]]/1000)</f>
        <v>29.871000000000002</v>
      </c>
      <c r="Q688" s="12">
        <f t="shared" si="32"/>
        <v>46258945</v>
      </c>
      <c r="R688" t="s">
        <v>6253</v>
      </c>
      <c r="S688" t="s">
        <v>6254</v>
      </c>
      <c r="T688" t="s">
        <v>6255</v>
      </c>
      <c r="U688" t="s">
        <v>6256</v>
      </c>
      <c r="V688" t="s">
        <v>6257</v>
      </c>
      <c r="W688" t="s">
        <v>6258</v>
      </c>
      <c r="X688" t="s">
        <v>6259</v>
      </c>
      <c r="Y688" t="s">
        <v>6260</v>
      </c>
    </row>
    <row r="689" spans="1:25" x14ac:dyDescent="0.3">
      <c r="A689" t="s">
        <v>6261</v>
      </c>
      <c r="B689" t="s">
        <v>6262</v>
      </c>
      <c r="C689" t="s">
        <v>3066</v>
      </c>
      <c r="D689" t="s">
        <v>13092</v>
      </c>
      <c r="E689" t="s">
        <v>13144</v>
      </c>
      <c r="F689" t="s">
        <v>13145</v>
      </c>
      <c r="G689" t="s">
        <v>13146</v>
      </c>
      <c r="H689" s="11">
        <v>699</v>
      </c>
      <c r="I689" s="19" t="str">
        <f t="shared" si="30"/>
        <v>&gt;₹500</v>
      </c>
      <c r="J689" s="21">
        <v>999</v>
      </c>
      <c r="K689" s="23">
        <v>0.3</v>
      </c>
      <c r="L68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689" s="22" t="str">
        <f t="shared" si="31"/>
        <v>No</v>
      </c>
      <c r="N689" s="16">
        <v>4.0999999999999996</v>
      </c>
      <c r="O689" s="25">
        <v>273189</v>
      </c>
      <c r="P689" s="25">
        <f>Table1[[#This Row],[rating]]+(Table1[[#This Row],[rating_count]]/1000)</f>
        <v>277.28900000000004</v>
      </c>
      <c r="Q689" s="12">
        <f t="shared" si="32"/>
        <v>272915811</v>
      </c>
      <c r="R689" t="s">
        <v>6263</v>
      </c>
      <c r="S689" t="s">
        <v>6264</v>
      </c>
      <c r="T689" t="s">
        <v>6265</v>
      </c>
      <c r="U689" t="s">
        <v>6266</v>
      </c>
      <c r="V689" t="s">
        <v>6267</v>
      </c>
      <c r="W689" t="s">
        <v>6268</v>
      </c>
      <c r="X689" t="s">
        <v>6269</v>
      </c>
      <c r="Y689" t="s">
        <v>6270</v>
      </c>
    </row>
    <row r="690" spans="1:25" x14ac:dyDescent="0.3">
      <c r="A690" t="s">
        <v>6271</v>
      </c>
      <c r="B690" t="s">
        <v>6272</v>
      </c>
      <c r="C690" t="s">
        <v>6273</v>
      </c>
      <c r="D690" t="s">
        <v>13094</v>
      </c>
      <c r="E690" t="s">
        <v>13172</v>
      </c>
      <c r="F690" t="s">
        <v>13173</v>
      </c>
      <c r="G690" t="s">
        <v>13174</v>
      </c>
      <c r="H690" s="11">
        <v>252</v>
      </c>
      <c r="I690" s="19" t="str">
        <f t="shared" si="30"/>
        <v>₹200 - ₹500</v>
      </c>
      <c r="J690" s="21">
        <v>315</v>
      </c>
      <c r="K690" s="23">
        <v>0.2</v>
      </c>
      <c r="L69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690" s="22" t="str">
        <f t="shared" si="31"/>
        <v>No</v>
      </c>
      <c r="N690" s="16">
        <v>4.5</v>
      </c>
      <c r="O690" s="25">
        <v>3785</v>
      </c>
      <c r="P690" s="25">
        <f>Table1[[#This Row],[rating]]+(Table1[[#This Row],[rating_count]]/1000)</f>
        <v>8.2850000000000001</v>
      </c>
      <c r="Q690" s="12">
        <f t="shared" si="32"/>
        <v>1192275</v>
      </c>
      <c r="R690" t="s">
        <v>6274</v>
      </c>
      <c r="S690" t="s">
        <v>6275</v>
      </c>
      <c r="T690" t="s">
        <v>6276</v>
      </c>
      <c r="U690" t="s">
        <v>6277</v>
      </c>
      <c r="V690" t="s">
        <v>6278</v>
      </c>
      <c r="W690" t="s">
        <v>6279</v>
      </c>
      <c r="X690" t="s">
        <v>6280</v>
      </c>
      <c r="Y690" t="s">
        <v>6281</v>
      </c>
    </row>
    <row r="691" spans="1:25" x14ac:dyDescent="0.3">
      <c r="A691" t="s">
        <v>6282</v>
      </c>
      <c r="B691" t="s">
        <v>6283</v>
      </c>
      <c r="C691" t="s">
        <v>5047</v>
      </c>
      <c r="D691" t="s">
        <v>13092</v>
      </c>
      <c r="E691" t="s">
        <v>13170</v>
      </c>
      <c r="F691" t="s">
        <v>13171</v>
      </c>
      <c r="G691"/>
      <c r="H691" s="11">
        <v>190</v>
      </c>
      <c r="I691" s="19" t="str">
        <f t="shared" si="30"/>
        <v>&lt;₹200</v>
      </c>
      <c r="J691" s="21">
        <v>220</v>
      </c>
      <c r="K691" s="23">
        <v>0.14000000000000001</v>
      </c>
      <c r="L69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691" s="22" t="str">
        <f t="shared" si="31"/>
        <v>No</v>
      </c>
      <c r="N691" s="16">
        <v>4.4000000000000004</v>
      </c>
      <c r="O691" s="25">
        <v>2866</v>
      </c>
      <c r="P691" s="25">
        <f>Table1[[#This Row],[rating]]+(Table1[[#This Row],[rating_count]]/1000)</f>
        <v>7.266</v>
      </c>
      <c r="Q691" s="12">
        <f t="shared" si="32"/>
        <v>630520</v>
      </c>
      <c r="R691" t="s">
        <v>6284</v>
      </c>
      <c r="S691" t="s">
        <v>6285</v>
      </c>
      <c r="T691" t="s">
        <v>6286</v>
      </c>
      <c r="U691" t="s">
        <v>6287</v>
      </c>
      <c r="V691" t="s">
        <v>6288</v>
      </c>
      <c r="W691" t="s">
        <v>6289</v>
      </c>
      <c r="X691" t="s">
        <v>6290</v>
      </c>
      <c r="Y691" t="s">
        <v>6291</v>
      </c>
    </row>
    <row r="692" spans="1:25" x14ac:dyDescent="0.3">
      <c r="A692" t="s">
        <v>6292</v>
      </c>
      <c r="B692" t="s">
        <v>6293</v>
      </c>
      <c r="C692" t="s">
        <v>5102</v>
      </c>
      <c r="D692" t="s">
        <v>13091</v>
      </c>
      <c r="E692" t="s">
        <v>13109</v>
      </c>
      <c r="F692" t="s">
        <v>13162</v>
      </c>
      <c r="G692" t="s">
        <v>13178</v>
      </c>
      <c r="H692" s="11">
        <v>1299</v>
      </c>
      <c r="I692" s="19" t="str">
        <f t="shared" si="30"/>
        <v>&gt;₹500</v>
      </c>
      <c r="J692" s="21">
        <v>1599</v>
      </c>
      <c r="K692" s="23">
        <v>0.19</v>
      </c>
      <c r="L69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692" s="22" t="str">
        <f t="shared" si="31"/>
        <v>No</v>
      </c>
      <c r="N692" s="16">
        <v>4.3</v>
      </c>
      <c r="O692" s="25">
        <v>27223</v>
      </c>
      <c r="P692" s="25">
        <f>Table1[[#This Row],[rating]]+(Table1[[#This Row],[rating_count]]/1000)</f>
        <v>31.523</v>
      </c>
      <c r="Q692" s="12">
        <f t="shared" si="32"/>
        <v>43529577</v>
      </c>
      <c r="R692" t="s">
        <v>6294</v>
      </c>
      <c r="S692" t="s">
        <v>6295</v>
      </c>
      <c r="T692" t="s">
        <v>6296</v>
      </c>
      <c r="U692" t="s">
        <v>6297</v>
      </c>
      <c r="V692" t="s">
        <v>6298</v>
      </c>
      <c r="W692" t="s">
        <v>6299</v>
      </c>
      <c r="X692" t="s">
        <v>6300</v>
      </c>
      <c r="Y692" t="s">
        <v>6301</v>
      </c>
    </row>
    <row r="693" spans="1:25" x14ac:dyDescent="0.3">
      <c r="A693" t="s">
        <v>6302</v>
      </c>
      <c r="B693" t="s">
        <v>6303</v>
      </c>
      <c r="C693" t="s">
        <v>4834</v>
      </c>
      <c r="D693" t="s">
        <v>13091</v>
      </c>
      <c r="E693" t="s">
        <v>13160</v>
      </c>
      <c r="F693" t="s">
        <v>13161</v>
      </c>
      <c r="G693"/>
      <c r="H693" s="11">
        <v>729</v>
      </c>
      <c r="I693" s="19" t="str">
        <f t="shared" si="30"/>
        <v>&gt;₹500</v>
      </c>
      <c r="J693" s="21">
        <v>1650</v>
      </c>
      <c r="K693" s="23">
        <v>0.56000000000000005</v>
      </c>
      <c r="L69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93" s="22" t="str">
        <f t="shared" si="31"/>
        <v>Yes</v>
      </c>
      <c r="N693" s="16">
        <v>4.3</v>
      </c>
      <c r="O693" s="25">
        <v>82356</v>
      </c>
      <c r="P693" s="25">
        <f>Table1[[#This Row],[rating]]+(Table1[[#This Row],[rating_count]]/1000)</f>
        <v>86.655999999999992</v>
      </c>
      <c r="Q693" s="12">
        <f t="shared" si="32"/>
        <v>135887400</v>
      </c>
      <c r="R693" t="s">
        <v>6304</v>
      </c>
      <c r="S693" t="s">
        <v>6305</v>
      </c>
      <c r="T693" t="s">
        <v>6306</v>
      </c>
      <c r="U693" t="s">
        <v>6307</v>
      </c>
      <c r="V693" t="s">
        <v>6308</v>
      </c>
      <c r="W693" t="s">
        <v>6309</v>
      </c>
      <c r="X693" t="s">
        <v>6310</v>
      </c>
      <c r="Y693" t="s">
        <v>6311</v>
      </c>
    </row>
    <row r="694" spans="1:25" x14ac:dyDescent="0.3">
      <c r="A694" t="s">
        <v>6312</v>
      </c>
      <c r="B694" t="s">
        <v>6313</v>
      </c>
      <c r="C694" t="s">
        <v>6314</v>
      </c>
      <c r="D694" t="s">
        <v>13094</v>
      </c>
      <c r="E694" t="s">
        <v>13172</v>
      </c>
      <c r="F694" t="s">
        <v>13173</v>
      </c>
      <c r="G694" t="s">
        <v>13174</v>
      </c>
      <c r="H694" s="11">
        <v>480</v>
      </c>
      <c r="I694" s="19" t="str">
        <f t="shared" si="30"/>
        <v>₹200 - ₹500</v>
      </c>
      <c r="J694" s="21">
        <v>600</v>
      </c>
      <c r="K694" s="23">
        <v>0.2</v>
      </c>
      <c r="L69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694" s="22" t="str">
        <f t="shared" si="31"/>
        <v>No</v>
      </c>
      <c r="N694" s="16">
        <v>4.3</v>
      </c>
      <c r="O694" s="25">
        <v>5719</v>
      </c>
      <c r="P694" s="25">
        <f>Table1[[#This Row],[rating]]+(Table1[[#This Row],[rating_count]]/1000)</f>
        <v>10.019</v>
      </c>
      <c r="Q694" s="12">
        <f t="shared" si="32"/>
        <v>3431400</v>
      </c>
      <c r="R694" t="s">
        <v>6315</v>
      </c>
      <c r="S694" t="s">
        <v>6316</v>
      </c>
      <c r="T694" t="s">
        <v>6317</v>
      </c>
      <c r="U694" t="s">
        <v>6318</v>
      </c>
      <c r="V694" t="s">
        <v>6319</v>
      </c>
      <c r="W694" t="s">
        <v>6320</v>
      </c>
      <c r="X694" t="s">
        <v>6321</v>
      </c>
      <c r="Y694" t="s">
        <v>6322</v>
      </c>
    </row>
    <row r="695" spans="1:25" x14ac:dyDescent="0.3">
      <c r="A695" t="s">
        <v>6326</v>
      </c>
      <c r="B695" t="s">
        <v>6327</v>
      </c>
      <c r="C695" t="s">
        <v>4876</v>
      </c>
      <c r="D695" t="s">
        <v>13091</v>
      </c>
      <c r="E695" t="s">
        <v>13109</v>
      </c>
      <c r="F695" t="s">
        <v>13158</v>
      </c>
      <c r="G695" t="s">
        <v>13165</v>
      </c>
      <c r="H695" s="11">
        <v>999</v>
      </c>
      <c r="I695" s="19" t="str">
        <f t="shared" si="30"/>
        <v>&gt;₹500</v>
      </c>
      <c r="J695" s="21">
        <v>2499</v>
      </c>
      <c r="K695" s="23">
        <v>0.6</v>
      </c>
      <c r="L69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95" s="22" t="str">
        <f t="shared" si="31"/>
        <v>Yes</v>
      </c>
      <c r="N695" s="16">
        <v>4.3</v>
      </c>
      <c r="O695" s="25">
        <v>1690</v>
      </c>
      <c r="P695" s="25">
        <f>Table1[[#This Row],[rating]]+(Table1[[#This Row],[rating_count]]/1000)</f>
        <v>5.99</v>
      </c>
      <c r="Q695" s="12">
        <f t="shared" si="32"/>
        <v>4223310</v>
      </c>
      <c r="R695" t="s">
        <v>6328</v>
      </c>
      <c r="S695" t="s">
        <v>6329</v>
      </c>
      <c r="T695" t="s">
        <v>6330</v>
      </c>
      <c r="U695" t="s">
        <v>6331</v>
      </c>
      <c r="V695" t="s">
        <v>6332</v>
      </c>
      <c r="W695" t="s">
        <v>6333</v>
      </c>
      <c r="X695" t="s">
        <v>6334</v>
      </c>
      <c r="Y695" t="s">
        <v>6335</v>
      </c>
    </row>
    <row r="696" spans="1:25" x14ac:dyDescent="0.3">
      <c r="A696" t="s">
        <v>6338</v>
      </c>
      <c r="B696" t="s">
        <v>6339</v>
      </c>
      <c r="C696" t="s">
        <v>6340</v>
      </c>
      <c r="D696" t="s">
        <v>13091</v>
      </c>
      <c r="E696" t="s">
        <v>13109</v>
      </c>
      <c r="F696" t="s">
        <v>13110</v>
      </c>
      <c r="G696" t="s">
        <v>13111</v>
      </c>
      <c r="H696" s="11">
        <v>238</v>
      </c>
      <c r="I696" s="19" t="str">
        <f t="shared" si="30"/>
        <v>₹200 - ₹500</v>
      </c>
      <c r="J696" s="21">
        <v>699</v>
      </c>
      <c r="K696" s="23">
        <v>0.66</v>
      </c>
      <c r="L69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696" s="22" t="str">
        <f t="shared" si="31"/>
        <v>Yes</v>
      </c>
      <c r="N696" s="16">
        <v>4.4000000000000004</v>
      </c>
      <c r="O696" s="25">
        <v>8372</v>
      </c>
      <c r="P696" s="25">
        <f>Table1[[#This Row],[rating]]+(Table1[[#This Row],[rating_count]]/1000)</f>
        <v>12.772</v>
      </c>
      <c r="Q696" s="12">
        <f t="shared" si="32"/>
        <v>5852028</v>
      </c>
      <c r="R696" t="s">
        <v>6341</v>
      </c>
      <c r="S696" t="s">
        <v>6342</v>
      </c>
      <c r="T696" t="s">
        <v>6343</v>
      </c>
      <c r="U696" t="s">
        <v>6344</v>
      </c>
      <c r="V696" t="s">
        <v>6345</v>
      </c>
      <c r="W696" t="s">
        <v>6346</v>
      </c>
      <c r="X696" t="s">
        <v>6347</v>
      </c>
      <c r="Y696" t="s">
        <v>6348</v>
      </c>
    </row>
    <row r="697" spans="1:25" x14ac:dyDescent="0.3">
      <c r="A697" t="s">
        <v>6349</v>
      </c>
      <c r="B697" t="s">
        <v>6350</v>
      </c>
      <c r="C697" t="s">
        <v>5102</v>
      </c>
      <c r="D697" t="s">
        <v>13091</v>
      </c>
      <c r="E697" t="s">
        <v>13109</v>
      </c>
      <c r="F697" t="s">
        <v>13162</v>
      </c>
      <c r="G697" t="s">
        <v>13178</v>
      </c>
      <c r="H697" s="11">
        <v>1349</v>
      </c>
      <c r="I697" s="19" t="str">
        <f t="shared" si="30"/>
        <v>&gt;₹500</v>
      </c>
      <c r="J697" s="21">
        <v>2198</v>
      </c>
      <c r="K697" s="23">
        <v>0.39</v>
      </c>
      <c r="L69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697" s="22" t="str">
        <f t="shared" si="31"/>
        <v>No</v>
      </c>
      <c r="N697" s="16">
        <v>4</v>
      </c>
      <c r="O697" s="25">
        <v>7113</v>
      </c>
      <c r="P697" s="25">
        <f>Table1[[#This Row],[rating]]+(Table1[[#This Row],[rating_count]]/1000)</f>
        <v>11.113</v>
      </c>
      <c r="Q697" s="12">
        <f t="shared" si="32"/>
        <v>15634374</v>
      </c>
      <c r="R697" t="s">
        <v>6351</v>
      </c>
      <c r="S697" t="s">
        <v>6352</v>
      </c>
      <c r="T697" t="s">
        <v>6353</v>
      </c>
      <c r="U697" t="s">
        <v>6354</v>
      </c>
      <c r="V697" t="s">
        <v>6355</v>
      </c>
      <c r="W697" t="s">
        <v>6356</v>
      </c>
      <c r="X697" t="s">
        <v>6357</v>
      </c>
      <c r="Y697" t="s">
        <v>6358</v>
      </c>
    </row>
    <row r="698" spans="1:25" x14ac:dyDescent="0.3">
      <c r="A698" t="s">
        <v>6360</v>
      </c>
      <c r="B698" t="s">
        <v>6361</v>
      </c>
      <c r="C698" t="s">
        <v>6139</v>
      </c>
      <c r="D698" t="s">
        <v>13091</v>
      </c>
      <c r="E698" t="s">
        <v>13109</v>
      </c>
      <c r="F698" t="s">
        <v>13216</v>
      </c>
      <c r="G698" t="s">
        <v>13217</v>
      </c>
      <c r="H698" s="11">
        <v>199</v>
      </c>
      <c r="I698" s="19" t="str">
        <f t="shared" si="30"/>
        <v>&lt;₹200</v>
      </c>
      <c r="J698" s="21">
        <v>499</v>
      </c>
      <c r="K698" s="23">
        <v>0.6</v>
      </c>
      <c r="L69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698" s="22" t="str">
        <f t="shared" si="31"/>
        <v>Yes</v>
      </c>
      <c r="N698" s="16">
        <v>3.3</v>
      </c>
      <c r="O698" s="25">
        <v>2804</v>
      </c>
      <c r="P698" s="25">
        <f>Table1[[#This Row],[rating]]+(Table1[[#This Row],[rating_count]]/1000)</f>
        <v>6.1039999999999992</v>
      </c>
      <c r="Q698" s="12">
        <f t="shared" si="32"/>
        <v>1399196</v>
      </c>
      <c r="R698" t="s">
        <v>6362</v>
      </c>
      <c r="S698" t="s">
        <v>6363</v>
      </c>
      <c r="T698" t="s">
        <v>6364</v>
      </c>
      <c r="U698" t="s">
        <v>6365</v>
      </c>
      <c r="V698" t="s">
        <v>6366</v>
      </c>
      <c r="W698" t="s">
        <v>6367</v>
      </c>
      <c r="X698" t="s">
        <v>6368</v>
      </c>
      <c r="Y698" t="s">
        <v>6369</v>
      </c>
    </row>
    <row r="699" spans="1:25" x14ac:dyDescent="0.3">
      <c r="A699" t="s">
        <v>6370</v>
      </c>
      <c r="B699" t="s">
        <v>6371</v>
      </c>
      <c r="C699" t="s">
        <v>3066</v>
      </c>
      <c r="D699" t="s">
        <v>13092</v>
      </c>
      <c r="E699" t="s">
        <v>13144</v>
      </c>
      <c r="F699" t="s">
        <v>13145</v>
      </c>
      <c r="G699" t="s">
        <v>13146</v>
      </c>
      <c r="H699" s="11">
        <v>1999</v>
      </c>
      <c r="I699" s="19" t="str">
        <f t="shared" si="30"/>
        <v>&gt;₹500</v>
      </c>
      <c r="J699" s="21">
        <v>9999</v>
      </c>
      <c r="K699" s="23">
        <v>0.8</v>
      </c>
      <c r="L69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699" s="22" t="str">
        <f t="shared" si="31"/>
        <v>Yes</v>
      </c>
      <c r="N699" s="16">
        <v>3.7</v>
      </c>
      <c r="O699" s="25">
        <v>1986</v>
      </c>
      <c r="P699" s="25">
        <f>Table1[[#This Row],[rating]]+(Table1[[#This Row],[rating_count]]/1000)</f>
        <v>5.6859999999999999</v>
      </c>
      <c r="Q699" s="12">
        <f t="shared" si="32"/>
        <v>19858014</v>
      </c>
      <c r="R699" t="s">
        <v>5296</v>
      </c>
      <c r="S699" t="s">
        <v>6372</v>
      </c>
      <c r="T699" t="s">
        <v>6373</v>
      </c>
      <c r="U699" t="s">
        <v>6374</v>
      </c>
      <c r="V699" t="s">
        <v>6375</v>
      </c>
      <c r="W699" t="s">
        <v>6376</v>
      </c>
      <c r="X699" t="s">
        <v>6377</v>
      </c>
      <c r="Y699" t="s">
        <v>6378</v>
      </c>
    </row>
    <row r="700" spans="1:25" x14ac:dyDescent="0.3">
      <c r="A700" t="s">
        <v>6379</v>
      </c>
      <c r="B700" t="s">
        <v>6380</v>
      </c>
      <c r="C700" t="s">
        <v>3495</v>
      </c>
      <c r="D700" t="s">
        <v>13092</v>
      </c>
      <c r="E700" t="s">
        <v>13136</v>
      </c>
      <c r="F700" t="s">
        <v>13137</v>
      </c>
      <c r="G700" t="s">
        <v>13150</v>
      </c>
      <c r="H700" s="11">
        <v>99</v>
      </c>
      <c r="I700" s="19" t="str">
        <f t="shared" si="30"/>
        <v>&lt;₹200</v>
      </c>
      <c r="J700" s="21">
        <v>499</v>
      </c>
      <c r="K700" s="23">
        <v>0.8</v>
      </c>
      <c r="L70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700" s="22" t="str">
        <f t="shared" si="31"/>
        <v>Yes</v>
      </c>
      <c r="N700" s="16">
        <v>4.0999999999999996</v>
      </c>
      <c r="O700" s="25">
        <v>2451</v>
      </c>
      <c r="P700" s="25">
        <f>Table1[[#This Row],[rating]]+(Table1[[#This Row],[rating_count]]/1000)</f>
        <v>6.5510000000000002</v>
      </c>
      <c r="Q700" s="12">
        <f t="shared" si="32"/>
        <v>1223049</v>
      </c>
      <c r="R700" t="s">
        <v>3496</v>
      </c>
      <c r="S700" t="s">
        <v>6381</v>
      </c>
      <c r="T700" t="s">
        <v>6382</v>
      </c>
      <c r="U700" t="s">
        <v>6383</v>
      </c>
      <c r="V700" t="s">
        <v>6384</v>
      </c>
      <c r="W700" t="s">
        <v>6385</v>
      </c>
      <c r="X700" t="s">
        <v>6386</v>
      </c>
      <c r="Y700" t="s">
        <v>6387</v>
      </c>
    </row>
    <row r="701" spans="1:25" x14ac:dyDescent="0.3">
      <c r="A701" t="s">
        <v>6388</v>
      </c>
      <c r="B701" t="s">
        <v>6389</v>
      </c>
      <c r="C701" t="s">
        <v>4845</v>
      </c>
      <c r="D701" t="s">
        <v>13091</v>
      </c>
      <c r="E701" t="s">
        <v>13109</v>
      </c>
      <c r="F701" t="s">
        <v>13162</v>
      </c>
      <c r="G701" t="s">
        <v>13163</v>
      </c>
      <c r="H701" s="11">
        <v>499</v>
      </c>
      <c r="I701" s="19" t="str">
        <f t="shared" si="30"/>
        <v>₹200 - ₹500</v>
      </c>
      <c r="J701" s="21">
        <v>1000</v>
      </c>
      <c r="K701" s="23">
        <v>0.5</v>
      </c>
      <c r="L70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701" s="22" t="str">
        <f t="shared" si="31"/>
        <v>Yes</v>
      </c>
      <c r="N701" s="16">
        <v>5</v>
      </c>
      <c r="O701" s="25">
        <v>23</v>
      </c>
      <c r="P701" s="25">
        <f>Table1[[#This Row],[rating]]+(Table1[[#This Row],[rating_count]]/1000)</f>
        <v>5.0229999999999997</v>
      </c>
      <c r="Q701" s="12">
        <f t="shared" si="32"/>
        <v>23000</v>
      </c>
      <c r="R701" t="s">
        <v>6390</v>
      </c>
      <c r="S701" t="s">
        <v>6391</v>
      </c>
      <c r="T701" t="s">
        <v>6392</v>
      </c>
      <c r="U701" t="s">
        <v>6393</v>
      </c>
      <c r="V701" t="s">
        <v>6394</v>
      </c>
      <c r="W701" t="s">
        <v>6395</v>
      </c>
      <c r="X701" t="s">
        <v>6396</v>
      </c>
      <c r="Y701" t="s">
        <v>6397</v>
      </c>
    </row>
    <row r="702" spans="1:25" x14ac:dyDescent="0.3">
      <c r="A702" t="s">
        <v>6398</v>
      </c>
      <c r="B702" t="s">
        <v>6399</v>
      </c>
      <c r="C702" t="s">
        <v>6400</v>
      </c>
      <c r="D702" t="s">
        <v>13091</v>
      </c>
      <c r="E702" t="s">
        <v>13221</v>
      </c>
      <c r="F702" t="s">
        <v>13222</v>
      </c>
      <c r="G702"/>
      <c r="H702" s="11">
        <v>1792</v>
      </c>
      <c r="I702" s="19" t="str">
        <f t="shared" si="30"/>
        <v>&gt;₹500</v>
      </c>
      <c r="J702" s="21">
        <v>3500</v>
      </c>
      <c r="K702" s="23">
        <v>0.49</v>
      </c>
      <c r="L70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702" s="22" t="str">
        <f t="shared" si="31"/>
        <v>No</v>
      </c>
      <c r="N702" s="16">
        <v>4.5</v>
      </c>
      <c r="O702" s="25">
        <v>26194</v>
      </c>
      <c r="P702" s="25">
        <f>Table1[[#This Row],[rating]]+(Table1[[#This Row],[rating_count]]/1000)</f>
        <v>30.693999999999999</v>
      </c>
      <c r="Q702" s="12">
        <f t="shared" si="32"/>
        <v>91679000</v>
      </c>
      <c r="R702" t="s">
        <v>6401</v>
      </c>
      <c r="S702" t="s">
        <v>6402</v>
      </c>
      <c r="T702" t="s">
        <v>6403</v>
      </c>
      <c r="U702" t="s">
        <v>6404</v>
      </c>
      <c r="V702" t="s">
        <v>6405</v>
      </c>
      <c r="W702" t="s">
        <v>6406</v>
      </c>
      <c r="X702" t="s">
        <v>6407</v>
      </c>
      <c r="Y702" t="s">
        <v>6408</v>
      </c>
    </row>
    <row r="703" spans="1:25" x14ac:dyDescent="0.3">
      <c r="A703" t="s">
        <v>6409</v>
      </c>
      <c r="B703" t="s">
        <v>6410</v>
      </c>
      <c r="C703" t="s">
        <v>6411</v>
      </c>
      <c r="D703" t="s">
        <v>13091</v>
      </c>
      <c r="E703" t="s">
        <v>13109</v>
      </c>
      <c r="F703" t="s">
        <v>13223</v>
      </c>
      <c r="G703"/>
      <c r="H703" s="11">
        <v>3299</v>
      </c>
      <c r="I703" s="19" t="str">
        <f t="shared" si="30"/>
        <v>&gt;₹500</v>
      </c>
      <c r="J703" s="21">
        <v>4100</v>
      </c>
      <c r="K703" s="23">
        <v>0.2</v>
      </c>
      <c r="L70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703" s="22" t="str">
        <f t="shared" si="31"/>
        <v>No</v>
      </c>
      <c r="N703" s="16">
        <v>3.9</v>
      </c>
      <c r="O703" s="25">
        <v>15783</v>
      </c>
      <c r="P703" s="25">
        <f>Table1[[#This Row],[rating]]+(Table1[[#This Row],[rating_count]]/1000)</f>
        <v>19.683</v>
      </c>
      <c r="Q703" s="12">
        <f t="shared" si="32"/>
        <v>64710300</v>
      </c>
      <c r="R703" t="s">
        <v>6412</v>
      </c>
      <c r="S703" t="s">
        <v>6413</v>
      </c>
      <c r="T703" t="s">
        <v>6414</v>
      </c>
      <c r="U703" t="s">
        <v>6415</v>
      </c>
      <c r="V703" t="s">
        <v>6416</v>
      </c>
      <c r="W703" t="s">
        <v>6417</v>
      </c>
      <c r="X703" t="s">
        <v>6418</v>
      </c>
      <c r="Y703" t="s">
        <v>6419</v>
      </c>
    </row>
    <row r="704" spans="1:25" x14ac:dyDescent="0.3">
      <c r="A704" t="s">
        <v>6420</v>
      </c>
      <c r="B704" t="s">
        <v>6421</v>
      </c>
      <c r="C704" t="s">
        <v>6273</v>
      </c>
      <c r="D704" t="s">
        <v>13094</v>
      </c>
      <c r="E704" t="s">
        <v>13172</v>
      </c>
      <c r="F704" t="s">
        <v>13173</v>
      </c>
      <c r="G704" t="s">
        <v>13174</v>
      </c>
      <c r="H704" s="11">
        <v>125</v>
      </c>
      <c r="I704" s="19" t="str">
        <f t="shared" si="30"/>
        <v>&lt;₹200</v>
      </c>
      <c r="J704" s="21">
        <v>180</v>
      </c>
      <c r="K704" s="23">
        <v>0.31</v>
      </c>
      <c r="L70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704" s="22" t="str">
        <f t="shared" si="31"/>
        <v>No</v>
      </c>
      <c r="N704" s="16">
        <v>4.4000000000000004</v>
      </c>
      <c r="O704" s="25">
        <v>8053</v>
      </c>
      <c r="P704" s="25">
        <f>Table1[[#This Row],[rating]]+(Table1[[#This Row],[rating_count]]/1000)</f>
        <v>12.453000000000001</v>
      </c>
      <c r="Q704" s="12">
        <f t="shared" si="32"/>
        <v>1449540</v>
      </c>
      <c r="R704" t="s">
        <v>6422</v>
      </c>
      <c r="S704" t="s">
        <v>6423</v>
      </c>
      <c r="T704" t="s">
        <v>6424</v>
      </c>
      <c r="U704" t="s">
        <v>6425</v>
      </c>
      <c r="V704" t="s">
        <v>6426</v>
      </c>
      <c r="W704" t="s">
        <v>6427</v>
      </c>
      <c r="X704" t="s">
        <v>6428</v>
      </c>
      <c r="Y704" t="s">
        <v>6429</v>
      </c>
    </row>
    <row r="705" spans="1:25" x14ac:dyDescent="0.3">
      <c r="A705" t="s">
        <v>6430</v>
      </c>
      <c r="B705" t="s">
        <v>6431</v>
      </c>
      <c r="C705" t="s">
        <v>4845</v>
      </c>
      <c r="D705" t="s">
        <v>13091</v>
      </c>
      <c r="E705" t="s">
        <v>13109</v>
      </c>
      <c r="F705" t="s">
        <v>13162</v>
      </c>
      <c r="G705" t="s">
        <v>13163</v>
      </c>
      <c r="H705" s="11">
        <v>399</v>
      </c>
      <c r="I705" s="19" t="str">
        <f t="shared" si="30"/>
        <v>₹200 - ₹500</v>
      </c>
      <c r="J705" s="21">
        <v>1190</v>
      </c>
      <c r="K705" s="23">
        <v>0.66</v>
      </c>
      <c r="L70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705" s="22" t="str">
        <f t="shared" si="31"/>
        <v>Yes</v>
      </c>
      <c r="N705" s="16">
        <v>4.0999999999999996</v>
      </c>
      <c r="O705" s="25">
        <v>2809</v>
      </c>
      <c r="P705" s="25">
        <f>Table1[[#This Row],[rating]]+(Table1[[#This Row],[rating_count]]/1000)</f>
        <v>6.9089999999999998</v>
      </c>
      <c r="Q705" s="12">
        <f t="shared" si="32"/>
        <v>3342710</v>
      </c>
      <c r="R705" t="s">
        <v>6432</v>
      </c>
      <c r="S705" t="s">
        <v>6433</v>
      </c>
      <c r="T705" t="s">
        <v>6434</v>
      </c>
      <c r="U705" t="s">
        <v>6435</v>
      </c>
      <c r="V705" t="s">
        <v>6436</v>
      </c>
      <c r="W705" t="s">
        <v>6437</v>
      </c>
      <c r="X705" t="s">
        <v>6438</v>
      </c>
      <c r="Y705" t="s">
        <v>6439</v>
      </c>
    </row>
    <row r="706" spans="1:25" x14ac:dyDescent="0.3">
      <c r="A706" t="s">
        <v>6440</v>
      </c>
      <c r="B706" t="s">
        <v>6441</v>
      </c>
      <c r="C706" t="s">
        <v>3066</v>
      </c>
      <c r="D706" t="s">
        <v>13092</v>
      </c>
      <c r="E706" t="s">
        <v>13144</v>
      </c>
      <c r="F706" t="s">
        <v>13145</v>
      </c>
      <c r="G706" t="s">
        <v>13146</v>
      </c>
      <c r="H706" s="11">
        <v>1199</v>
      </c>
      <c r="I706" s="19" t="str">
        <f t="shared" ref="I706:I769" si="33">IF(H706&lt;200,"&lt;₹200",IF(OR(H706=200,H706&lt;=500),"₹200 - ₹500","&gt;₹500"))</f>
        <v>&gt;₹500</v>
      </c>
      <c r="J706" s="21">
        <v>7999</v>
      </c>
      <c r="K706" s="23">
        <v>0.85</v>
      </c>
      <c r="L70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706" s="22" t="str">
        <f t="shared" ref="M706:M769" si="34">IF(K706&gt;=50%,"Yes","No")</f>
        <v>Yes</v>
      </c>
      <c r="N706" s="16">
        <v>3.6</v>
      </c>
      <c r="O706" s="25">
        <v>25910</v>
      </c>
      <c r="P706" s="25">
        <f>Table1[[#This Row],[rating]]+(Table1[[#This Row],[rating_count]]/1000)</f>
        <v>29.51</v>
      </c>
      <c r="Q706" s="12">
        <f t="shared" ref="Q706:Q769" si="35">J706*O706</f>
        <v>207254090</v>
      </c>
      <c r="R706" t="s">
        <v>6442</v>
      </c>
      <c r="S706" t="s">
        <v>6443</v>
      </c>
      <c r="T706" t="s">
        <v>6444</v>
      </c>
      <c r="U706" t="s">
        <v>6445</v>
      </c>
      <c r="V706" t="s">
        <v>6446</v>
      </c>
      <c r="W706" t="s">
        <v>6447</v>
      </c>
      <c r="X706" t="s">
        <v>6448</v>
      </c>
      <c r="Y706" t="s">
        <v>6449</v>
      </c>
    </row>
    <row r="707" spans="1:25" x14ac:dyDescent="0.3">
      <c r="A707" t="s">
        <v>6450</v>
      </c>
      <c r="B707" t="s">
        <v>6451</v>
      </c>
      <c r="C707" t="s">
        <v>4856</v>
      </c>
      <c r="D707" t="s">
        <v>13091</v>
      </c>
      <c r="E707" t="s">
        <v>13109</v>
      </c>
      <c r="F707" t="s">
        <v>13162</v>
      </c>
      <c r="G707" t="s">
        <v>13164</v>
      </c>
      <c r="H707" s="11">
        <v>235</v>
      </c>
      <c r="I707" s="19" t="str">
        <f t="shared" si="33"/>
        <v>₹200 - ₹500</v>
      </c>
      <c r="J707" s="21">
        <v>1599</v>
      </c>
      <c r="K707" s="23">
        <v>0.85</v>
      </c>
      <c r="L70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707" s="22" t="str">
        <f t="shared" si="34"/>
        <v>Yes</v>
      </c>
      <c r="N707" s="16">
        <v>3.8</v>
      </c>
      <c r="O707" s="25">
        <v>1173</v>
      </c>
      <c r="P707" s="25">
        <f>Table1[[#This Row],[rating]]+(Table1[[#This Row],[rating_count]]/1000)</f>
        <v>4.9729999999999999</v>
      </c>
      <c r="Q707" s="12">
        <f t="shared" si="35"/>
        <v>1875627</v>
      </c>
      <c r="R707" t="s">
        <v>6452</v>
      </c>
      <c r="S707" t="s">
        <v>6453</v>
      </c>
      <c r="T707" t="s">
        <v>6454</v>
      </c>
      <c r="U707" t="s">
        <v>6455</v>
      </c>
      <c r="V707" t="s">
        <v>6456</v>
      </c>
      <c r="W707" t="s">
        <v>6457</v>
      </c>
      <c r="X707" t="s">
        <v>6458</v>
      </c>
      <c r="Y707" t="s">
        <v>6459</v>
      </c>
    </row>
    <row r="708" spans="1:25" x14ac:dyDescent="0.3">
      <c r="A708" t="s">
        <v>6460</v>
      </c>
      <c r="B708" t="s">
        <v>6461</v>
      </c>
      <c r="C708" t="s">
        <v>4876</v>
      </c>
      <c r="D708" t="s">
        <v>13091</v>
      </c>
      <c r="E708" t="s">
        <v>13109</v>
      </c>
      <c r="F708" t="s">
        <v>13158</v>
      </c>
      <c r="G708" t="s">
        <v>13165</v>
      </c>
      <c r="H708" s="11">
        <v>549</v>
      </c>
      <c r="I708" s="19" t="str">
        <f t="shared" si="33"/>
        <v>&gt;₹500</v>
      </c>
      <c r="J708" s="21">
        <v>1999</v>
      </c>
      <c r="K708" s="23">
        <v>0.73</v>
      </c>
      <c r="L70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708" s="22" t="str">
        <f t="shared" si="34"/>
        <v>Yes</v>
      </c>
      <c r="N708" s="16">
        <v>3.6</v>
      </c>
      <c r="O708" s="25">
        <v>6422</v>
      </c>
      <c r="P708" s="25">
        <f>Table1[[#This Row],[rating]]+(Table1[[#This Row],[rating_count]]/1000)</f>
        <v>10.022</v>
      </c>
      <c r="Q708" s="12">
        <f t="shared" si="35"/>
        <v>12837578</v>
      </c>
      <c r="R708" t="s">
        <v>6462</v>
      </c>
      <c r="S708" t="s">
        <v>6463</v>
      </c>
      <c r="T708" t="s">
        <v>6464</v>
      </c>
      <c r="U708" t="s">
        <v>6465</v>
      </c>
      <c r="V708" t="s">
        <v>6466</v>
      </c>
      <c r="W708" t="s">
        <v>6467</v>
      </c>
      <c r="X708" t="s">
        <v>6468</v>
      </c>
      <c r="Y708" t="s">
        <v>6469</v>
      </c>
    </row>
    <row r="709" spans="1:25" x14ac:dyDescent="0.3">
      <c r="A709" t="s">
        <v>6470</v>
      </c>
      <c r="B709" t="s">
        <v>6471</v>
      </c>
      <c r="C709" t="s">
        <v>5829</v>
      </c>
      <c r="D709" t="s">
        <v>13091</v>
      </c>
      <c r="E709" t="s">
        <v>13109</v>
      </c>
      <c r="F709" t="s">
        <v>13206</v>
      </c>
      <c r="G709" t="s">
        <v>13207</v>
      </c>
      <c r="H709" s="11">
        <v>89</v>
      </c>
      <c r="I709" s="19" t="str">
        <f t="shared" si="33"/>
        <v>&lt;₹200</v>
      </c>
      <c r="J709" s="21">
        <v>99</v>
      </c>
      <c r="K709" s="23">
        <v>0.1</v>
      </c>
      <c r="L70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709" s="22" t="str">
        <f t="shared" si="34"/>
        <v>No</v>
      </c>
      <c r="N709" s="16">
        <v>4.2</v>
      </c>
      <c r="O709" s="25">
        <v>241</v>
      </c>
      <c r="P709" s="25">
        <f>Table1[[#This Row],[rating]]+(Table1[[#This Row],[rating_count]]/1000)</f>
        <v>4.4409999999999998</v>
      </c>
      <c r="Q709" s="12">
        <f t="shared" si="35"/>
        <v>23859</v>
      </c>
      <c r="R709" t="s">
        <v>6472</v>
      </c>
      <c r="S709" t="s">
        <v>6473</v>
      </c>
      <c r="T709" t="s">
        <v>6474</v>
      </c>
      <c r="U709" t="s">
        <v>6475</v>
      </c>
      <c r="V709" t="s">
        <v>6476</v>
      </c>
      <c r="W709" t="s">
        <v>6477</v>
      </c>
      <c r="X709" t="s">
        <v>6478</v>
      </c>
      <c r="Y709" t="s">
        <v>6479</v>
      </c>
    </row>
    <row r="710" spans="1:25" x14ac:dyDescent="0.3">
      <c r="A710" t="s">
        <v>6482</v>
      </c>
      <c r="B710" t="s">
        <v>6483</v>
      </c>
      <c r="C710" t="s">
        <v>3066</v>
      </c>
      <c r="D710" t="s">
        <v>13092</v>
      </c>
      <c r="E710" t="s">
        <v>13144</v>
      </c>
      <c r="F710" t="s">
        <v>13145</v>
      </c>
      <c r="G710" t="s">
        <v>13146</v>
      </c>
      <c r="H710" s="11">
        <v>1299</v>
      </c>
      <c r="I710" s="19" t="str">
        <f t="shared" si="33"/>
        <v>&gt;₹500</v>
      </c>
      <c r="J710" s="21">
        <v>2999</v>
      </c>
      <c r="K710" s="23">
        <v>0.56999999999999995</v>
      </c>
      <c r="L71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710" s="22" t="str">
        <f t="shared" si="34"/>
        <v>Yes</v>
      </c>
      <c r="N710" s="16">
        <v>3.8</v>
      </c>
      <c r="O710" s="25">
        <v>14629</v>
      </c>
      <c r="P710" s="25">
        <f>Table1[[#This Row],[rating]]+(Table1[[#This Row],[rating_count]]/1000)</f>
        <v>18.428999999999998</v>
      </c>
      <c r="Q710" s="12">
        <f t="shared" si="35"/>
        <v>43872371</v>
      </c>
      <c r="R710" t="s">
        <v>6484</v>
      </c>
      <c r="S710" t="s">
        <v>6485</v>
      </c>
      <c r="T710" t="s">
        <v>6486</v>
      </c>
      <c r="U710" t="s">
        <v>6487</v>
      </c>
      <c r="V710" t="s">
        <v>6488</v>
      </c>
      <c r="W710" t="s">
        <v>6489</v>
      </c>
      <c r="X710" t="s">
        <v>6490</v>
      </c>
      <c r="Y710" t="s">
        <v>6491</v>
      </c>
    </row>
    <row r="711" spans="1:25" x14ac:dyDescent="0.3">
      <c r="A711" t="s">
        <v>6492</v>
      </c>
      <c r="B711" t="s">
        <v>6493</v>
      </c>
      <c r="C711" t="s">
        <v>5358</v>
      </c>
      <c r="D711" t="s">
        <v>13091</v>
      </c>
      <c r="E711" t="s">
        <v>13109</v>
      </c>
      <c r="F711" t="s">
        <v>13162</v>
      </c>
      <c r="G711" t="s">
        <v>13190</v>
      </c>
      <c r="H711" s="11">
        <v>230</v>
      </c>
      <c r="I711" s="19" t="str">
        <f t="shared" si="33"/>
        <v>₹200 - ₹500</v>
      </c>
      <c r="J711" s="21">
        <v>999</v>
      </c>
      <c r="K711" s="23">
        <v>0.77</v>
      </c>
      <c r="L71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711" s="22" t="str">
        <f t="shared" si="34"/>
        <v>Yes</v>
      </c>
      <c r="N711" s="16">
        <v>4.2</v>
      </c>
      <c r="O711" s="25">
        <v>1528</v>
      </c>
      <c r="P711" s="25">
        <f>Table1[[#This Row],[rating]]+(Table1[[#This Row],[rating_count]]/1000)</f>
        <v>5.7279999999999998</v>
      </c>
      <c r="Q711" s="12">
        <f t="shared" si="35"/>
        <v>1526472</v>
      </c>
      <c r="R711" t="s">
        <v>6494</v>
      </c>
      <c r="S711" t="s">
        <v>6495</v>
      </c>
      <c r="T711" t="s">
        <v>6496</v>
      </c>
      <c r="U711" t="s">
        <v>6497</v>
      </c>
      <c r="V711" t="s">
        <v>6498</v>
      </c>
      <c r="W711" t="s">
        <v>6499</v>
      </c>
      <c r="X711" t="s">
        <v>6500</v>
      </c>
      <c r="Y711" t="s">
        <v>6501</v>
      </c>
    </row>
    <row r="712" spans="1:25" x14ac:dyDescent="0.3">
      <c r="A712" t="s">
        <v>6502</v>
      </c>
      <c r="B712" t="s">
        <v>6503</v>
      </c>
      <c r="C712" t="s">
        <v>6504</v>
      </c>
      <c r="D712" t="s">
        <v>13092</v>
      </c>
      <c r="E712" t="s">
        <v>13144</v>
      </c>
      <c r="F712" t="s">
        <v>13224</v>
      </c>
      <c r="G712"/>
      <c r="H712" s="11">
        <v>119</v>
      </c>
      <c r="I712" s="19" t="str">
        <f t="shared" si="33"/>
        <v>&lt;₹200</v>
      </c>
      <c r="J712" s="21">
        <v>499</v>
      </c>
      <c r="K712" s="23">
        <v>0.76</v>
      </c>
      <c r="L71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712" s="22" t="str">
        <f t="shared" si="34"/>
        <v>Yes</v>
      </c>
      <c r="N712" s="16">
        <v>4.3</v>
      </c>
      <c r="O712" s="25">
        <v>15032</v>
      </c>
      <c r="P712" s="25">
        <f>Table1[[#This Row],[rating]]+(Table1[[#This Row],[rating_count]]/1000)</f>
        <v>19.332000000000001</v>
      </c>
      <c r="Q712" s="12">
        <f t="shared" si="35"/>
        <v>7500968</v>
      </c>
      <c r="R712" t="s">
        <v>6505</v>
      </c>
      <c r="S712" t="s">
        <v>6506</v>
      </c>
      <c r="T712" t="s">
        <v>6507</v>
      </c>
      <c r="U712" t="s">
        <v>6508</v>
      </c>
      <c r="V712" t="s">
        <v>6509</v>
      </c>
      <c r="W712" t="s">
        <v>6510</v>
      </c>
      <c r="X712" t="s">
        <v>6511</v>
      </c>
      <c r="Y712" t="s">
        <v>6512</v>
      </c>
    </row>
    <row r="713" spans="1:25" x14ac:dyDescent="0.3">
      <c r="A713" t="s">
        <v>6513</v>
      </c>
      <c r="B713" t="s">
        <v>6514</v>
      </c>
      <c r="C713" t="s">
        <v>6515</v>
      </c>
      <c r="D713" t="s">
        <v>13092</v>
      </c>
      <c r="E713" t="s">
        <v>13116</v>
      </c>
      <c r="F713" t="s">
        <v>13141</v>
      </c>
      <c r="G713" t="s">
        <v>13225</v>
      </c>
      <c r="H713" s="11">
        <v>449</v>
      </c>
      <c r="I713" s="19" t="str">
        <f t="shared" si="33"/>
        <v>₹200 - ₹500</v>
      </c>
      <c r="J713" s="21">
        <v>800</v>
      </c>
      <c r="K713" s="23">
        <v>0.44</v>
      </c>
      <c r="L71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713" s="22" t="str">
        <f t="shared" si="34"/>
        <v>No</v>
      </c>
      <c r="N713" s="16">
        <v>4.4000000000000004</v>
      </c>
      <c r="O713" s="25">
        <v>69585</v>
      </c>
      <c r="P713" s="25">
        <f>Table1[[#This Row],[rating]]+(Table1[[#This Row],[rating_count]]/1000)</f>
        <v>73.984999999999999</v>
      </c>
      <c r="Q713" s="12">
        <f t="shared" si="35"/>
        <v>55668000</v>
      </c>
      <c r="R713" t="s">
        <v>6516</v>
      </c>
      <c r="S713" t="s">
        <v>6517</v>
      </c>
      <c r="T713" t="s">
        <v>6518</v>
      </c>
      <c r="U713" t="s">
        <v>6519</v>
      </c>
      <c r="V713" t="s">
        <v>6520</v>
      </c>
      <c r="W713" t="s">
        <v>6521</v>
      </c>
      <c r="X713" t="s">
        <v>6522</v>
      </c>
      <c r="Y713" t="s">
        <v>6523</v>
      </c>
    </row>
    <row r="714" spans="1:25" x14ac:dyDescent="0.3">
      <c r="A714" t="s">
        <v>6524</v>
      </c>
      <c r="B714" t="s">
        <v>6525</v>
      </c>
      <c r="C714" t="s">
        <v>6526</v>
      </c>
      <c r="D714" t="s">
        <v>13092</v>
      </c>
      <c r="E714" t="s">
        <v>13136</v>
      </c>
      <c r="F714" t="s">
        <v>13137</v>
      </c>
      <c r="G714" t="s">
        <v>13149</v>
      </c>
      <c r="H714" s="11">
        <v>1699</v>
      </c>
      <c r="I714" s="19" t="str">
        <f t="shared" si="33"/>
        <v>&gt;₹500</v>
      </c>
      <c r="J714" s="21">
        <v>3495</v>
      </c>
      <c r="K714" s="23">
        <v>0.51</v>
      </c>
      <c r="L71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714" s="22" t="str">
        <f t="shared" si="34"/>
        <v>Yes</v>
      </c>
      <c r="N714" s="16">
        <v>4.0999999999999996</v>
      </c>
      <c r="O714" s="25">
        <v>14371</v>
      </c>
      <c r="P714" s="25">
        <f>Table1[[#This Row],[rating]]+(Table1[[#This Row],[rating_count]]/1000)</f>
        <v>18.471</v>
      </c>
      <c r="Q714" s="12">
        <f t="shared" si="35"/>
        <v>50226645</v>
      </c>
      <c r="R714" t="s">
        <v>6527</v>
      </c>
      <c r="S714" t="s">
        <v>6528</v>
      </c>
      <c r="T714" t="s">
        <v>6529</v>
      </c>
      <c r="U714" t="s">
        <v>6530</v>
      </c>
      <c r="V714" t="s">
        <v>6531</v>
      </c>
      <c r="W714" t="s">
        <v>6532</v>
      </c>
      <c r="X714" t="s">
        <v>6533</v>
      </c>
      <c r="Y714" t="s">
        <v>6534</v>
      </c>
    </row>
    <row r="715" spans="1:25" x14ac:dyDescent="0.3">
      <c r="A715" t="s">
        <v>6535</v>
      </c>
      <c r="B715" t="s">
        <v>6536</v>
      </c>
      <c r="C715" t="s">
        <v>6273</v>
      </c>
      <c r="D715" t="s">
        <v>13094</v>
      </c>
      <c r="E715" t="s">
        <v>13172</v>
      </c>
      <c r="F715" t="s">
        <v>13173</v>
      </c>
      <c r="G715" t="s">
        <v>13174</v>
      </c>
      <c r="H715" s="11">
        <v>561</v>
      </c>
      <c r="I715" s="19" t="str">
        <f t="shared" si="33"/>
        <v>&gt;₹500</v>
      </c>
      <c r="J715" s="21">
        <v>720</v>
      </c>
      <c r="K715" s="23">
        <v>0.22</v>
      </c>
      <c r="L71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715" s="22" t="str">
        <f t="shared" si="34"/>
        <v>No</v>
      </c>
      <c r="N715" s="16">
        <v>4.4000000000000004</v>
      </c>
      <c r="O715" s="25">
        <v>3182</v>
      </c>
      <c r="P715" s="25">
        <f>Table1[[#This Row],[rating]]+(Table1[[#This Row],[rating_count]]/1000)</f>
        <v>7.5820000000000007</v>
      </c>
      <c r="Q715" s="12">
        <f t="shared" si="35"/>
        <v>2291040</v>
      </c>
      <c r="R715" t="s">
        <v>6537</v>
      </c>
      <c r="S715" t="s">
        <v>6538</v>
      </c>
      <c r="T715" t="s">
        <v>6539</v>
      </c>
      <c r="U715" t="s">
        <v>6540</v>
      </c>
      <c r="V715" t="s">
        <v>6541</v>
      </c>
      <c r="W715" t="s">
        <v>6542</v>
      </c>
      <c r="X715" t="s">
        <v>6543</v>
      </c>
      <c r="Y715" t="s">
        <v>6544</v>
      </c>
    </row>
    <row r="716" spans="1:25" x14ac:dyDescent="0.3">
      <c r="A716" t="s">
        <v>6545</v>
      </c>
      <c r="B716" t="s">
        <v>6546</v>
      </c>
      <c r="C716" t="s">
        <v>4845</v>
      </c>
      <c r="D716" t="s">
        <v>13091</v>
      </c>
      <c r="E716" t="s">
        <v>13109</v>
      </c>
      <c r="F716" t="s">
        <v>13162</v>
      </c>
      <c r="G716" t="s">
        <v>13163</v>
      </c>
      <c r="H716" s="11">
        <v>289</v>
      </c>
      <c r="I716" s="19" t="str">
        <f t="shared" si="33"/>
        <v>₹200 - ₹500</v>
      </c>
      <c r="J716" s="21">
        <v>590</v>
      </c>
      <c r="K716" s="23">
        <v>0.51</v>
      </c>
      <c r="L71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716" s="22" t="str">
        <f t="shared" si="34"/>
        <v>Yes</v>
      </c>
      <c r="N716" s="16">
        <v>4.4000000000000004</v>
      </c>
      <c r="O716" s="25">
        <v>25886</v>
      </c>
      <c r="P716" s="25">
        <f>Table1[[#This Row],[rating]]+(Table1[[#This Row],[rating_count]]/1000)</f>
        <v>30.286000000000001</v>
      </c>
      <c r="Q716" s="12">
        <f t="shared" si="35"/>
        <v>15272740</v>
      </c>
      <c r="R716" t="s">
        <v>6547</v>
      </c>
      <c r="S716" t="s">
        <v>6548</v>
      </c>
      <c r="T716" t="s">
        <v>6549</v>
      </c>
      <c r="U716" t="s">
        <v>6550</v>
      </c>
      <c r="V716" t="s">
        <v>6551</v>
      </c>
      <c r="W716" t="s">
        <v>6552</v>
      </c>
      <c r="X716" t="s">
        <v>6553</v>
      </c>
      <c r="Y716" t="s">
        <v>6554</v>
      </c>
    </row>
    <row r="717" spans="1:25" x14ac:dyDescent="0.3">
      <c r="A717" t="s">
        <v>6555</v>
      </c>
      <c r="B717" t="s">
        <v>6556</v>
      </c>
      <c r="C717" t="s">
        <v>4901</v>
      </c>
      <c r="D717" t="s">
        <v>13091</v>
      </c>
      <c r="E717" t="s">
        <v>13109</v>
      </c>
      <c r="F717" t="s">
        <v>13158</v>
      </c>
      <c r="G717" t="s">
        <v>13166</v>
      </c>
      <c r="H717" s="11">
        <v>599</v>
      </c>
      <c r="I717" s="19" t="str">
        <f t="shared" si="33"/>
        <v>&gt;₹500</v>
      </c>
      <c r="J717" s="21">
        <v>1999</v>
      </c>
      <c r="K717" s="23">
        <v>0.7</v>
      </c>
      <c r="L71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717" s="22" t="str">
        <f t="shared" si="34"/>
        <v>Yes</v>
      </c>
      <c r="N717" s="16">
        <v>4.4000000000000004</v>
      </c>
      <c r="O717" s="25">
        <v>4736</v>
      </c>
      <c r="P717" s="25">
        <f>Table1[[#This Row],[rating]]+(Table1[[#This Row],[rating_count]]/1000)</f>
        <v>9.1359999999999992</v>
      </c>
      <c r="Q717" s="12">
        <f t="shared" si="35"/>
        <v>9467264</v>
      </c>
      <c r="R717" t="s">
        <v>6557</v>
      </c>
      <c r="S717" t="s">
        <v>6558</v>
      </c>
      <c r="T717" t="s">
        <v>6559</v>
      </c>
      <c r="U717" t="s">
        <v>6560</v>
      </c>
      <c r="V717" t="s">
        <v>6561</v>
      </c>
      <c r="W717" t="s">
        <v>6562</v>
      </c>
      <c r="X717" t="s">
        <v>6563</v>
      </c>
      <c r="Y717" t="s">
        <v>6564</v>
      </c>
    </row>
    <row r="718" spans="1:25" x14ac:dyDescent="0.3">
      <c r="A718" t="s">
        <v>6565</v>
      </c>
      <c r="B718" t="s">
        <v>6566</v>
      </c>
      <c r="C718" t="s">
        <v>5122</v>
      </c>
      <c r="D718" t="s">
        <v>13091</v>
      </c>
      <c r="E718" t="s">
        <v>13160</v>
      </c>
      <c r="F718" t="s">
        <v>13179</v>
      </c>
      <c r="G718"/>
      <c r="H718" s="11">
        <v>5599</v>
      </c>
      <c r="I718" s="19" t="str">
        <f t="shared" si="33"/>
        <v>&gt;₹500</v>
      </c>
      <c r="J718" s="21">
        <v>7350</v>
      </c>
      <c r="K718" s="23">
        <v>0.24</v>
      </c>
      <c r="L71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718" s="22" t="str">
        <f t="shared" si="34"/>
        <v>No</v>
      </c>
      <c r="N718" s="16">
        <v>4.4000000000000004</v>
      </c>
      <c r="O718" s="25">
        <v>73005</v>
      </c>
      <c r="P718" s="25">
        <f>Table1[[#This Row],[rating]]+(Table1[[#This Row],[rating_count]]/1000)</f>
        <v>77.405000000000001</v>
      </c>
      <c r="Q718" s="12">
        <f t="shared" si="35"/>
        <v>536586750</v>
      </c>
      <c r="R718" t="s">
        <v>6567</v>
      </c>
      <c r="S718" t="s">
        <v>6568</v>
      </c>
      <c r="T718" t="s">
        <v>6569</v>
      </c>
      <c r="U718" t="s">
        <v>6570</v>
      </c>
      <c r="V718" t="s">
        <v>6571</v>
      </c>
      <c r="W718" t="s">
        <v>6572</v>
      </c>
      <c r="X718" t="s">
        <v>6573</v>
      </c>
      <c r="Y718" t="s">
        <v>6574</v>
      </c>
    </row>
    <row r="719" spans="1:25" x14ac:dyDescent="0.3">
      <c r="A719" t="s">
        <v>6575</v>
      </c>
      <c r="B719" t="s">
        <v>6576</v>
      </c>
      <c r="C719" t="s">
        <v>6577</v>
      </c>
      <c r="D719" t="s">
        <v>13091</v>
      </c>
      <c r="E719" t="s">
        <v>13109</v>
      </c>
      <c r="F719" t="s">
        <v>13216</v>
      </c>
      <c r="G719" t="s">
        <v>13226</v>
      </c>
      <c r="H719" s="11">
        <v>1990</v>
      </c>
      <c r="I719" s="19" t="str">
        <f t="shared" si="33"/>
        <v>&gt;₹500</v>
      </c>
      <c r="J719" s="21">
        <v>2595</v>
      </c>
      <c r="K719" s="23">
        <v>0.23</v>
      </c>
      <c r="L71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719" s="22" t="str">
        <f t="shared" si="34"/>
        <v>No</v>
      </c>
      <c r="N719" s="16">
        <v>4.3</v>
      </c>
      <c r="O719" s="25">
        <v>20398</v>
      </c>
      <c r="P719" s="25">
        <f>Table1[[#This Row],[rating]]+(Table1[[#This Row],[rating_count]]/1000)</f>
        <v>24.698</v>
      </c>
      <c r="Q719" s="12">
        <f t="shared" si="35"/>
        <v>52932810</v>
      </c>
      <c r="R719" t="s">
        <v>6578</v>
      </c>
      <c r="S719" t="s">
        <v>6579</v>
      </c>
      <c r="T719" t="s">
        <v>6580</v>
      </c>
      <c r="U719" t="s">
        <v>6581</v>
      </c>
      <c r="V719" t="s">
        <v>6582</v>
      </c>
      <c r="W719" t="s">
        <v>13054</v>
      </c>
      <c r="X719" t="s">
        <v>6583</v>
      </c>
      <c r="Y719" t="s">
        <v>6584</v>
      </c>
    </row>
    <row r="720" spans="1:25" x14ac:dyDescent="0.3">
      <c r="A720" t="s">
        <v>6585</v>
      </c>
      <c r="B720" t="s">
        <v>6586</v>
      </c>
      <c r="C720" t="s">
        <v>6103</v>
      </c>
      <c r="D720" t="s">
        <v>13091</v>
      </c>
      <c r="E720" t="s">
        <v>13109</v>
      </c>
      <c r="F720" t="s">
        <v>13215</v>
      </c>
      <c r="G720"/>
      <c r="H720" s="11">
        <v>499</v>
      </c>
      <c r="I720" s="19" t="str">
        <f t="shared" si="33"/>
        <v>₹200 - ₹500</v>
      </c>
      <c r="J720" s="21">
        <v>799</v>
      </c>
      <c r="K720" s="23">
        <v>0.38</v>
      </c>
      <c r="L72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720" s="22" t="str">
        <f t="shared" si="34"/>
        <v>No</v>
      </c>
      <c r="N720" s="16">
        <v>4.3</v>
      </c>
      <c r="O720" s="25">
        <v>2125</v>
      </c>
      <c r="P720" s="25">
        <f>Table1[[#This Row],[rating]]+(Table1[[#This Row],[rating_count]]/1000)</f>
        <v>6.4249999999999998</v>
      </c>
      <c r="Q720" s="12">
        <f t="shared" si="35"/>
        <v>1697875</v>
      </c>
      <c r="R720" t="s">
        <v>6587</v>
      </c>
      <c r="S720" t="s">
        <v>6588</v>
      </c>
      <c r="T720" t="s">
        <v>6589</v>
      </c>
      <c r="U720" t="s">
        <v>6590</v>
      </c>
      <c r="V720" t="s">
        <v>6591</v>
      </c>
      <c r="W720" t="s">
        <v>6592</v>
      </c>
      <c r="X720" t="s">
        <v>6593</v>
      </c>
      <c r="Y720" t="s">
        <v>6594</v>
      </c>
    </row>
    <row r="721" spans="1:25" x14ac:dyDescent="0.3">
      <c r="A721" t="s">
        <v>6595</v>
      </c>
      <c r="B721" t="s">
        <v>6596</v>
      </c>
      <c r="C721" t="s">
        <v>6200</v>
      </c>
      <c r="D721" t="s">
        <v>13091</v>
      </c>
      <c r="E721" t="s">
        <v>13109</v>
      </c>
      <c r="F721" t="s">
        <v>13158</v>
      </c>
      <c r="G721" t="s">
        <v>13219</v>
      </c>
      <c r="H721" s="11">
        <v>449</v>
      </c>
      <c r="I721" s="19" t="str">
        <f t="shared" si="33"/>
        <v>₹200 - ₹500</v>
      </c>
      <c r="J721" s="21">
        <v>999</v>
      </c>
      <c r="K721" s="23">
        <v>0.55000000000000004</v>
      </c>
      <c r="L72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721" s="22" t="str">
        <f t="shared" si="34"/>
        <v>Yes</v>
      </c>
      <c r="N721" s="16">
        <v>4.3</v>
      </c>
      <c r="O721" s="25">
        <v>11330</v>
      </c>
      <c r="P721" s="25">
        <f>Table1[[#This Row],[rating]]+(Table1[[#This Row],[rating_count]]/1000)</f>
        <v>15.629999999999999</v>
      </c>
      <c r="Q721" s="12">
        <f t="shared" si="35"/>
        <v>11318670</v>
      </c>
      <c r="R721" t="s">
        <v>6597</v>
      </c>
      <c r="S721" t="s">
        <v>6598</v>
      </c>
      <c r="T721" t="s">
        <v>6599</v>
      </c>
      <c r="U721" t="s">
        <v>6600</v>
      </c>
      <c r="V721" t="s">
        <v>6601</v>
      </c>
      <c r="W721" t="s">
        <v>6602</v>
      </c>
      <c r="X721" t="s">
        <v>6207</v>
      </c>
      <c r="Y721" t="s">
        <v>6603</v>
      </c>
    </row>
    <row r="722" spans="1:25" x14ac:dyDescent="0.3">
      <c r="A722" t="s">
        <v>6604</v>
      </c>
      <c r="B722" t="s">
        <v>6605</v>
      </c>
      <c r="C722" t="s">
        <v>6606</v>
      </c>
      <c r="D722" t="s">
        <v>13091</v>
      </c>
      <c r="E722" t="s">
        <v>13109</v>
      </c>
      <c r="F722" t="s">
        <v>13158</v>
      </c>
      <c r="G722" t="s">
        <v>13227</v>
      </c>
      <c r="H722" s="11">
        <v>999</v>
      </c>
      <c r="I722" s="19" t="str">
        <f t="shared" si="33"/>
        <v>&gt;₹500</v>
      </c>
      <c r="J722" s="21">
        <v>1999</v>
      </c>
      <c r="K722" s="23">
        <v>0.5</v>
      </c>
      <c r="L72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722" s="22" t="str">
        <f t="shared" si="34"/>
        <v>Yes</v>
      </c>
      <c r="N722" s="16">
        <v>4.2</v>
      </c>
      <c r="O722" s="25">
        <v>27441</v>
      </c>
      <c r="P722" s="25">
        <f>Table1[[#This Row],[rating]]+(Table1[[#This Row],[rating_count]]/1000)</f>
        <v>31.640999999999998</v>
      </c>
      <c r="Q722" s="12">
        <f t="shared" si="35"/>
        <v>54854559</v>
      </c>
      <c r="R722" t="s">
        <v>6607</v>
      </c>
      <c r="S722" t="s">
        <v>6608</v>
      </c>
      <c r="T722" t="s">
        <v>6609</v>
      </c>
      <c r="U722" t="s">
        <v>6610</v>
      </c>
      <c r="V722" t="s">
        <v>6611</v>
      </c>
      <c r="W722" t="s">
        <v>6612</v>
      </c>
      <c r="X722" t="s">
        <v>6613</v>
      </c>
      <c r="Y722" t="s">
        <v>6614</v>
      </c>
    </row>
    <row r="723" spans="1:25" x14ac:dyDescent="0.3">
      <c r="A723" t="s">
        <v>6615</v>
      </c>
      <c r="B723" t="s">
        <v>6616</v>
      </c>
      <c r="C723" t="s">
        <v>4450</v>
      </c>
      <c r="D723" t="s">
        <v>13091</v>
      </c>
      <c r="E723" t="s">
        <v>13109</v>
      </c>
      <c r="F723" t="s">
        <v>13158</v>
      </c>
      <c r="G723" t="s">
        <v>13159</v>
      </c>
      <c r="H723" s="11">
        <v>69</v>
      </c>
      <c r="I723" s="19" t="str">
        <f t="shared" si="33"/>
        <v>&lt;₹200</v>
      </c>
      <c r="J723" s="21">
        <v>299</v>
      </c>
      <c r="K723" s="23">
        <v>0.77</v>
      </c>
      <c r="L72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723" s="22" t="str">
        <f t="shared" si="34"/>
        <v>Yes</v>
      </c>
      <c r="N723" s="16">
        <v>4.3</v>
      </c>
      <c r="O723" s="25">
        <v>255</v>
      </c>
      <c r="P723" s="25">
        <f>Table1[[#This Row],[rating]]+(Table1[[#This Row],[rating_count]]/1000)</f>
        <v>4.5549999999999997</v>
      </c>
      <c r="Q723" s="12">
        <f t="shared" si="35"/>
        <v>76245</v>
      </c>
      <c r="R723" t="s">
        <v>6617</v>
      </c>
      <c r="S723" t="s">
        <v>6618</v>
      </c>
      <c r="T723" t="s">
        <v>6619</v>
      </c>
      <c r="U723" t="s">
        <v>6620</v>
      </c>
      <c r="V723" t="s">
        <v>6621</v>
      </c>
      <c r="W723" t="s">
        <v>6622</v>
      </c>
      <c r="X723" t="s">
        <v>6623</v>
      </c>
      <c r="Y723" t="s">
        <v>6624</v>
      </c>
    </row>
    <row r="724" spans="1:25" x14ac:dyDescent="0.3">
      <c r="A724" t="s">
        <v>6625</v>
      </c>
      <c r="B724" t="s">
        <v>6626</v>
      </c>
      <c r="C724" t="s">
        <v>4845</v>
      </c>
      <c r="D724" t="s">
        <v>13091</v>
      </c>
      <c r="E724" t="s">
        <v>13109</v>
      </c>
      <c r="F724" t="s">
        <v>13162</v>
      </c>
      <c r="G724" t="s">
        <v>13163</v>
      </c>
      <c r="H724" s="11">
        <v>899</v>
      </c>
      <c r="I724" s="19" t="str">
        <f t="shared" si="33"/>
        <v>&gt;₹500</v>
      </c>
      <c r="J724" s="21">
        <v>1499</v>
      </c>
      <c r="K724" s="23">
        <v>0.4</v>
      </c>
      <c r="L72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724" s="22" t="str">
        <f t="shared" si="34"/>
        <v>No</v>
      </c>
      <c r="N724" s="16">
        <v>4.2</v>
      </c>
      <c r="O724" s="25">
        <v>23174</v>
      </c>
      <c r="P724" s="25">
        <f>Table1[[#This Row],[rating]]+(Table1[[#This Row],[rating_count]]/1000)</f>
        <v>27.373999999999999</v>
      </c>
      <c r="Q724" s="12">
        <f t="shared" si="35"/>
        <v>34737826</v>
      </c>
      <c r="R724" t="s">
        <v>6627</v>
      </c>
      <c r="S724" t="s">
        <v>6628</v>
      </c>
      <c r="T724" t="s">
        <v>6629</v>
      </c>
      <c r="U724" t="s">
        <v>6630</v>
      </c>
      <c r="V724" t="s">
        <v>6631</v>
      </c>
      <c r="W724" t="s">
        <v>6632</v>
      </c>
      <c r="X724" t="s">
        <v>6633</v>
      </c>
      <c r="Y724" t="s">
        <v>6634</v>
      </c>
    </row>
    <row r="725" spans="1:25" x14ac:dyDescent="0.3">
      <c r="A725" t="s">
        <v>6635</v>
      </c>
      <c r="B725" t="s">
        <v>6636</v>
      </c>
      <c r="C725" t="s">
        <v>5034</v>
      </c>
      <c r="D725" t="s">
        <v>13093</v>
      </c>
      <c r="E725" t="s">
        <v>13168</v>
      </c>
      <c r="F725" t="s">
        <v>13169</v>
      </c>
      <c r="G725"/>
      <c r="H725" s="11">
        <v>478</v>
      </c>
      <c r="I725" s="19" t="str">
        <f t="shared" si="33"/>
        <v>₹200 - ₹500</v>
      </c>
      <c r="J725" s="21">
        <v>699</v>
      </c>
      <c r="K725" s="23">
        <v>0.32</v>
      </c>
      <c r="L72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725" s="22" t="str">
        <f t="shared" si="34"/>
        <v>No</v>
      </c>
      <c r="N725" s="16">
        <v>3.8</v>
      </c>
      <c r="O725" s="25">
        <v>20218</v>
      </c>
      <c r="P725" s="25">
        <f>Table1[[#This Row],[rating]]+(Table1[[#This Row],[rating_count]]/1000)</f>
        <v>24.018000000000001</v>
      </c>
      <c r="Q725" s="12">
        <f t="shared" si="35"/>
        <v>14132382</v>
      </c>
      <c r="R725" t="s">
        <v>6637</v>
      </c>
      <c r="S725" t="s">
        <v>6638</v>
      </c>
      <c r="T725" t="s">
        <v>6639</v>
      </c>
      <c r="U725" t="s">
        <v>6640</v>
      </c>
      <c r="V725" t="s">
        <v>6641</v>
      </c>
      <c r="W725" t="s">
        <v>6642</v>
      </c>
      <c r="X725" t="s">
        <v>6643</v>
      </c>
      <c r="Y725" t="s">
        <v>6644</v>
      </c>
    </row>
    <row r="726" spans="1:25" x14ac:dyDescent="0.3">
      <c r="A726" t="s">
        <v>6645</v>
      </c>
      <c r="B726" t="s">
        <v>6646</v>
      </c>
      <c r="C726" t="s">
        <v>6647</v>
      </c>
      <c r="D726" t="s">
        <v>13091</v>
      </c>
      <c r="E726" t="s">
        <v>13109</v>
      </c>
      <c r="F726" t="s">
        <v>13158</v>
      </c>
      <c r="G726"/>
      <c r="H726" s="11">
        <v>1399</v>
      </c>
      <c r="I726" s="19" t="str">
        <f t="shared" si="33"/>
        <v>&gt;₹500</v>
      </c>
      <c r="J726" s="21">
        <v>2490</v>
      </c>
      <c r="K726" s="23">
        <v>0.44</v>
      </c>
      <c r="L72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726" s="22" t="str">
        <f t="shared" si="34"/>
        <v>No</v>
      </c>
      <c r="N726" s="16">
        <v>4.3</v>
      </c>
      <c r="O726" s="25">
        <v>11074</v>
      </c>
      <c r="P726" s="25">
        <f>Table1[[#This Row],[rating]]+(Table1[[#This Row],[rating_count]]/1000)</f>
        <v>15.373999999999999</v>
      </c>
      <c r="Q726" s="12">
        <f t="shared" si="35"/>
        <v>27574260</v>
      </c>
      <c r="R726" t="s">
        <v>6648</v>
      </c>
      <c r="S726" t="s">
        <v>6649</v>
      </c>
      <c r="T726" t="s">
        <v>6650</v>
      </c>
      <c r="U726" t="s">
        <v>6651</v>
      </c>
      <c r="V726" t="s">
        <v>6652</v>
      </c>
      <c r="W726" t="s">
        <v>6653</v>
      </c>
      <c r="X726" t="s">
        <v>6654</v>
      </c>
      <c r="Y726" t="s">
        <v>6655</v>
      </c>
    </row>
    <row r="727" spans="1:25" x14ac:dyDescent="0.3">
      <c r="A727" t="s">
        <v>6658</v>
      </c>
      <c r="B727" t="s">
        <v>6659</v>
      </c>
      <c r="C727" t="s">
        <v>6660</v>
      </c>
      <c r="D727" t="s">
        <v>13091</v>
      </c>
      <c r="E727" t="s">
        <v>13109</v>
      </c>
      <c r="F727" t="s">
        <v>13211</v>
      </c>
      <c r="G727" t="s">
        <v>13150</v>
      </c>
      <c r="H727" s="11">
        <v>149</v>
      </c>
      <c r="I727" s="19" t="str">
        <f t="shared" si="33"/>
        <v>&lt;₹200</v>
      </c>
      <c r="J727" s="21">
        <v>499</v>
      </c>
      <c r="K727" s="23">
        <v>0.7</v>
      </c>
      <c r="L72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727" s="22" t="str">
        <f t="shared" si="34"/>
        <v>Yes</v>
      </c>
      <c r="N727" s="16">
        <v>4.0999999999999996</v>
      </c>
      <c r="O727" s="25">
        <v>25607</v>
      </c>
      <c r="P727" s="25">
        <f>Table1[[#This Row],[rating]]+(Table1[[#This Row],[rating_count]]/1000)</f>
        <v>29.707000000000001</v>
      </c>
      <c r="Q727" s="12">
        <f t="shared" si="35"/>
        <v>12777893</v>
      </c>
      <c r="R727" t="s">
        <v>6661</v>
      </c>
      <c r="S727" t="s">
        <v>6662</v>
      </c>
      <c r="T727" t="s">
        <v>6663</v>
      </c>
      <c r="U727" t="s">
        <v>6664</v>
      </c>
      <c r="V727" t="s">
        <v>6665</v>
      </c>
      <c r="W727" t="s">
        <v>6666</v>
      </c>
      <c r="X727" t="s">
        <v>6667</v>
      </c>
      <c r="Y727" t="s">
        <v>6668</v>
      </c>
    </row>
    <row r="728" spans="1:25" x14ac:dyDescent="0.3">
      <c r="A728" t="s">
        <v>6669</v>
      </c>
      <c r="B728" t="s">
        <v>6670</v>
      </c>
      <c r="C728" t="s">
        <v>5515</v>
      </c>
      <c r="D728" t="s">
        <v>13092</v>
      </c>
      <c r="E728" t="s">
        <v>13122</v>
      </c>
      <c r="F728" t="s">
        <v>13131</v>
      </c>
      <c r="G728" t="s">
        <v>13200</v>
      </c>
      <c r="H728" s="11">
        <v>1799</v>
      </c>
      <c r="I728" s="19" t="str">
        <f t="shared" si="33"/>
        <v>&gt;₹500</v>
      </c>
      <c r="J728" s="21">
        <v>4990</v>
      </c>
      <c r="K728" s="23">
        <v>0.64</v>
      </c>
      <c r="L72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728" s="22" t="str">
        <f t="shared" si="34"/>
        <v>Yes</v>
      </c>
      <c r="N728" s="16">
        <v>4.2</v>
      </c>
      <c r="O728" s="25">
        <v>41226</v>
      </c>
      <c r="P728" s="25">
        <f>Table1[[#This Row],[rating]]+(Table1[[#This Row],[rating_count]]/1000)</f>
        <v>45.426000000000002</v>
      </c>
      <c r="Q728" s="12">
        <f t="shared" si="35"/>
        <v>205717740</v>
      </c>
      <c r="R728" t="s">
        <v>6671</v>
      </c>
      <c r="S728" t="s">
        <v>6672</v>
      </c>
      <c r="T728" t="s">
        <v>6673</v>
      </c>
      <c r="U728" t="s">
        <v>6674</v>
      </c>
      <c r="V728" t="s">
        <v>6675</v>
      </c>
      <c r="W728" t="s">
        <v>6676</v>
      </c>
      <c r="X728" t="s">
        <v>6677</v>
      </c>
      <c r="Y728" t="s">
        <v>6678</v>
      </c>
    </row>
    <row r="729" spans="1:25" x14ac:dyDescent="0.3">
      <c r="A729" t="s">
        <v>6679</v>
      </c>
      <c r="B729" t="s">
        <v>6680</v>
      </c>
      <c r="C729" t="s">
        <v>6681</v>
      </c>
      <c r="D729" t="s">
        <v>13096</v>
      </c>
      <c r="E729" t="s">
        <v>13228</v>
      </c>
      <c r="F729" t="s">
        <v>13229</v>
      </c>
      <c r="G729"/>
      <c r="H729" s="11">
        <v>425</v>
      </c>
      <c r="I729" s="19" t="str">
        <f t="shared" si="33"/>
        <v>₹200 - ₹500</v>
      </c>
      <c r="J729" s="21">
        <v>999</v>
      </c>
      <c r="K729" s="23">
        <v>0.56999999999999995</v>
      </c>
      <c r="L72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729" s="22" t="str">
        <f t="shared" si="34"/>
        <v>Yes</v>
      </c>
      <c r="N729" s="16">
        <v>4</v>
      </c>
      <c r="O729" s="25">
        <v>2581</v>
      </c>
      <c r="P729" s="25">
        <f>Table1[[#This Row],[rating]]+(Table1[[#This Row],[rating_count]]/1000)</f>
        <v>6.5809999999999995</v>
      </c>
      <c r="Q729" s="12">
        <f t="shared" si="35"/>
        <v>2578419</v>
      </c>
      <c r="R729" t="s">
        <v>6682</v>
      </c>
      <c r="S729" t="s">
        <v>6683</v>
      </c>
      <c r="T729" t="s">
        <v>6684</v>
      </c>
      <c r="U729" t="s">
        <v>6685</v>
      </c>
      <c r="V729" t="s">
        <v>6686</v>
      </c>
      <c r="W729" t="s">
        <v>6687</v>
      </c>
      <c r="X729" t="s">
        <v>6688</v>
      </c>
      <c r="Y729" t="s">
        <v>6689</v>
      </c>
    </row>
    <row r="730" spans="1:25" x14ac:dyDescent="0.3">
      <c r="A730" t="s">
        <v>6690</v>
      </c>
      <c r="B730" t="s">
        <v>6691</v>
      </c>
      <c r="C730" t="s">
        <v>6189</v>
      </c>
      <c r="D730" t="s">
        <v>13092</v>
      </c>
      <c r="E730" t="s">
        <v>13122</v>
      </c>
      <c r="F730" t="s">
        <v>13131</v>
      </c>
      <c r="G730" t="s">
        <v>13218</v>
      </c>
      <c r="H730" s="11">
        <v>999</v>
      </c>
      <c r="I730" s="19" t="str">
        <f t="shared" si="33"/>
        <v>&gt;₹500</v>
      </c>
      <c r="J730" s="21">
        <v>2490</v>
      </c>
      <c r="K730" s="23">
        <v>0.6</v>
      </c>
      <c r="L73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730" s="22" t="str">
        <f t="shared" si="34"/>
        <v>Yes</v>
      </c>
      <c r="N730" s="16">
        <v>4.0999999999999996</v>
      </c>
      <c r="O730" s="25">
        <v>18331</v>
      </c>
      <c r="P730" s="25">
        <f>Table1[[#This Row],[rating]]+(Table1[[#This Row],[rating_count]]/1000)</f>
        <v>22.430999999999997</v>
      </c>
      <c r="Q730" s="12">
        <f t="shared" si="35"/>
        <v>45644190</v>
      </c>
      <c r="R730" t="s">
        <v>6692</v>
      </c>
      <c r="S730" t="s">
        <v>6693</v>
      </c>
      <c r="T730" t="s">
        <v>6694</v>
      </c>
      <c r="U730" t="s">
        <v>6695</v>
      </c>
      <c r="V730" t="s">
        <v>6696</v>
      </c>
      <c r="W730" t="s">
        <v>6697</v>
      </c>
      <c r="X730" t="s">
        <v>6698</v>
      </c>
      <c r="Y730" t="s">
        <v>6699</v>
      </c>
    </row>
    <row r="731" spans="1:25" x14ac:dyDescent="0.3">
      <c r="A731" t="s">
        <v>6700</v>
      </c>
      <c r="B731" t="s">
        <v>6701</v>
      </c>
      <c r="C731" t="s">
        <v>4856</v>
      </c>
      <c r="D731" t="s">
        <v>13091</v>
      </c>
      <c r="E731" t="s">
        <v>13109</v>
      </c>
      <c r="F731" t="s">
        <v>13162</v>
      </c>
      <c r="G731" t="s">
        <v>13164</v>
      </c>
      <c r="H731" s="11">
        <v>378</v>
      </c>
      <c r="I731" s="19" t="str">
        <f t="shared" si="33"/>
        <v>₹200 - ₹500</v>
      </c>
      <c r="J731" s="21">
        <v>999</v>
      </c>
      <c r="K731" s="23">
        <v>0.62</v>
      </c>
      <c r="L73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731" s="22" t="str">
        <f t="shared" si="34"/>
        <v>Yes</v>
      </c>
      <c r="N731" s="16">
        <v>4.0999999999999996</v>
      </c>
      <c r="O731" s="25">
        <v>1779</v>
      </c>
      <c r="P731" s="25">
        <f>Table1[[#This Row],[rating]]+(Table1[[#This Row],[rating_count]]/1000)</f>
        <v>5.8789999999999996</v>
      </c>
      <c r="Q731" s="12">
        <f t="shared" si="35"/>
        <v>1777221</v>
      </c>
      <c r="R731" t="s">
        <v>6702</v>
      </c>
      <c r="S731" t="s">
        <v>6703</v>
      </c>
      <c r="T731" t="s">
        <v>6704</v>
      </c>
      <c r="U731" t="s">
        <v>6705</v>
      </c>
      <c r="V731" t="s">
        <v>6706</v>
      </c>
      <c r="W731" t="s">
        <v>6707</v>
      </c>
      <c r="X731" t="s">
        <v>6708</v>
      </c>
      <c r="Y731" t="s">
        <v>6709</v>
      </c>
    </row>
    <row r="732" spans="1:25" x14ac:dyDescent="0.3">
      <c r="A732" t="s">
        <v>6710</v>
      </c>
      <c r="B732" t="s">
        <v>6711</v>
      </c>
      <c r="C732" t="s">
        <v>6712</v>
      </c>
      <c r="D732" t="s">
        <v>13094</v>
      </c>
      <c r="E732" t="s">
        <v>13172</v>
      </c>
      <c r="F732" t="s">
        <v>13173</v>
      </c>
      <c r="G732" t="s">
        <v>13230</v>
      </c>
      <c r="H732" s="11">
        <v>99</v>
      </c>
      <c r="I732" s="19" t="str">
        <f t="shared" si="33"/>
        <v>&lt;₹200</v>
      </c>
      <c r="J732" s="21">
        <v>99</v>
      </c>
      <c r="K732" s="23">
        <v>0</v>
      </c>
      <c r="L73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732" s="22" t="str">
        <f t="shared" si="34"/>
        <v>No</v>
      </c>
      <c r="N732" s="16">
        <v>4.3</v>
      </c>
      <c r="O732" s="25">
        <v>388</v>
      </c>
      <c r="P732" s="25">
        <f>Table1[[#This Row],[rating]]+(Table1[[#This Row],[rating_count]]/1000)</f>
        <v>4.6879999999999997</v>
      </c>
      <c r="Q732" s="12">
        <f t="shared" si="35"/>
        <v>38412</v>
      </c>
      <c r="R732" t="s">
        <v>6713</v>
      </c>
      <c r="S732" t="s">
        <v>6714</v>
      </c>
      <c r="T732" t="s">
        <v>6715</v>
      </c>
      <c r="U732" t="s">
        <v>6716</v>
      </c>
      <c r="V732" t="s">
        <v>6717</v>
      </c>
      <c r="W732" t="s">
        <v>6718</v>
      </c>
      <c r="X732" t="s">
        <v>6719</v>
      </c>
      <c r="Y732" t="s">
        <v>6720</v>
      </c>
    </row>
    <row r="733" spans="1:25" x14ac:dyDescent="0.3">
      <c r="A733" t="s">
        <v>6721</v>
      </c>
      <c r="B733" t="s">
        <v>6722</v>
      </c>
      <c r="C733" t="s">
        <v>5443</v>
      </c>
      <c r="D733" t="s">
        <v>13091</v>
      </c>
      <c r="E733" t="s">
        <v>13112</v>
      </c>
      <c r="F733" t="s">
        <v>13198</v>
      </c>
      <c r="G733"/>
      <c r="H733" s="11">
        <v>1499</v>
      </c>
      <c r="I733" s="19" t="str">
        <f t="shared" si="33"/>
        <v>&gt;₹500</v>
      </c>
      <c r="J733" s="21">
        <v>2999</v>
      </c>
      <c r="K733" s="23">
        <v>0.5</v>
      </c>
      <c r="L73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733" s="22" t="str">
        <f t="shared" si="34"/>
        <v>Yes</v>
      </c>
      <c r="N733" s="16">
        <v>4.5</v>
      </c>
      <c r="O733" s="25">
        <v>8656</v>
      </c>
      <c r="P733" s="25">
        <f>Table1[[#This Row],[rating]]+(Table1[[#This Row],[rating_count]]/1000)</f>
        <v>13.156000000000001</v>
      </c>
      <c r="Q733" s="12">
        <f t="shared" si="35"/>
        <v>25959344</v>
      </c>
      <c r="R733" t="s">
        <v>6723</v>
      </c>
      <c r="S733" t="s">
        <v>6724</v>
      </c>
      <c r="T733" t="s">
        <v>6725</v>
      </c>
      <c r="U733" t="s">
        <v>6726</v>
      </c>
      <c r="V733" t="s">
        <v>6727</v>
      </c>
      <c r="W733" t="s">
        <v>6728</v>
      </c>
      <c r="X733" t="s">
        <v>6729</v>
      </c>
      <c r="Y733" t="s">
        <v>6730</v>
      </c>
    </row>
    <row r="734" spans="1:25" x14ac:dyDescent="0.3">
      <c r="A734" t="s">
        <v>6731</v>
      </c>
      <c r="B734" t="s">
        <v>6732</v>
      </c>
      <c r="C734" t="s">
        <v>6733</v>
      </c>
      <c r="D734" t="s">
        <v>13091</v>
      </c>
      <c r="E734" t="s">
        <v>13221</v>
      </c>
      <c r="F734" t="s">
        <v>13231</v>
      </c>
      <c r="G734"/>
      <c r="H734" s="11">
        <v>1815</v>
      </c>
      <c r="I734" s="19" t="str">
        <f t="shared" si="33"/>
        <v>&gt;₹500</v>
      </c>
      <c r="J734" s="21">
        <v>3100</v>
      </c>
      <c r="K734" s="23">
        <v>0.41</v>
      </c>
      <c r="L73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734" s="22" t="str">
        <f t="shared" si="34"/>
        <v>No</v>
      </c>
      <c r="N734" s="16">
        <v>4.5</v>
      </c>
      <c r="O734" s="25">
        <v>92925</v>
      </c>
      <c r="P734" s="25">
        <f>Table1[[#This Row],[rating]]+(Table1[[#This Row],[rating_count]]/1000)</f>
        <v>97.424999999999997</v>
      </c>
      <c r="Q734" s="12">
        <f t="shared" si="35"/>
        <v>288067500</v>
      </c>
      <c r="R734" t="s">
        <v>6734</v>
      </c>
      <c r="S734" t="s">
        <v>6735</v>
      </c>
      <c r="T734" t="s">
        <v>6736</v>
      </c>
      <c r="U734" t="s">
        <v>6737</v>
      </c>
      <c r="V734" t="s">
        <v>6738</v>
      </c>
      <c r="W734" t="s">
        <v>6739</v>
      </c>
      <c r="X734" t="s">
        <v>6740</v>
      </c>
      <c r="Y734" t="s">
        <v>6741</v>
      </c>
    </row>
    <row r="735" spans="1:25" x14ac:dyDescent="0.3">
      <c r="A735" t="s">
        <v>6742</v>
      </c>
      <c r="B735" t="s">
        <v>6743</v>
      </c>
      <c r="C735" t="s">
        <v>6273</v>
      </c>
      <c r="D735" t="s">
        <v>13094</v>
      </c>
      <c r="E735" t="s">
        <v>13172</v>
      </c>
      <c r="F735" t="s">
        <v>13173</v>
      </c>
      <c r="G735" t="s">
        <v>13174</v>
      </c>
      <c r="H735" s="11">
        <v>67</v>
      </c>
      <c r="I735" s="19" t="str">
        <f t="shared" si="33"/>
        <v>&lt;₹200</v>
      </c>
      <c r="J735" s="21">
        <v>75</v>
      </c>
      <c r="K735" s="23">
        <v>0.11</v>
      </c>
      <c r="L73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735" s="22" t="str">
        <f t="shared" si="34"/>
        <v>No</v>
      </c>
      <c r="N735" s="16">
        <v>4.0999999999999996</v>
      </c>
      <c r="O735" s="25">
        <v>1269</v>
      </c>
      <c r="P735" s="25">
        <f>Table1[[#This Row],[rating]]+(Table1[[#This Row],[rating_count]]/1000)</f>
        <v>5.3689999999999998</v>
      </c>
      <c r="Q735" s="12">
        <f t="shared" si="35"/>
        <v>95175</v>
      </c>
      <c r="R735" t="s">
        <v>6744</v>
      </c>
      <c r="S735" t="s">
        <v>6745</v>
      </c>
      <c r="T735" t="s">
        <v>6746</v>
      </c>
      <c r="U735" t="s">
        <v>6747</v>
      </c>
      <c r="V735" t="s">
        <v>6748</v>
      </c>
      <c r="W735" t="s">
        <v>6749</v>
      </c>
      <c r="X735" t="s">
        <v>6750</v>
      </c>
      <c r="Y735" t="s">
        <v>6751</v>
      </c>
    </row>
    <row r="736" spans="1:25" x14ac:dyDescent="0.3">
      <c r="A736" t="s">
        <v>6752</v>
      </c>
      <c r="B736" t="s">
        <v>6753</v>
      </c>
      <c r="C736" t="s">
        <v>4876</v>
      </c>
      <c r="D736" t="s">
        <v>13091</v>
      </c>
      <c r="E736" t="s">
        <v>13109</v>
      </c>
      <c r="F736" t="s">
        <v>13158</v>
      </c>
      <c r="G736" t="s">
        <v>13165</v>
      </c>
      <c r="H736" s="11">
        <v>1889</v>
      </c>
      <c r="I736" s="19" t="str">
        <f t="shared" si="33"/>
        <v>&gt;₹500</v>
      </c>
      <c r="J736" s="21">
        <v>2699</v>
      </c>
      <c r="K736" s="23">
        <v>0.3</v>
      </c>
      <c r="L73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736" s="22" t="str">
        <f t="shared" si="34"/>
        <v>No</v>
      </c>
      <c r="N736" s="16">
        <v>4.3</v>
      </c>
      <c r="O736" s="25">
        <v>17394</v>
      </c>
      <c r="P736" s="25">
        <f>Table1[[#This Row],[rating]]+(Table1[[#This Row],[rating_count]]/1000)</f>
        <v>21.693999999999999</v>
      </c>
      <c r="Q736" s="12">
        <f t="shared" si="35"/>
        <v>46946406</v>
      </c>
      <c r="R736" t="s">
        <v>6754</v>
      </c>
      <c r="S736" t="s">
        <v>6755</v>
      </c>
      <c r="T736" t="s">
        <v>6756</v>
      </c>
      <c r="U736" t="s">
        <v>6757</v>
      </c>
      <c r="V736" t="s">
        <v>6758</v>
      </c>
      <c r="W736" t="s">
        <v>6759</v>
      </c>
      <c r="X736" t="s">
        <v>6760</v>
      </c>
      <c r="Y736" t="s">
        <v>6761</v>
      </c>
    </row>
    <row r="737" spans="1:25" x14ac:dyDescent="0.3">
      <c r="A737" t="s">
        <v>6762</v>
      </c>
      <c r="B737" t="s">
        <v>6763</v>
      </c>
      <c r="C737" t="s">
        <v>3066</v>
      </c>
      <c r="D737" t="s">
        <v>13092</v>
      </c>
      <c r="E737" t="s">
        <v>13144</v>
      </c>
      <c r="F737" t="s">
        <v>13145</v>
      </c>
      <c r="G737" t="s">
        <v>13146</v>
      </c>
      <c r="H737" s="11">
        <v>499</v>
      </c>
      <c r="I737" s="19" t="str">
        <f t="shared" si="33"/>
        <v>₹200 - ₹500</v>
      </c>
      <c r="J737" s="21">
        <v>1499</v>
      </c>
      <c r="K737" s="23">
        <v>0.67</v>
      </c>
      <c r="L73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737" s="22" t="str">
        <f t="shared" si="34"/>
        <v>Yes</v>
      </c>
      <c r="N737" s="16">
        <v>3.6</v>
      </c>
      <c r="O737" s="25">
        <v>9169</v>
      </c>
      <c r="P737" s="25">
        <f>Table1[[#This Row],[rating]]+(Table1[[#This Row],[rating_count]]/1000)</f>
        <v>12.769</v>
      </c>
      <c r="Q737" s="12">
        <f t="shared" si="35"/>
        <v>13744331</v>
      </c>
      <c r="R737" t="s">
        <v>6764</v>
      </c>
      <c r="S737" t="s">
        <v>6765</v>
      </c>
      <c r="T737" t="s">
        <v>6766</v>
      </c>
      <c r="U737" t="s">
        <v>6767</v>
      </c>
      <c r="V737" t="s">
        <v>6768</v>
      </c>
      <c r="W737" t="s">
        <v>6769</v>
      </c>
      <c r="X737" t="s">
        <v>6770</v>
      </c>
      <c r="Y737" t="s">
        <v>6771</v>
      </c>
    </row>
    <row r="738" spans="1:25" x14ac:dyDescent="0.3">
      <c r="A738" t="s">
        <v>6772</v>
      </c>
      <c r="B738" t="s">
        <v>6773</v>
      </c>
      <c r="C738" t="s">
        <v>5358</v>
      </c>
      <c r="D738" t="s">
        <v>13091</v>
      </c>
      <c r="E738" t="s">
        <v>13109</v>
      </c>
      <c r="F738" t="s">
        <v>13162</v>
      </c>
      <c r="G738" t="s">
        <v>13190</v>
      </c>
      <c r="H738" s="11">
        <v>499</v>
      </c>
      <c r="I738" s="19" t="str">
        <f t="shared" si="33"/>
        <v>₹200 - ₹500</v>
      </c>
      <c r="J738" s="21">
        <v>999</v>
      </c>
      <c r="K738" s="23">
        <v>0.5</v>
      </c>
      <c r="L73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738" s="22" t="str">
        <f t="shared" si="34"/>
        <v>Yes</v>
      </c>
      <c r="N738" s="16">
        <v>4.4000000000000004</v>
      </c>
      <c r="O738" s="25">
        <v>1030</v>
      </c>
      <c r="P738" s="25">
        <f>Table1[[#This Row],[rating]]+(Table1[[#This Row],[rating_count]]/1000)</f>
        <v>5.4300000000000006</v>
      </c>
      <c r="Q738" s="12">
        <f t="shared" si="35"/>
        <v>1028970</v>
      </c>
      <c r="R738" t="s">
        <v>6774</v>
      </c>
      <c r="S738" t="s">
        <v>6775</v>
      </c>
      <c r="T738" t="s">
        <v>6776</v>
      </c>
      <c r="U738" t="s">
        <v>6777</v>
      </c>
      <c r="V738" t="s">
        <v>6778</v>
      </c>
      <c r="W738" t="s">
        <v>6779</v>
      </c>
      <c r="X738" t="s">
        <v>6780</v>
      </c>
      <c r="Y738" t="s">
        <v>6781</v>
      </c>
    </row>
    <row r="739" spans="1:25" x14ac:dyDescent="0.3">
      <c r="A739" t="s">
        <v>6782</v>
      </c>
      <c r="B739" t="s">
        <v>6783</v>
      </c>
      <c r="C739" t="s">
        <v>5122</v>
      </c>
      <c r="D739" t="s">
        <v>13091</v>
      </c>
      <c r="E739" t="s">
        <v>13160</v>
      </c>
      <c r="F739" t="s">
        <v>13179</v>
      </c>
      <c r="G739"/>
      <c r="H739" s="11">
        <v>5799</v>
      </c>
      <c r="I739" s="19" t="str">
        <f t="shared" si="33"/>
        <v>&gt;₹500</v>
      </c>
      <c r="J739" s="21">
        <v>7999</v>
      </c>
      <c r="K739" s="23">
        <v>0.28000000000000003</v>
      </c>
      <c r="L73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739" s="22" t="str">
        <f t="shared" si="34"/>
        <v>No</v>
      </c>
      <c r="N739" s="16">
        <v>4.5</v>
      </c>
      <c r="O739" s="25">
        <v>50273</v>
      </c>
      <c r="P739" s="25">
        <f>Table1[[#This Row],[rating]]+(Table1[[#This Row],[rating_count]]/1000)</f>
        <v>54.773000000000003</v>
      </c>
      <c r="Q739" s="12">
        <f t="shared" si="35"/>
        <v>402133727</v>
      </c>
      <c r="R739" t="s">
        <v>6784</v>
      </c>
      <c r="S739" t="s">
        <v>6785</v>
      </c>
      <c r="T739" t="s">
        <v>6786</v>
      </c>
      <c r="U739" t="s">
        <v>6787</v>
      </c>
      <c r="V739" t="s">
        <v>6788</v>
      </c>
      <c r="W739" t="s">
        <v>6789</v>
      </c>
      <c r="X739" t="s">
        <v>6790</v>
      </c>
      <c r="Y739" t="s">
        <v>6791</v>
      </c>
    </row>
    <row r="740" spans="1:25" x14ac:dyDescent="0.3">
      <c r="A740" t="s">
        <v>6792</v>
      </c>
      <c r="B740" t="s">
        <v>6793</v>
      </c>
      <c r="C740" t="s">
        <v>6794</v>
      </c>
      <c r="D740" t="s">
        <v>13092</v>
      </c>
      <c r="E740" t="s">
        <v>13122</v>
      </c>
      <c r="F740" t="s">
        <v>13131</v>
      </c>
      <c r="G740" t="s">
        <v>13232</v>
      </c>
      <c r="H740" s="11">
        <v>499</v>
      </c>
      <c r="I740" s="19" t="str">
        <f t="shared" si="33"/>
        <v>₹200 - ₹500</v>
      </c>
      <c r="J740" s="21">
        <v>799</v>
      </c>
      <c r="K740" s="23">
        <v>0.38</v>
      </c>
      <c r="L74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740" s="22" t="str">
        <f t="shared" si="34"/>
        <v>No</v>
      </c>
      <c r="N740" s="16">
        <v>3.9</v>
      </c>
      <c r="O740" s="25">
        <v>6742</v>
      </c>
      <c r="P740" s="25">
        <f>Table1[[#This Row],[rating]]+(Table1[[#This Row],[rating_count]]/1000)</f>
        <v>10.641999999999999</v>
      </c>
      <c r="Q740" s="12">
        <f t="shared" si="35"/>
        <v>5386858</v>
      </c>
      <c r="R740" t="s">
        <v>6795</v>
      </c>
      <c r="S740" t="s">
        <v>6796</v>
      </c>
      <c r="T740" t="s">
        <v>6797</v>
      </c>
      <c r="U740" t="s">
        <v>6798</v>
      </c>
      <c r="V740" t="s">
        <v>6799</v>
      </c>
      <c r="W740" t="s">
        <v>6800</v>
      </c>
      <c r="X740" t="s">
        <v>6801</v>
      </c>
      <c r="Y740" t="s">
        <v>6802</v>
      </c>
    </row>
    <row r="741" spans="1:25" x14ac:dyDescent="0.3">
      <c r="A741" t="s">
        <v>6803</v>
      </c>
      <c r="B741" t="s">
        <v>6804</v>
      </c>
      <c r="C741" t="s">
        <v>4856</v>
      </c>
      <c r="D741" t="s">
        <v>13091</v>
      </c>
      <c r="E741" t="s">
        <v>13109</v>
      </c>
      <c r="F741" t="s">
        <v>13162</v>
      </c>
      <c r="G741" t="s">
        <v>13164</v>
      </c>
      <c r="H741" s="11">
        <v>249</v>
      </c>
      <c r="I741" s="19" t="str">
        <f t="shared" si="33"/>
        <v>₹200 - ₹500</v>
      </c>
      <c r="J741" s="21">
        <v>600</v>
      </c>
      <c r="K741" s="23">
        <v>0.59</v>
      </c>
      <c r="L74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741" s="22" t="str">
        <f t="shared" si="34"/>
        <v>Yes</v>
      </c>
      <c r="N741" s="16">
        <v>4</v>
      </c>
      <c r="O741" s="25">
        <v>1208</v>
      </c>
      <c r="P741" s="25">
        <f>Table1[[#This Row],[rating]]+(Table1[[#This Row],[rating_count]]/1000)</f>
        <v>5.2080000000000002</v>
      </c>
      <c r="Q741" s="12">
        <f t="shared" si="35"/>
        <v>724800</v>
      </c>
      <c r="R741" t="s">
        <v>6805</v>
      </c>
      <c r="S741" t="s">
        <v>6806</v>
      </c>
      <c r="T741" t="s">
        <v>6807</v>
      </c>
      <c r="U741" t="s">
        <v>6808</v>
      </c>
      <c r="V741" t="s">
        <v>6809</v>
      </c>
      <c r="W741" t="s">
        <v>6810</v>
      </c>
      <c r="X741" t="s">
        <v>6811</v>
      </c>
      <c r="Y741" t="s">
        <v>6812</v>
      </c>
    </row>
    <row r="742" spans="1:25" x14ac:dyDescent="0.3">
      <c r="A742" t="s">
        <v>6814</v>
      </c>
      <c r="B742" t="s">
        <v>6815</v>
      </c>
      <c r="C742" t="s">
        <v>5122</v>
      </c>
      <c r="D742" t="s">
        <v>13091</v>
      </c>
      <c r="E742" t="s">
        <v>13160</v>
      </c>
      <c r="F742" t="s">
        <v>13179</v>
      </c>
      <c r="G742"/>
      <c r="H742" s="11">
        <v>4449</v>
      </c>
      <c r="I742" s="19" t="str">
        <f t="shared" si="33"/>
        <v>&gt;₹500</v>
      </c>
      <c r="J742" s="21">
        <v>5734</v>
      </c>
      <c r="K742" s="23">
        <v>0.22</v>
      </c>
      <c r="L74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742" s="22" t="str">
        <f t="shared" si="34"/>
        <v>No</v>
      </c>
      <c r="N742" s="16">
        <v>4.4000000000000004</v>
      </c>
      <c r="O742" s="25">
        <v>25006</v>
      </c>
      <c r="P742" s="25">
        <f>Table1[[#This Row],[rating]]+(Table1[[#This Row],[rating_count]]/1000)</f>
        <v>29.405999999999999</v>
      </c>
      <c r="Q742" s="12">
        <f t="shared" si="35"/>
        <v>143384404</v>
      </c>
      <c r="R742" t="s">
        <v>6816</v>
      </c>
      <c r="S742" t="s">
        <v>6817</v>
      </c>
      <c r="T742" t="s">
        <v>6818</v>
      </c>
      <c r="U742" t="s">
        <v>6819</v>
      </c>
      <c r="V742" t="s">
        <v>6820</v>
      </c>
      <c r="W742" t="s">
        <v>13055</v>
      </c>
      <c r="X742" t="s">
        <v>6821</v>
      </c>
      <c r="Y742" t="s">
        <v>6822</v>
      </c>
    </row>
    <row r="743" spans="1:25" x14ac:dyDescent="0.3">
      <c r="A743" t="s">
        <v>6823</v>
      </c>
      <c r="B743" t="s">
        <v>6824</v>
      </c>
      <c r="C743" t="s">
        <v>6007</v>
      </c>
      <c r="D743" t="s">
        <v>13091</v>
      </c>
      <c r="E743" t="s">
        <v>13109</v>
      </c>
      <c r="F743" t="s">
        <v>13191</v>
      </c>
      <c r="G743" t="s">
        <v>13213</v>
      </c>
      <c r="H743" s="11">
        <v>299</v>
      </c>
      <c r="I743" s="19" t="str">
        <f t="shared" si="33"/>
        <v>₹200 - ₹500</v>
      </c>
      <c r="J743" s="21">
        <v>550</v>
      </c>
      <c r="K743" s="23">
        <v>0.46</v>
      </c>
      <c r="L74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743" s="22" t="str">
        <f t="shared" si="34"/>
        <v>No</v>
      </c>
      <c r="N743" s="16">
        <v>4.5999999999999996</v>
      </c>
      <c r="O743" s="25">
        <v>33434</v>
      </c>
      <c r="P743" s="25">
        <f>Table1[[#This Row],[rating]]+(Table1[[#This Row],[rating_count]]/1000)</f>
        <v>38.033999999999999</v>
      </c>
      <c r="Q743" s="12">
        <f t="shared" si="35"/>
        <v>18388700</v>
      </c>
      <c r="R743" t="s">
        <v>6825</v>
      </c>
      <c r="S743" t="s">
        <v>6826</v>
      </c>
      <c r="T743" t="s">
        <v>6827</v>
      </c>
      <c r="U743" t="s">
        <v>6828</v>
      </c>
      <c r="V743" t="s">
        <v>6829</v>
      </c>
      <c r="W743" t="s">
        <v>6830</v>
      </c>
      <c r="X743" t="s">
        <v>6831</v>
      </c>
      <c r="Y743" t="s">
        <v>6832</v>
      </c>
    </row>
    <row r="744" spans="1:25" x14ac:dyDescent="0.3">
      <c r="A744" t="s">
        <v>6833</v>
      </c>
      <c r="B744" t="s">
        <v>6834</v>
      </c>
      <c r="C744" t="s">
        <v>4845</v>
      </c>
      <c r="D744" t="s">
        <v>13091</v>
      </c>
      <c r="E744" t="s">
        <v>13109</v>
      </c>
      <c r="F744" t="s">
        <v>13162</v>
      </c>
      <c r="G744" t="s">
        <v>13163</v>
      </c>
      <c r="H744" s="11">
        <v>629</v>
      </c>
      <c r="I744" s="19" t="str">
        <f t="shared" si="33"/>
        <v>&gt;₹500</v>
      </c>
      <c r="J744" s="21">
        <v>1390</v>
      </c>
      <c r="K744" s="23">
        <v>0.55000000000000004</v>
      </c>
      <c r="L74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744" s="22" t="str">
        <f t="shared" si="34"/>
        <v>Yes</v>
      </c>
      <c r="N744" s="16">
        <v>4.4000000000000004</v>
      </c>
      <c r="O744" s="25">
        <v>6301</v>
      </c>
      <c r="P744" s="25">
        <f>Table1[[#This Row],[rating]]+(Table1[[#This Row],[rating_count]]/1000)</f>
        <v>10.701000000000001</v>
      </c>
      <c r="Q744" s="12">
        <f t="shared" si="35"/>
        <v>8758390</v>
      </c>
      <c r="R744" t="s">
        <v>6835</v>
      </c>
      <c r="S744" t="s">
        <v>6836</v>
      </c>
      <c r="T744" t="s">
        <v>6837</v>
      </c>
      <c r="U744" t="s">
        <v>6838</v>
      </c>
      <c r="V744" t="s">
        <v>6839</v>
      </c>
      <c r="W744" t="s">
        <v>6840</v>
      </c>
      <c r="X744" t="s">
        <v>6841</v>
      </c>
      <c r="Y744" t="s">
        <v>6842</v>
      </c>
    </row>
    <row r="745" spans="1:25" x14ac:dyDescent="0.3">
      <c r="A745" t="s">
        <v>6843</v>
      </c>
      <c r="B745" t="s">
        <v>6844</v>
      </c>
      <c r="C745" t="s">
        <v>5006</v>
      </c>
      <c r="D745" t="s">
        <v>13091</v>
      </c>
      <c r="E745" t="s">
        <v>13109</v>
      </c>
      <c r="F745" t="s">
        <v>13162</v>
      </c>
      <c r="G745" t="s">
        <v>13167</v>
      </c>
      <c r="H745" s="11">
        <v>2595</v>
      </c>
      <c r="I745" s="19" t="str">
        <f t="shared" si="33"/>
        <v>&gt;₹500</v>
      </c>
      <c r="J745" s="21">
        <v>3295</v>
      </c>
      <c r="K745" s="23">
        <v>0.21</v>
      </c>
      <c r="L74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745" s="22" t="str">
        <f t="shared" si="34"/>
        <v>No</v>
      </c>
      <c r="N745" s="16">
        <v>4.4000000000000004</v>
      </c>
      <c r="O745" s="25">
        <v>22618</v>
      </c>
      <c r="P745" s="25">
        <f>Table1[[#This Row],[rating]]+(Table1[[#This Row],[rating_count]]/1000)</f>
        <v>27.018000000000001</v>
      </c>
      <c r="Q745" s="12">
        <f t="shared" si="35"/>
        <v>74526310</v>
      </c>
      <c r="R745" t="s">
        <v>6845</v>
      </c>
      <c r="S745" t="s">
        <v>6846</v>
      </c>
      <c r="T745" t="s">
        <v>6847</v>
      </c>
      <c r="U745" t="s">
        <v>6848</v>
      </c>
      <c r="V745" t="s">
        <v>6849</v>
      </c>
      <c r="W745" t="s">
        <v>6850</v>
      </c>
      <c r="X745" t="s">
        <v>6851</v>
      </c>
      <c r="Y745" t="s">
        <v>6852</v>
      </c>
    </row>
    <row r="746" spans="1:25" x14ac:dyDescent="0.3">
      <c r="A746" t="s">
        <v>6855</v>
      </c>
      <c r="B746" t="s">
        <v>6856</v>
      </c>
      <c r="C746" t="s">
        <v>5443</v>
      </c>
      <c r="D746" t="s">
        <v>13091</v>
      </c>
      <c r="E746" t="s">
        <v>13112</v>
      </c>
      <c r="F746" t="s">
        <v>13198</v>
      </c>
      <c r="G746"/>
      <c r="H746" s="11">
        <v>1799</v>
      </c>
      <c r="I746" s="19" t="str">
        <f t="shared" si="33"/>
        <v>&gt;₹500</v>
      </c>
      <c r="J746" s="21">
        <v>2911</v>
      </c>
      <c r="K746" s="23">
        <v>0.38</v>
      </c>
      <c r="L74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746" s="22" t="str">
        <f t="shared" si="34"/>
        <v>No</v>
      </c>
      <c r="N746" s="16">
        <v>4.3</v>
      </c>
      <c r="O746" s="25">
        <v>20342</v>
      </c>
      <c r="P746" s="25">
        <f>Table1[[#This Row],[rating]]+(Table1[[#This Row],[rating_count]]/1000)</f>
        <v>24.641999999999999</v>
      </c>
      <c r="Q746" s="12">
        <f t="shared" si="35"/>
        <v>59215562</v>
      </c>
      <c r="R746" t="s">
        <v>6857</v>
      </c>
      <c r="S746" t="s">
        <v>6858</v>
      </c>
      <c r="T746" t="s">
        <v>6859</v>
      </c>
      <c r="U746" t="s">
        <v>6860</v>
      </c>
      <c r="V746" t="s">
        <v>6861</v>
      </c>
      <c r="W746" t="s">
        <v>6862</v>
      </c>
      <c r="X746" t="s">
        <v>6863</v>
      </c>
      <c r="Y746" t="s">
        <v>6864</v>
      </c>
    </row>
    <row r="747" spans="1:25" x14ac:dyDescent="0.3">
      <c r="A747" t="s">
        <v>6865</v>
      </c>
      <c r="B747" t="s">
        <v>6866</v>
      </c>
      <c r="C747" t="s">
        <v>5755</v>
      </c>
      <c r="D747" t="s">
        <v>13094</v>
      </c>
      <c r="E747" t="s">
        <v>13172</v>
      </c>
      <c r="F747" t="s">
        <v>13173</v>
      </c>
      <c r="G747" t="s">
        <v>13174</v>
      </c>
      <c r="H747" s="11">
        <v>90</v>
      </c>
      <c r="I747" s="19" t="str">
        <f t="shared" si="33"/>
        <v>&lt;₹200</v>
      </c>
      <c r="J747" s="21">
        <v>175</v>
      </c>
      <c r="K747" s="23">
        <v>0.49</v>
      </c>
      <c r="L74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747" s="22" t="str">
        <f t="shared" si="34"/>
        <v>No</v>
      </c>
      <c r="N747" s="16">
        <v>4.4000000000000004</v>
      </c>
      <c r="O747" s="25">
        <v>7429</v>
      </c>
      <c r="P747" s="25">
        <f>Table1[[#This Row],[rating]]+(Table1[[#This Row],[rating_count]]/1000)</f>
        <v>11.829000000000001</v>
      </c>
      <c r="Q747" s="12">
        <f t="shared" si="35"/>
        <v>1300075</v>
      </c>
      <c r="R747" t="s">
        <v>6867</v>
      </c>
      <c r="S747" t="s">
        <v>6868</v>
      </c>
      <c r="T747" t="s">
        <v>6869</v>
      </c>
      <c r="U747" t="s">
        <v>6870</v>
      </c>
      <c r="V747" t="s">
        <v>6871</v>
      </c>
      <c r="W747" t="s">
        <v>6872</v>
      </c>
      <c r="X747" t="s">
        <v>6873</v>
      </c>
      <c r="Y747" t="s">
        <v>6874</v>
      </c>
    </row>
    <row r="748" spans="1:25" x14ac:dyDescent="0.3">
      <c r="A748" t="s">
        <v>6875</v>
      </c>
      <c r="B748" t="s">
        <v>6876</v>
      </c>
      <c r="C748" t="s">
        <v>4876</v>
      </c>
      <c r="D748" t="s">
        <v>13091</v>
      </c>
      <c r="E748" t="s">
        <v>13109</v>
      </c>
      <c r="F748" t="s">
        <v>13158</v>
      </c>
      <c r="G748" t="s">
        <v>13165</v>
      </c>
      <c r="H748" s="11">
        <v>599</v>
      </c>
      <c r="I748" s="19" t="str">
        <f t="shared" si="33"/>
        <v>&gt;₹500</v>
      </c>
      <c r="J748" s="21">
        <v>599</v>
      </c>
      <c r="K748" s="23">
        <v>0</v>
      </c>
      <c r="L74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748" s="22" t="str">
        <f t="shared" si="34"/>
        <v>No</v>
      </c>
      <c r="N748" s="16">
        <v>4</v>
      </c>
      <c r="O748" s="25">
        <v>26423</v>
      </c>
      <c r="P748" s="25">
        <f>Table1[[#This Row],[rating]]+(Table1[[#This Row],[rating_count]]/1000)</f>
        <v>30.422999999999998</v>
      </c>
      <c r="Q748" s="12">
        <f t="shared" si="35"/>
        <v>15827377</v>
      </c>
      <c r="R748" t="s">
        <v>6877</v>
      </c>
      <c r="S748" t="s">
        <v>6878</v>
      </c>
      <c r="T748" t="s">
        <v>6879</v>
      </c>
      <c r="U748" t="s">
        <v>6880</v>
      </c>
      <c r="V748" t="s">
        <v>6881</v>
      </c>
      <c r="W748" t="s">
        <v>6882</v>
      </c>
      <c r="X748" t="s">
        <v>6883</v>
      </c>
      <c r="Y748" t="s">
        <v>6884</v>
      </c>
    </row>
    <row r="749" spans="1:25" x14ac:dyDescent="0.3">
      <c r="A749" t="s">
        <v>6885</v>
      </c>
      <c r="B749" t="s">
        <v>6886</v>
      </c>
      <c r="C749" t="s">
        <v>2948</v>
      </c>
      <c r="D749" t="s">
        <v>13092</v>
      </c>
      <c r="E749" t="s">
        <v>13134</v>
      </c>
      <c r="F749" t="s">
        <v>13135</v>
      </c>
      <c r="G749"/>
      <c r="H749" s="11">
        <v>1999</v>
      </c>
      <c r="I749" s="19" t="str">
        <f t="shared" si="33"/>
        <v>&gt;₹500</v>
      </c>
      <c r="J749" s="21">
        <v>7999</v>
      </c>
      <c r="K749" s="23">
        <v>0.75</v>
      </c>
      <c r="L74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749" s="22" t="str">
        <f t="shared" si="34"/>
        <v>Yes</v>
      </c>
      <c r="N749" s="16">
        <v>4.2</v>
      </c>
      <c r="O749" s="25">
        <v>31305</v>
      </c>
      <c r="P749" s="25">
        <f>Table1[[#This Row],[rating]]+(Table1[[#This Row],[rating_count]]/1000)</f>
        <v>35.505000000000003</v>
      </c>
      <c r="Q749" s="12">
        <f t="shared" si="35"/>
        <v>250408695</v>
      </c>
      <c r="R749" t="s">
        <v>6887</v>
      </c>
      <c r="S749" t="s">
        <v>6888</v>
      </c>
      <c r="T749" t="s">
        <v>6889</v>
      </c>
      <c r="U749" t="s">
        <v>6890</v>
      </c>
      <c r="V749" t="s">
        <v>6891</v>
      </c>
      <c r="W749" t="s">
        <v>6892</v>
      </c>
      <c r="X749" t="s">
        <v>6893</v>
      </c>
      <c r="Y749" t="s">
        <v>6894</v>
      </c>
    </row>
    <row r="750" spans="1:25" x14ac:dyDescent="0.3">
      <c r="A750" t="s">
        <v>6895</v>
      </c>
      <c r="B750" t="s">
        <v>6896</v>
      </c>
      <c r="C750" t="s">
        <v>6897</v>
      </c>
      <c r="D750" t="s">
        <v>13091</v>
      </c>
      <c r="E750" t="s">
        <v>13112</v>
      </c>
      <c r="F750" t="s">
        <v>13233</v>
      </c>
      <c r="G750"/>
      <c r="H750" s="11">
        <v>2099</v>
      </c>
      <c r="I750" s="19" t="str">
        <f t="shared" si="33"/>
        <v>&gt;₹500</v>
      </c>
      <c r="J750" s="21">
        <v>3250</v>
      </c>
      <c r="K750" s="23">
        <v>0.35</v>
      </c>
      <c r="L75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750" s="22" t="str">
        <f t="shared" si="34"/>
        <v>No</v>
      </c>
      <c r="N750" s="16">
        <v>3.8</v>
      </c>
      <c r="O750" s="25">
        <v>11213</v>
      </c>
      <c r="P750" s="25">
        <f>Table1[[#This Row],[rating]]+(Table1[[#This Row],[rating_count]]/1000)</f>
        <v>15.012999999999998</v>
      </c>
      <c r="Q750" s="12">
        <f t="shared" si="35"/>
        <v>36442250</v>
      </c>
      <c r="R750" t="s">
        <v>6898</v>
      </c>
      <c r="S750" t="s">
        <v>6899</v>
      </c>
      <c r="T750" t="s">
        <v>6900</v>
      </c>
      <c r="U750" t="s">
        <v>6901</v>
      </c>
      <c r="V750" t="s">
        <v>6902</v>
      </c>
      <c r="W750" t="s">
        <v>6903</v>
      </c>
      <c r="X750" t="s">
        <v>6904</v>
      </c>
      <c r="Y750" t="s">
        <v>6905</v>
      </c>
    </row>
    <row r="751" spans="1:25" x14ac:dyDescent="0.3">
      <c r="A751" t="s">
        <v>6906</v>
      </c>
      <c r="B751" t="s">
        <v>6907</v>
      </c>
      <c r="C751" t="s">
        <v>6908</v>
      </c>
      <c r="D751" t="s">
        <v>13091</v>
      </c>
      <c r="E751" t="s">
        <v>13109</v>
      </c>
      <c r="F751" t="s">
        <v>13158</v>
      </c>
      <c r="G751" t="s">
        <v>13234</v>
      </c>
      <c r="H751" s="11">
        <v>179</v>
      </c>
      <c r="I751" s="19" t="str">
        <f t="shared" si="33"/>
        <v>&lt;₹200</v>
      </c>
      <c r="J751" s="21">
        <v>499</v>
      </c>
      <c r="K751" s="23">
        <v>0.64</v>
      </c>
      <c r="L75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751" s="22" t="str">
        <f t="shared" si="34"/>
        <v>Yes</v>
      </c>
      <c r="N751" s="16">
        <v>4.0999999999999996</v>
      </c>
      <c r="O751" s="25">
        <v>10174</v>
      </c>
      <c r="P751" s="25">
        <f>Table1[[#This Row],[rating]]+(Table1[[#This Row],[rating_count]]/1000)</f>
        <v>14.273999999999999</v>
      </c>
      <c r="Q751" s="12">
        <f t="shared" si="35"/>
        <v>5076826</v>
      </c>
      <c r="R751" t="s">
        <v>6909</v>
      </c>
      <c r="S751" t="s">
        <v>6910</v>
      </c>
      <c r="T751" t="s">
        <v>6911</v>
      </c>
      <c r="U751" t="s">
        <v>6912</v>
      </c>
      <c r="V751" t="s">
        <v>6913</v>
      </c>
      <c r="W751" t="s">
        <v>6914</v>
      </c>
      <c r="X751" t="s">
        <v>6915</v>
      </c>
      <c r="Y751" t="s">
        <v>6916</v>
      </c>
    </row>
    <row r="752" spans="1:25" x14ac:dyDescent="0.3">
      <c r="A752" t="s">
        <v>6917</v>
      </c>
      <c r="B752" t="s">
        <v>6918</v>
      </c>
      <c r="C752" t="s">
        <v>5102</v>
      </c>
      <c r="D752" t="s">
        <v>13091</v>
      </c>
      <c r="E752" t="s">
        <v>13109</v>
      </c>
      <c r="F752" t="s">
        <v>13162</v>
      </c>
      <c r="G752" t="s">
        <v>13178</v>
      </c>
      <c r="H752" s="11">
        <v>1345</v>
      </c>
      <c r="I752" s="19" t="str">
        <f t="shared" si="33"/>
        <v>&gt;₹500</v>
      </c>
      <c r="J752" s="21">
        <v>2295</v>
      </c>
      <c r="K752" s="23">
        <v>0.41</v>
      </c>
      <c r="L75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752" s="22" t="str">
        <f t="shared" si="34"/>
        <v>No</v>
      </c>
      <c r="N752" s="16">
        <v>4.2</v>
      </c>
      <c r="O752" s="25">
        <v>17413</v>
      </c>
      <c r="P752" s="25">
        <f>Table1[[#This Row],[rating]]+(Table1[[#This Row],[rating_count]]/1000)</f>
        <v>21.613</v>
      </c>
      <c r="Q752" s="12">
        <f t="shared" si="35"/>
        <v>39962835</v>
      </c>
      <c r="R752" t="s">
        <v>6919</v>
      </c>
      <c r="S752" t="s">
        <v>6920</v>
      </c>
      <c r="T752" t="s">
        <v>6921</v>
      </c>
      <c r="U752" t="s">
        <v>6922</v>
      </c>
      <c r="V752" t="s">
        <v>6923</v>
      </c>
      <c r="W752" t="s">
        <v>6924</v>
      </c>
      <c r="X752" t="s">
        <v>6925</v>
      </c>
      <c r="Y752" t="s">
        <v>6926</v>
      </c>
    </row>
    <row r="753" spans="1:25" x14ac:dyDescent="0.3">
      <c r="A753" t="s">
        <v>6927</v>
      </c>
      <c r="B753" t="s">
        <v>6928</v>
      </c>
      <c r="C753" t="s">
        <v>5244</v>
      </c>
      <c r="D753" t="s">
        <v>13092</v>
      </c>
      <c r="E753" t="s">
        <v>13180</v>
      </c>
      <c r="F753" t="s">
        <v>13116</v>
      </c>
      <c r="G753" t="s">
        <v>13182</v>
      </c>
      <c r="H753" s="11">
        <v>349</v>
      </c>
      <c r="I753" s="19" t="str">
        <f t="shared" si="33"/>
        <v>₹200 - ₹500</v>
      </c>
      <c r="J753" s="21">
        <v>995</v>
      </c>
      <c r="K753" s="23">
        <v>0.65</v>
      </c>
      <c r="L75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753" s="22" t="str">
        <f t="shared" si="34"/>
        <v>Yes</v>
      </c>
      <c r="N753" s="16">
        <v>4.2</v>
      </c>
      <c r="O753" s="25">
        <v>6676</v>
      </c>
      <c r="P753" s="25">
        <f>Table1[[#This Row],[rating]]+(Table1[[#This Row],[rating_count]]/1000)</f>
        <v>10.876000000000001</v>
      </c>
      <c r="Q753" s="12">
        <f t="shared" si="35"/>
        <v>6642620</v>
      </c>
      <c r="R753" t="s">
        <v>6929</v>
      </c>
      <c r="S753" t="s">
        <v>6930</v>
      </c>
      <c r="T753" t="s">
        <v>6931</v>
      </c>
      <c r="U753" t="s">
        <v>6932</v>
      </c>
      <c r="V753" t="s">
        <v>6933</v>
      </c>
      <c r="W753" t="s">
        <v>6934</v>
      </c>
      <c r="X753" t="s">
        <v>6935</v>
      </c>
      <c r="Y753" t="s">
        <v>6936</v>
      </c>
    </row>
    <row r="754" spans="1:25" x14ac:dyDescent="0.3">
      <c r="A754" t="s">
        <v>6937</v>
      </c>
      <c r="B754" t="s">
        <v>6938</v>
      </c>
      <c r="C754" t="s">
        <v>6340</v>
      </c>
      <c r="D754" t="s">
        <v>13091</v>
      </c>
      <c r="E754" t="s">
        <v>13109</v>
      </c>
      <c r="F754" t="s">
        <v>13110</v>
      </c>
      <c r="G754" t="s">
        <v>13111</v>
      </c>
      <c r="H754" s="11">
        <v>287</v>
      </c>
      <c r="I754" s="19" t="str">
        <f t="shared" si="33"/>
        <v>₹200 - ₹500</v>
      </c>
      <c r="J754" s="21">
        <v>499</v>
      </c>
      <c r="K754" s="23">
        <v>0.42</v>
      </c>
      <c r="L75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754" s="22" t="str">
        <f t="shared" si="34"/>
        <v>No</v>
      </c>
      <c r="N754" s="16">
        <v>4.4000000000000004</v>
      </c>
      <c r="O754" s="25">
        <v>8076</v>
      </c>
      <c r="P754" s="25">
        <f>Table1[[#This Row],[rating]]+(Table1[[#This Row],[rating_count]]/1000)</f>
        <v>12.476000000000001</v>
      </c>
      <c r="Q754" s="12">
        <f t="shared" si="35"/>
        <v>4029924</v>
      </c>
      <c r="R754" t="s">
        <v>6939</v>
      </c>
      <c r="S754" t="s">
        <v>6940</v>
      </c>
      <c r="T754" t="s">
        <v>6941</v>
      </c>
      <c r="U754" t="s">
        <v>6942</v>
      </c>
      <c r="V754" t="s">
        <v>6943</v>
      </c>
      <c r="W754" t="s">
        <v>6944</v>
      </c>
      <c r="X754" t="s">
        <v>6945</v>
      </c>
      <c r="Y754" t="s">
        <v>6946</v>
      </c>
    </row>
    <row r="755" spans="1:25" x14ac:dyDescent="0.3">
      <c r="A755" t="s">
        <v>6950</v>
      </c>
      <c r="B755" t="s">
        <v>6951</v>
      </c>
      <c r="C755" t="s">
        <v>4834</v>
      </c>
      <c r="D755" t="s">
        <v>13091</v>
      </c>
      <c r="E755" t="s">
        <v>13160</v>
      </c>
      <c r="F755" t="s">
        <v>13161</v>
      </c>
      <c r="G755"/>
      <c r="H755" s="11">
        <v>349</v>
      </c>
      <c r="I755" s="19" t="str">
        <f t="shared" si="33"/>
        <v>₹200 - ₹500</v>
      </c>
      <c r="J755" s="21">
        <v>450</v>
      </c>
      <c r="K755" s="23">
        <v>0.22</v>
      </c>
      <c r="L75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755" s="22" t="str">
        <f t="shared" si="34"/>
        <v>No</v>
      </c>
      <c r="N755" s="16">
        <v>4.0999999999999996</v>
      </c>
      <c r="O755" s="25">
        <v>18656</v>
      </c>
      <c r="P755" s="25">
        <f>Table1[[#This Row],[rating]]+(Table1[[#This Row],[rating_count]]/1000)</f>
        <v>22.756</v>
      </c>
      <c r="Q755" s="12">
        <f t="shared" si="35"/>
        <v>8395200</v>
      </c>
      <c r="R755" t="s">
        <v>6952</v>
      </c>
      <c r="S755" t="s">
        <v>6953</v>
      </c>
      <c r="T755" t="s">
        <v>6954</v>
      </c>
      <c r="U755" t="s">
        <v>6955</v>
      </c>
      <c r="V755" t="s">
        <v>6956</v>
      </c>
      <c r="W755" t="s">
        <v>6957</v>
      </c>
      <c r="X755" t="s">
        <v>6958</v>
      </c>
      <c r="Y755" t="s">
        <v>6959</v>
      </c>
    </row>
    <row r="756" spans="1:25" x14ac:dyDescent="0.3">
      <c r="A756" t="s">
        <v>6960</v>
      </c>
      <c r="B756" t="s">
        <v>6961</v>
      </c>
      <c r="C756" t="s">
        <v>5047</v>
      </c>
      <c r="D756" t="s">
        <v>13092</v>
      </c>
      <c r="E756" t="s">
        <v>13170</v>
      </c>
      <c r="F756" t="s">
        <v>13171</v>
      </c>
      <c r="G756"/>
      <c r="H756" s="11">
        <v>879</v>
      </c>
      <c r="I756" s="19" t="str">
        <f t="shared" si="33"/>
        <v>&gt;₹500</v>
      </c>
      <c r="J756" s="21">
        <v>1109</v>
      </c>
      <c r="K756" s="23">
        <v>0.21</v>
      </c>
      <c r="L75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756" s="22" t="str">
        <f t="shared" si="34"/>
        <v>No</v>
      </c>
      <c r="N756" s="16">
        <v>4.4000000000000004</v>
      </c>
      <c r="O756" s="25">
        <v>31599</v>
      </c>
      <c r="P756" s="25">
        <f>Table1[[#This Row],[rating]]+(Table1[[#This Row],[rating_count]]/1000)</f>
        <v>35.999000000000002</v>
      </c>
      <c r="Q756" s="12">
        <f t="shared" si="35"/>
        <v>35043291</v>
      </c>
      <c r="R756" t="s">
        <v>6962</v>
      </c>
      <c r="S756" t="s">
        <v>6963</v>
      </c>
      <c r="T756" t="s">
        <v>6964</v>
      </c>
      <c r="U756" t="s">
        <v>6965</v>
      </c>
      <c r="V756" t="s">
        <v>6966</v>
      </c>
      <c r="W756" t="s">
        <v>6967</v>
      </c>
      <c r="X756" t="s">
        <v>6968</v>
      </c>
      <c r="Y756" t="s">
        <v>6969</v>
      </c>
    </row>
    <row r="757" spans="1:25" x14ac:dyDescent="0.3">
      <c r="A757" t="s">
        <v>6971</v>
      </c>
      <c r="B757" t="s">
        <v>6972</v>
      </c>
      <c r="C757" t="s">
        <v>5647</v>
      </c>
      <c r="D757" t="s">
        <v>13092</v>
      </c>
      <c r="E757" t="s">
        <v>13170</v>
      </c>
      <c r="F757" t="s">
        <v>13201</v>
      </c>
      <c r="G757"/>
      <c r="H757" s="11">
        <v>250</v>
      </c>
      <c r="I757" s="19" t="str">
        <f t="shared" si="33"/>
        <v>₹200 - ₹500</v>
      </c>
      <c r="J757" s="21">
        <v>250</v>
      </c>
      <c r="K757" s="23">
        <v>0</v>
      </c>
      <c r="L75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757" s="22" t="str">
        <f t="shared" si="34"/>
        <v>No</v>
      </c>
      <c r="N757" s="16">
        <v>3.9</v>
      </c>
      <c r="O757" s="25">
        <v>13971</v>
      </c>
      <c r="P757" s="25">
        <f>Table1[[#This Row],[rating]]+(Table1[[#This Row],[rating_count]]/1000)</f>
        <v>17.870999999999999</v>
      </c>
      <c r="Q757" s="12">
        <f t="shared" si="35"/>
        <v>3492750</v>
      </c>
      <c r="R757" t="s">
        <v>6973</v>
      </c>
      <c r="S757" t="s">
        <v>6974</v>
      </c>
      <c r="T757" t="s">
        <v>6975</v>
      </c>
      <c r="U757" t="s">
        <v>6976</v>
      </c>
      <c r="V757" t="s">
        <v>6977</v>
      </c>
      <c r="W757" t="s">
        <v>13056</v>
      </c>
      <c r="X757" t="s">
        <v>6978</v>
      </c>
      <c r="Y757" t="s">
        <v>6979</v>
      </c>
    </row>
    <row r="758" spans="1:25" x14ac:dyDescent="0.3">
      <c r="A758" t="s">
        <v>6980</v>
      </c>
      <c r="B758" t="s">
        <v>6981</v>
      </c>
      <c r="C758" t="s">
        <v>3066</v>
      </c>
      <c r="D758" t="s">
        <v>13092</v>
      </c>
      <c r="E758" t="s">
        <v>13144</v>
      </c>
      <c r="F758" t="s">
        <v>13145</v>
      </c>
      <c r="G758" t="s">
        <v>13146</v>
      </c>
      <c r="H758" s="11">
        <v>199</v>
      </c>
      <c r="I758" s="19" t="str">
        <f t="shared" si="33"/>
        <v>&lt;₹200</v>
      </c>
      <c r="J758" s="21">
        <v>499</v>
      </c>
      <c r="K758" s="23">
        <v>0.6</v>
      </c>
      <c r="L75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758" s="22" t="str">
        <f t="shared" si="34"/>
        <v>Yes</v>
      </c>
      <c r="N758" s="16">
        <v>3.6</v>
      </c>
      <c r="O758" s="25">
        <v>2492</v>
      </c>
      <c r="P758" s="25">
        <f>Table1[[#This Row],[rating]]+(Table1[[#This Row],[rating_count]]/1000)</f>
        <v>6.0920000000000005</v>
      </c>
      <c r="Q758" s="12">
        <f t="shared" si="35"/>
        <v>1243508</v>
      </c>
      <c r="R758" t="s">
        <v>6982</v>
      </c>
      <c r="S758" t="s">
        <v>6983</v>
      </c>
      <c r="T758" t="s">
        <v>6984</v>
      </c>
      <c r="U758" t="s">
        <v>6985</v>
      </c>
      <c r="V758" t="s">
        <v>6986</v>
      </c>
      <c r="W758" t="s">
        <v>6987</v>
      </c>
      <c r="X758" t="s">
        <v>6988</v>
      </c>
      <c r="Y758" t="s">
        <v>6989</v>
      </c>
    </row>
    <row r="759" spans="1:25" x14ac:dyDescent="0.3">
      <c r="A759" t="s">
        <v>6994</v>
      </c>
      <c r="B759" t="s">
        <v>6995</v>
      </c>
      <c r="C759" t="s">
        <v>6908</v>
      </c>
      <c r="D759" t="s">
        <v>13091</v>
      </c>
      <c r="E759" t="s">
        <v>13109</v>
      </c>
      <c r="F759" t="s">
        <v>13158</v>
      </c>
      <c r="G759" t="s">
        <v>13234</v>
      </c>
      <c r="H759" s="11">
        <v>149</v>
      </c>
      <c r="I759" s="19" t="str">
        <f t="shared" si="33"/>
        <v>&lt;₹200</v>
      </c>
      <c r="J759" s="21">
        <v>999</v>
      </c>
      <c r="K759" s="23">
        <v>0.85</v>
      </c>
      <c r="L75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759" s="22" t="str">
        <f t="shared" si="34"/>
        <v>Yes</v>
      </c>
      <c r="N759" s="16">
        <v>3.5</v>
      </c>
      <c r="O759" s="25">
        <v>2523</v>
      </c>
      <c r="P759" s="25">
        <f>Table1[[#This Row],[rating]]+(Table1[[#This Row],[rating_count]]/1000)</f>
        <v>6.0229999999999997</v>
      </c>
      <c r="Q759" s="12">
        <f t="shared" si="35"/>
        <v>2520477</v>
      </c>
      <c r="R759" t="s">
        <v>6996</v>
      </c>
      <c r="S759" t="s">
        <v>6997</v>
      </c>
      <c r="T759" t="s">
        <v>6998</v>
      </c>
      <c r="U759" t="s">
        <v>6999</v>
      </c>
      <c r="V759" t="s">
        <v>7000</v>
      </c>
      <c r="W759" t="s">
        <v>7001</v>
      </c>
      <c r="X759" t="s">
        <v>7002</v>
      </c>
      <c r="Y759" t="s">
        <v>7003</v>
      </c>
    </row>
    <row r="760" spans="1:25" x14ac:dyDescent="0.3">
      <c r="A760" t="s">
        <v>7004</v>
      </c>
      <c r="B760" t="s">
        <v>7005</v>
      </c>
      <c r="C760" t="s">
        <v>4856</v>
      </c>
      <c r="D760" t="s">
        <v>13091</v>
      </c>
      <c r="E760" t="s">
        <v>13109</v>
      </c>
      <c r="F760" t="s">
        <v>13162</v>
      </c>
      <c r="G760" t="s">
        <v>13164</v>
      </c>
      <c r="H760" s="11">
        <v>469</v>
      </c>
      <c r="I760" s="19" t="str">
        <f t="shared" si="33"/>
        <v>₹200 - ₹500</v>
      </c>
      <c r="J760" s="21">
        <v>1499</v>
      </c>
      <c r="K760" s="23">
        <v>0.69</v>
      </c>
      <c r="L76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760" s="22" t="str">
        <f t="shared" si="34"/>
        <v>Yes</v>
      </c>
      <c r="N760" s="16">
        <v>4.0999999999999996</v>
      </c>
      <c r="O760" s="25">
        <v>352</v>
      </c>
      <c r="P760" s="25">
        <f>Table1[[#This Row],[rating]]+(Table1[[#This Row],[rating_count]]/1000)</f>
        <v>4.452</v>
      </c>
      <c r="Q760" s="12">
        <f t="shared" si="35"/>
        <v>527648</v>
      </c>
      <c r="R760" t="s">
        <v>7006</v>
      </c>
      <c r="S760" t="s">
        <v>7007</v>
      </c>
      <c r="T760" t="s">
        <v>7008</v>
      </c>
      <c r="U760" t="s">
        <v>7009</v>
      </c>
      <c r="V760" t="s">
        <v>7010</v>
      </c>
      <c r="W760" t="s">
        <v>7011</v>
      </c>
      <c r="X760" t="s">
        <v>7012</v>
      </c>
      <c r="Y760" t="s">
        <v>7013</v>
      </c>
    </row>
    <row r="761" spans="1:25" x14ac:dyDescent="0.3">
      <c r="A761" t="s">
        <v>7014</v>
      </c>
      <c r="B761" t="s">
        <v>7015</v>
      </c>
      <c r="C761" t="s">
        <v>6103</v>
      </c>
      <c r="D761" t="s">
        <v>13091</v>
      </c>
      <c r="E761" t="s">
        <v>13109</v>
      </c>
      <c r="F761" t="s">
        <v>13215</v>
      </c>
      <c r="G761"/>
      <c r="H761" s="11">
        <v>1187</v>
      </c>
      <c r="I761" s="19" t="str">
        <f t="shared" si="33"/>
        <v>&gt;₹500</v>
      </c>
      <c r="J761" s="21">
        <v>1929</v>
      </c>
      <c r="K761" s="23">
        <v>0.38</v>
      </c>
      <c r="L76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761" s="22" t="str">
        <f t="shared" si="34"/>
        <v>No</v>
      </c>
      <c r="N761" s="16">
        <v>4.0999999999999996</v>
      </c>
      <c r="O761" s="25">
        <v>1662</v>
      </c>
      <c r="P761" s="25">
        <f>Table1[[#This Row],[rating]]+(Table1[[#This Row],[rating_count]]/1000)</f>
        <v>5.7619999999999996</v>
      </c>
      <c r="Q761" s="12">
        <f t="shared" si="35"/>
        <v>3205998</v>
      </c>
      <c r="R761" t="s">
        <v>7016</v>
      </c>
      <c r="S761" t="s">
        <v>7017</v>
      </c>
      <c r="T761" t="s">
        <v>7018</v>
      </c>
      <c r="U761" t="s">
        <v>7019</v>
      </c>
      <c r="V761" t="s">
        <v>7020</v>
      </c>
      <c r="W761" t="s">
        <v>7021</v>
      </c>
      <c r="X761" t="s">
        <v>7022</v>
      </c>
      <c r="Y761" t="s">
        <v>7023</v>
      </c>
    </row>
    <row r="762" spans="1:25" x14ac:dyDescent="0.3">
      <c r="A762" t="s">
        <v>7024</v>
      </c>
      <c r="B762" t="s">
        <v>7025</v>
      </c>
      <c r="C762" t="s">
        <v>7026</v>
      </c>
      <c r="D762" t="s">
        <v>13091</v>
      </c>
      <c r="E762" t="s">
        <v>13109</v>
      </c>
      <c r="F762" t="s">
        <v>13216</v>
      </c>
      <c r="G762" t="s">
        <v>13235</v>
      </c>
      <c r="H762" s="11">
        <v>849</v>
      </c>
      <c r="I762" s="19" t="str">
        <f t="shared" si="33"/>
        <v>&gt;₹500</v>
      </c>
      <c r="J762" s="21">
        <v>1499</v>
      </c>
      <c r="K762" s="23">
        <v>0.43</v>
      </c>
      <c r="L76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762" s="22" t="str">
        <f t="shared" si="34"/>
        <v>No</v>
      </c>
      <c r="N762" s="16">
        <v>4</v>
      </c>
      <c r="O762" s="25">
        <v>7352</v>
      </c>
      <c r="P762" s="25">
        <f>Table1[[#This Row],[rating]]+(Table1[[#This Row],[rating_count]]/1000)</f>
        <v>11.352</v>
      </c>
      <c r="Q762" s="12">
        <f t="shared" si="35"/>
        <v>11020648</v>
      </c>
      <c r="R762" t="s">
        <v>7027</v>
      </c>
      <c r="S762" t="s">
        <v>7028</v>
      </c>
      <c r="T762" t="s">
        <v>7029</v>
      </c>
      <c r="U762" t="s">
        <v>7030</v>
      </c>
      <c r="V762" t="s">
        <v>7031</v>
      </c>
      <c r="W762" t="s">
        <v>7032</v>
      </c>
      <c r="X762" t="s">
        <v>7033</v>
      </c>
      <c r="Y762" t="s">
        <v>7034</v>
      </c>
    </row>
    <row r="763" spans="1:25" x14ac:dyDescent="0.3">
      <c r="A763" t="s">
        <v>7035</v>
      </c>
      <c r="B763" t="s">
        <v>7036</v>
      </c>
      <c r="C763" t="s">
        <v>4845</v>
      </c>
      <c r="D763" t="s">
        <v>13091</v>
      </c>
      <c r="E763" t="s">
        <v>13109</v>
      </c>
      <c r="F763" t="s">
        <v>13162</v>
      </c>
      <c r="G763" t="s">
        <v>13163</v>
      </c>
      <c r="H763" s="11">
        <v>328</v>
      </c>
      <c r="I763" s="19" t="str">
        <f t="shared" si="33"/>
        <v>₹200 - ₹500</v>
      </c>
      <c r="J763" s="21">
        <v>399</v>
      </c>
      <c r="K763" s="23">
        <v>0.18</v>
      </c>
      <c r="L76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763" s="22" t="str">
        <f t="shared" si="34"/>
        <v>No</v>
      </c>
      <c r="N763" s="16">
        <v>4.0999999999999996</v>
      </c>
      <c r="O763" s="25">
        <v>3441</v>
      </c>
      <c r="P763" s="25">
        <f>Table1[[#This Row],[rating]]+(Table1[[#This Row],[rating_count]]/1000)</f>
        <v>7.5409999999999995</v>
      </c>
      <c r="Q763" s="12">
        <f t="shared" si="35"/>
        <v>1372959</v>
      </c>
      <c r="R763" t="s">
        <v>7037</v>
      </c>
      <c r="S763" t="s">
        <v>7038</v>
      </c>
      <c r="T763" t="s">
        <v>7039</v>
      </c>
      <c r="U763" t="s">
        <v>7040</v>
      </c>
      <c r="V763" t="s">
        <v>7041</v>
      </c>
      <c r="W763" t="s">
        <v>7042</v>
      </c>
      <c r="X763" t="s">
        <v>7043</v>
      </c>
      <c r="Y763" t="s">
        <v>7044</v>
      </c>
    </row>
    <row r="764" spans="1:25" x14ac:dyDescent="0.3">
      <c r="A764" t="s">
        <v>7045</v>
      </c>
      <c r="B764" t="s">
        <v>7046</v>
      </c>
      <c r="C764" t="s">
        <v>4876</v>
      </c>
      <c r="D764" t="s">
        <v>13091</v>
      </c>
      <c r="E764" t="s">
        <v>13109</v>
      </c>
      <c r="F764" t="s">
        <v>13158</v>
      </c>
      <c r="G764" t="s">
        <v>13165</v>
      </c>
      <c r="H764" s="11">
        <v>269</v>
      </c>
      <c r="I764" s="19" t="str">
        <f t="shared" si="33"/>
        <v>₹200 - ₹500</v>
      </c>
      <c r="J764" s="21">
        <v>699</v>
      </c>
      <c r="K764" s="23">
        <v>0.62</v>
      </c>
      <c r="L76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764" s="22" t="str">
        <f t="shared" si="34"/>
        <v>Yes</v>
      </c>
      <c r="N764" s="16">
        <v>4</v>
      </c>
      <c r="O764" s="25">
        <v>93</v>
      </c>
      <c r="P764" s="25">
        <f>Table1[[#This Row],[rating]]+(Table1[[#This Row],[rating_count]]/1000)</f>
        <v>4.093</v>
      </c>
      <c r="Q764" s="12">
        <f t="shared" si="35"/>
        <v>65007</v>
      </c>
      <c r="R764" t="s">
        <v>7047</v>
      </c>
      <c r="S764" t="s">
        <v>7048</v>
      </c>
      <c r="T764" t="s">
        <v>7049</v>
      </c>
      <c r="U764" t="s">
        <v>7050</v>
      </c>
      <c r="V764" t="s">
        <v>7051</v>
      </c>
      <c r="W764" t="s">
        <v>7052</v>
      </c>
      <c r="X764" t="s">
        <v>7053</v>
      </c>
      <c r="Y764" t="s">
        <v>7054</v>
      </c>
    </row>
    <row r="765" spans="1:25" x14ac:dyDescent="0.3">
      <c r="A765" t="s">
        <v>7055</v>
      </c>
      <c r="B765" t="s">
        <v>7056</v>
      </c>
      <c r="C765" t="s">
        <v>7057</v>
      </c>
      <c r="D765" t="s">
        <v>13092</v>
      </c>
      <c r="E765" t="s">
        <v>13180</v>
      </c>
      <c r="F765" t="s">
        <v>13116</v>
      </c>
      <c r="G765" t="s">
        <v>13236</v>
      </c>
      <c r="H765" s="11">
        <v>299</v>
      </c>
      <c r="I765" s="19" t="str">
        <f t="shared" si="33"/>
        <v>₹200 - ₹500</v>
      </c>
      <c r="J765" s="21">
        <v>400</v>
      </c>
      <c r="K765" s="23">
        <v>0.25</v>
      </c>
      <c r="L76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765" s="22" t="str">
        <f t="shared" si="34"/>
        <v>No</v>
      </c>
      <c r="N765" s="16">
        <v>3.8</v>
      </c>
      <c r="O765" s="25">
        <v>40895</v>
      </c>
      <c r="P765" s="25">
        <f>Table1[[#This Row],[rating]]+(Table1[[#This Row],[rating_count]]/1000)</f>
        <v>44.695</v>
      </c>
      <c r="Q765" s="12">
        <f t="shared" si="35"/>
        <v>16358000</v>
      </c>
      <c r="R765" t="s">
        <v>7058</v>
      </c>
      <c r="S765" t="s">
        <v>7059</v>
      </c>
      <c r="T765" t="s">
        <v>7060</v>
      </c>
      <c r="U765" t="s">
        <v>7061</v>
      </c>
      <c r="V765" t="s">
        <v>7062</v>
      </c>
      <c r="W765" t="s">
        <v>7063</v>
      </c>
      <c r="X765" t="s">
        <v>7064</v>
      </c>
      <c r="Y765" t="s">
        <v>7065</v>
      </c>
    </row>
    <row r="766" spans="1:25" x14ac:dyDescent="0.3">
      <c r="A766" t="s">
        <v>7066</v>
      </c>
      <c r="B766" t="s">
        <v>7067</v>
      </c>
      <c r="C766" t="s">
        <v>7068</v>
      </c>
      <c r="D766" t="s">
        <v>13091</v>
      </c>
      <c r="E766" t="s">
        <v>13109</v>
      </c>
      <c r="F766" t="s">
        <v>13211</v>
      </c>
      <c r="G766" t="s">
        <v>13237</v>
      </c>
      <c r="H766" s="11">
        <v>549</v>
      </c>
      <c r="I766" s="19" t="str">
        <f t="shared" si="33"/>
        <v>&gt;₹500</v>
      </c>
      <c r="J766" s="21">
        <v>1499</v>
      </c>
      <c r="K766" s="23">
        <v>0.63</v>
      </c>
      <c r="L76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766" s="22" t="str">
        <f t="shared" si="34"/>
        <v>Yes</v>
      </c>
      <c r="N766" s="16">
        <v>4.3</v>
      </c>
      <c r="O766" s="25">
        <v>11006</v>
      </c>
      <c r="P766" s="25">
        <f>Table1[[#This Row],[rating]]+(Table1[[#This Row],[rating_count]]/1000)</f>
        <v>15.306000000000001</v>
      </c>
      <c r="Q766" s="12">
        <f t="shared" si="35"/>
        <v>16497994</v>
      </c>
      <c r="R766" t="s">
        <v>7069</v>
      </c>
      <c r="S766" t="s">
        <v>7070</v>
      </c>
      <c r="T766" t="s">
        <v>7071</v>
      </c>
      <c r="U766" t="s">
        <v>7072</v>
      </c>
      <c r="V766" t="s">
        <v>7073</v>
      </c>
      <c r="W766" t="s">
        <v>7074</v>
      </c>
      <c r="X766" t="s">
        <v>7075</v>
      </c>
      <c r="Y766" t="s">
        <v>7076</v>
      </c>
    </row>
    <row r="767" spans="1:25" x14ac:dyDescent="0.3">
      <c r="A767" t="s">
        <v>7077</v>
      </c>
      <c r="B767" t="s">
        <v>7078</v>
      </c>
      <c r="C767" t="s">
        <v>5623</v>
      </c>
      <c r="D767" t="s">
        <v>13094</v>
      </c>
      <c r="E767" t="s">
        <v>13172</v>
      </c>
      <c r="F767" t="s">
        <v>13173</v>
      </c>
      <c r="G767" t="s">
        <v>13174</v>
      </c>
      <c r="H767" s="11">
        <v>114</v>
      </c>
      <c r="I767" s="19" t="str">
        <f t="shared" si="33"/>
        <v>&lt;₹200</v>
      </c>
      <c r="J767" s="21">
        <v>120</v>
      </c>
      <c r="K767" s="23">
        <v>0.05</v>
      </c>
      <c r="L76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767" s="22" t="str">
        <f t="shared" si="34"/>
        <v>No</v>
      </c>
      <c r="N767" s="16">
        <v>4.2</v>
      </c>
      <c r="O767" s="25">
        <v>8938</v>
      </c>
      <c r="P767" s="25">
        <f>Table1[[#This Row],[rating]]+(Table1[[#This Row],[rating_count]]/1000)</f>
        <v>13.138000000000002</v>
      </c>
      <c r="Q767" s="12">
        <f t="shared" si="35"/>
        <v>1072560</v>
      </c>
      <c r="R767" t="s">
        <v>7079</v>
      </c>
      <c r="S767" t="s">
        <v>7080</v>
      </c>
      <c r="T767" t="s">
        <v>7081</v>
      </c>
      <c r="U767" t="s">
        <v>7082</v>
      </c>
      <c r="V767" t="s">
        <v>7083</v>
      </c>
      <c r="W767" t="s">
        <v>7084</v>
      </c>
      <c r="X767" t="s">
        <v>7085</v>
      </c>
      <c r="Y767" t="s">
        <v>7086</v>
      </c>
    </row>
    <row r="768" spans="1:25" x14ac:dyDescent="0.3">
      <c r="A768" t="s">
        <v>7087</v>
      </c>
      <c r="B768" t="s">
        <v>7088</v>
      </c>
      <c r="C768" t="s">
        <v>7089</v>
      </c>
      <c r="D768" t="s">
        <v>13094</v>
      </c>
      <c r="E768" t="s">
        <v>13172</v>
      </c>
      <c r="F768" t="s">
        <v>13173</v>
      </c>
      <c r="G768" t="s">
        <v>13174</v>
      </c>
      <c r="H768" s="11">
        <v>120</v>
      </c>
      <c r="I768" s="19" t="str">
        <f t="shared" si="33"/>
        <v>&lt;₹200</v>
      </c>
      <c r="J768" s="21">
        <v>120</v>
      </c>
      <c r="K768" s="23">
        <v>0</v>
      </c>
      <c r="L76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768" s="22" t="str">
        <f t="shared" si="34"/>
        <v>No</v>
      </c>
      <c r="N768" s="16">
        <v>4.0999999999999996</v>
      </c>
      <c r="O768" s="25">
        <v>4308</v>
      </c>
      <c r="P768" s="25">
        <f>Table1[[#This Row],[rating]]+(Table1[[#This Row],[rating_count]]/1000)</f>
        <v>8.4079999999999995</v>
      </c>
      <c r="Q768" s="12">
        <f t="shared" si="35"/>
        <v>516960</v>
      </c>
      <c r="R768" t="s">
        <v>7090</v>
      </c>
      <c r="S768" t="s">
        <v>7091</v>
      </c>
      <c r="T768" t="s">
        <v>7092</v>
      </c>
      <c r="U768" t="s">
        <v>7093</v>
      </c>
      <c r="V768" t="s">
        <v>7094</v>
      </c>
      <c r="W768" t="s">
        <v>7095</v>
      </c>
      <c r="X768" t="s">
        <v>7096</v>
      </c>
      <c r="Y768" t="s">
        <v>7097</v>
      </c>
    </row>
    <row r="769" spans="1:25" x14ac:dyDescent="0.3">
      <c r="A769" t="s">
        <v>7101</v>
      </c>
      <c r="B769" t="s">
        <v>7102</v>
      </c>
      <c r="C769" t="s">
        <v>4845</v>
      </c>
      <c r="D769" t="s">
        <v>13091</v>
      </c>
      <c r="E769" t="s">
        <v>13109</v>
      </c>
      <c r="F769" t="s">
        <v>13162</v>
      </c>
      <c r="G769" t="s">
        <v>13163</v>
      </c>
      <c r="H769" s="11">
        <v>1490</v>
      </c>
      <c r="I769" s="19" t="str">
        <f t="shared" si="33"/>
        <v>&gt;₹500</v>
      </c>
      <c r="J769" s="21">
        <v>2295</v>
      </c>
      <c r="K769" s="23">
        <v>0.35</v>
      </c>
      <c r="L76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769" s="22" t="str">
        <f t="shared" si="34"/>
        <v>No</v>
      </c>
      <c r="N769" s="16">
        <v>4.5999999999999996</v>
      </c>
      <c r="O769" s="25">
        <v>10652</v>
      </c>
      <c r="P769" s="25">
        <f>Table1[[#This Row],[rating]]+(Table1[[#This Row],[rating_count]]/1000)</f>
        <v>15.251999999999999</v>
      </c>
      <c r="Q769" s="12">
        <f t="shared" si="35"/>
        <v>24446340</v>
      </c>
      <c r="R769" t="s">
        <v>7103</v>
      </c>
      <c r="S769" t="s">
        <v>7104</v>
      </c>
      <c r="T769" t="s">
        <v>7105</v>
      </c>
      <c r="U769" t="s">
        <v>7106</v>
      </c>
      <c r="V769" t="s">
        <v>7107</v>
      </c>
      <c r="W769" t="s">
        <v>7108</v>
      </c>
      <c r="X769" t="s">
        <v>7109</v>
      </c>
      <c r="Y769" t="s">
        <v>7110</v>
      </c>
    </row>
    <row r="770" spans="1:25" x14ac:dyDescent="0.3">
      <c r="A770" t="s">
        <v>7111</v>
      </c>
      <c r="B770" t="s">
        <v>7112</v>
      </c>
      <c r="C770" t="s">
        <v>7113</v>
      </c>
      <c r="D770" t="s">
        <v>13095</v>
      </c>
      <c r="E770" t="s">
        <v>13175</v>
      </c>
      <c r="F770" t="s">
        <v>13238</v>
      </c>
      <c r="G770" t="s">
        <v>13239</v>
      </c>
      <c r="H770" s="11">
        <v>99</v>
      </c>
      <c r="I770" s="19" t="str">
        <f t="shared" ref="I770:I833" si="36">IF(H770&lt;200,"&lt;₹200",IF(OR(H770=200,H770&lt;=500),"₹200 - ₹500","&gt;₹500"))</f>
        <v>&lt;₹200</v>
      </c>
      <c r="J770" s="21">
        <v>99</v>
      </c>
      <c r="K770" s="23">
        <v>0</v>
      </c>
      <c r="L77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770" s="22" t="str">
        <f t="shared" ref="M770:M833" si="37">IF(K770&gt;=50%,"Yes","No")</f>
        <v>No</v>
      </c>
      <c r="N770" s="16">
        <v>4.3</v>
      </c>
      <c r="O770" s="25">
        <v>5036</v>
      </c>
      <c r="P770" s="25">
        <f>Table1[[#This Row],[rating]]+(Table1[[#This Row],[rating_count]]/1000)</f>
        <v>9.3359999999999985</v>
      </c>
      <c r="Q770" s="12">
        <f t="shared" ref="Q770:Q833" si="38">J770*O770</f>
        <v>498564</v>
      </c>
      <c r="R770" t="s">
        <v>7114</v>
      </c>
      <c r="S770" t="s">
        <v>7115</v>
      </c>
      <c r="T770" t="s">
        <v>7116</v>
      </c>
      <c r="U770" t="s">
        <v>7117</v>
      </c>
      <c r="V770" t="s">
        <v>7118</v>
      </c>
      <c r="W770" t="s">
        <v>7119</v>
      </c>
      <c r="X770" t="s">
        <v>7120</v>
      </c>
      <c r="Y770" t="s">
        <v>7121</v>
      </c>
    </row>
    <row r="771" spans="1:25" x14ac:dyDescent="0.3">
      <c r="A771" t="s">
        <v>7122</v>
      </c>
      <c r="B771" t="s">
        <v>7123</v>
      </c>
      <c r="C771" t="s">
        <v>4845</v>
      </c>
      <c r="D771" t="s">
        <v>13091</v>
      </c>
      <c r="E771" t="s">
        <v>13109</v>
      </c>
      <c r="F771" t="s">
        <v>13162</v>
      </c>
      <c r="G771" t="s">
        <v>13163</v>
      </c>
      <c r="H771" s="11">
        <v>149</v>
      </c>
      <c r="I771" s="19" t="str">
        <f t="shared" si="36"/>
        <v>&lt;₹200</v>
      </c>
      <c r="J771" s="21">
        <v>249</v>
      </c>
      <c r="K771" s="23">
        <v>0.4</v>
      </c>
      <c r="L77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771" s="22" t="str">
        <f t="shared" si="37"/>
        <v>No</v>
      </c>
      <c r="N771" s="16">
        <v>4</v>
      </c>
      <c r="O771" s="25">
        <v>5057</v>
      </c>
      <c r="P771" s="25">
        <f>Table1[[#This Row],[rating]]+(Table1[[#This Row],[rating_count]]/1000)</f>
        <v>9.0570000000000004</v>
      </c>
      <c r="Q771" s="12">
        <f t="shared" si="38"/>
        <v>1259193</v>
      </c>
      <c r="R771" t="s">
        <v>7124</v>
      </c>
      <c r="S771" t="s">
        <v>7125</v>
      </c>
      <c r="T771" t="s">
        <v>7126</v>
      </c>
      <c r="U771" t="s">
        <v>7127</v>
      </c>
      <c r="V771" t="s">
        <v>7128</v>
      </c>
      <c r="W771" t="s">
        <v>7129</v>
      </c>
      <c r="X771" t="s">
        <v>7130</v>
      </c>
      <c r="Y771" t="s">
        <v>7131</v>
      </c>
    </row>
    <row r="772" spans="1:25" x14ac:dyDescent="0.3">
      <c r="A772" t="s">
        <v>7132</v>
      </c>
      <c r="B772" t="s">
        <v>7133</v>
      </c>
      <c r="C772" t="s">
        <v>5336</v>
      </c>
      <c r="D772" t="s">
        <v>13091</v>
      </c>
      <c r="E772" t="s">
        <v>13109</v>
      </c>
      <c r="F772" t="s">
        <v>13191</v>
      </c>
      <c r="G772" t="s">
        <v>13192</v>
      </c>
      <c r="H772" s="11">
        <v>575</v>
      </c>
      <c r="I772" s="19" t="str">
        <f t="shared" si="36"/>
        <v>&gt;₹500</v>
      </c>
      <c r="J772" s="21">
        <v>2799</v>
      </c>
      <c r="K772" s="23">
        <v>0.79</v>
      </c>
      <c r="L77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772" s="22" t="str">
        <f t="shared" si="37"/>
        <v>Yes</v>
      </c>
      <c r="N772" s="16">
        <v>4.2</v>
      </c>
      <c r="O772" s="25">
        <v>8537</v>
      </c>
      <c r="P772" s="25">
        <f>Table1[[#This Row],[rating]]+(Table1[[#This Row],[rating_count]]/1000)</f>
        <v>12.737000000000002</v>
      </c>
      <c r="Q772" s="12">
        <f t="shared" si="38"/>
        <v>23895063</v>
      </c>
      <c r="R772" t="s">
        <v>7134</v>
      </c>
      <c r="S772" t="s">
        <v>7135</v>
      </c>
      <c r="T772" t="s">
        <v>7136</v>
      </c>
      <c r="U772" t="s">
        <v>7137</v>
      </c>
      <c r="V772" t="s">
        <v>7138</v>
      </c>
      <c r="W772" t="s">
        <v>13057</v>
      </c>
      <c r="X772" t="s">
        <v>7139</v>
      </c>
      <c r="Y772" t="s">
        <v>7140</v>
      </c>
    </row>
    <row r="773" spans="1:25" x14ac:dyDescent="0.3">
      <c r="A773" t="s">
        <v>7142</v>
      </c>
      <c r="B773" t="s">
        <v>7143</v>
      </c>
      <c r="C773" t="s">
        <v>6314</v>
      </c>
      <c r="D773" t="s">
        <v>13094</v>
      </c>
      <c r="E773" t="s">
        <v>13172</v>
      </c>
      <c r="F773" t="s">
        <v>13173</v>
      </c>
      <c r="G773" t="s">
        <v>13174</v>
      </c>
      <c r="H773" s="11">
        <v>178</v>
      </c>
      <c r="I773" s="19" t="str">
        <f t="shared" si="36"/>
        <v>&lt;₹200</v>
      </c>
      <c r="J773" s="21">
        <v>210</v>
      </c>
      <c r="K773" s="23">
        <v>0.15</v>
      </c>
      <c r="L77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773" s="22" t="str">
        <f t="shared" si="37"/>
        <v>No</v>
      </c>
      <c r="N773" s="16">
        <v>4.3</v>
      </c>
      <c r="O773" s="25">
        <v>2450</v>
      </c>
      <c r="P773" s="25">
        <f>Table1[[#This Row],[rating]]+(Table1[[#This Row],[rating_count]]/1000)</f>
        <v>6.75</v>
      </c>
      <c r="Q773" s="12">
        <f t="shared" si="38"/>
        <v>514500</v>
      </c>
      <c r="R773" t="s">
        <v>7144</v>
      </c>
      <c r="S773" t="s">
        <v>7145</v>
      </c>
      <c r="T773" t="s">
        <v>7146</v>
      </c>
      <c r="U773" t="s">
        <v>7147</v>
      </c>
      <c r="V773" t="s">
        <v>7148</v>
      </c>
      <c r="W773" t="s">
        <v>7149</v>
      </c>
      <c r="X773" t="s">
        <v>7150</v>
      </c>
      <c r="Y773" t="s">
        <v>7151</v>
      </c>
    </row>
    <row r="774" spans="1:25" x14ac:dyDescent="0.3">
      <c r="A774" t="s">
        <v>7152</v>
      </c>
      <c r="B774" t="s">
        <v>7153</v>
      </c>
      <c r="C774" t="s">
        <v>3066</v>
      </c>
      <c r="D774" t="s">
        <v>13092</v>
      </c>
      <c r="E774" t="s">
        <v>13144</v>
      </c>
      <c r="F774" t="s">
        <v>13145</v>
      </c>
      <c r="G774" t="s">
        <v>13146</v>
      </c>
      <c r="H774" s="11">
        <v>1599</v>
      </c>
      <c r="I774" s="19" t="str">
        <f t="shared" si="36"/>
        <v>&gt;₹500</v>
      </c>
      <c r="J774" s="21">
        <v>3490</v>
      </c>
      <c r="K774" s="23">
        <v>0.54</v>
      </c>
      <c r="L77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774" s="22" t="str">
        <f t="shared" si="37"/>
        <v>Yes</v>
      </c>
      <c r="N774" s="16">
        <v>3.7</v>
      </c>
      <c r="O774" s="25">
        <v>676</v>
      </c>
      <c r="P774" s="25">
        <f>Table1[[#This Row],[rating]]+(Table1[[#This Row],[rating_count]]/1000)</f>
        <v>4.3760000000000003</v>
      </c>
      <c r="Q774" s="12">
        <f t="shared" si="38"/>
        <v>2359240</v>
      </c>
      <c r="R774" t="s">
        <v>7154</v>
      </c>
      <c r="S774" t="s">
        <v>7155</v>
      </c>
      <c r="T774" t="s">
        <v>7156</v>
      </c>
      <c r="U774" t="s">
        <v>7157</v>
      </c>
      <c r="V774" t="s">
        <v>7158</v>
      </c>
      <c r="W774" t="s">
        <v>7159</v>
      </c>
      <c r="X774" t="s">
        <v>7160</v>
      </c>
      <c r="Y774" t="s">
        <v>7161</v>
      </c>
    </row>
    <row r="775" spans="1:25" x14ac:dyDescent="0.3">
      <c r="A775" t="s">
        <v>7162</v>
      </c>
      <c r="B775" t="s">
        <v>7163</v>
      </c>
      <c r="C775" t="s">
        <v>3066</v>
      </c>
      <c r="D775" t="s">
        <v>13092</v>
      </c>
      <c r="E775" t="s">
        <v>13144</v>
      </c>
      <c r="F775" t="s">
        <v>13145</v>
      </c>
      <c r="G775" t="s">
        <v>13146</v>
      </c>
      <c r="H775" s="11">
        <v>499</v>
      </c>
      <c r="I775" s="19" t="str">
        <f t="shared" si="36"/>
        <v>₹200 - ₹500</v>
      </c>
      <c r="J775" s="21">
        <v>1299</v>
      </c>
      <c r="K775" s="23">
        <v>0.62</v>
      </c>
      <c r="L77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775" s="22" t="str">
        <f t="shared" si="37"/>
        <v>Yes</v>
      </c>
      <c r="N775" s="16">
        <v>3.9</v>
      </c>
      <c r="O775" s="25">
        <v>1173</v>
      </c>
      <c r="P775" s="25">
        <f>Table1[[#This Row],[rating]]+(Table1[[#This Row],[rating_count]]/1000)</f>
        <v>5.0730000000000004</v>
      </c>
      <c r="Q775" s="12">
        <f t="shared" si="38"/>
        <v>1523727</v>
      </c>
      <c r="R775" t="s">
        <v>7164</v>
      </c>
      <c r="S775" t="s">
        <v>7165</v>
      </c>
      <c r="T775" t="s">
        <v>7166</v>
      </c>
      <c r="U775" t="s">
        <v>7167</v>
      </c>
      <c r="V775" t="s">
        <v>7168</v>
      </c>
      <c r="W775" t="s">
        <v>7169</v>
      </c>
      <c r="X775" t="s">
        <v>7170</v>
      </c>
      <c r="Y775" t="s">
        <v>7171</v>
      </c>
    </row>
    <row r="776" spans="1:25" x14ac:dyDescent="0.3">
      <c r="A776" t="s">
        <v>7172</v>
      </c>
      <c r="B776" t="s">
        <v>7173</v>
      </c>
      <c r="C776" t="s">
        <v>5358</v>
      </c>
      <c r="D776" t="s">
        <v>13091</v>
      </c>
      <c r="E776" t="s">
        <v>13109</v>
      </c>
      <c r="F776" t="s">
        <v>13162</v>
      </c>
      <c r="G776" t="s">
        <v>13190</v>
      </c>
      <c r="H776" s="11">
        <v>199</v>
      </c>
      <c r="I776" s="19" t="str">
        <f t="shared" si="36"/>
        <v>&lt;₹200</v>
      </c>
      <c r="J776" s="21">
        <v>499</v>
      </c>
      <c r="K776" s="23">
        <v>0.6</v>
      </c>
      <c r="L77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776" s="22" t="str">
        <f t="shared" si="37"/>
        <v>Yes</v>
      </c>
      <c r="N776" s="16">
        <v>4.3</v>
      </c>
      <c r="O776" s="25">
        <v>9998</v>
      </c>
      <c r="P776" s="25">
        <f>Table1[[#This Row],[rating]]+(Table1[[#This Row],[rating_count]]/1000)</f>
        <v>14.297999999999998</v>
      </c>
      <c r="Q776" s="12">
        <f t="shared" si="38"/>
        <v>4989002</v>
      </c>
      <c r="R776" t="s">
        <v>7174</v>
      </c>
      <c r="S776" t="s">
        <v>7175</v>
      </c>
      <c r="T776" t="s">
        <v>7176</v>
      </c>
      <c r="U776" t="s">
        <v>7177</v>
      </c>
      <c r="V776" t="s">
        <v>7178</v>
      </c>
      <c r="W776" t="s">
        <v>7179</v>
      </c>
      <c r="X776" t="s">
        <v>7180</v>
      </c>
      <c r="Y776" t="s">
        <v>7181</v>
      </c>
    </row>
    <row r="777" spans="1:25" x14ac:dyDescent="0.3">
      <c r="A777" t="s">
        <v>7182</v>
      </c>
      <c r="B777" t="s">
        <v>7183</v>
      </c>
      <c r="C777" t="s">
        <v>2948</v>
      </c>
      <c r="D777" t="s">
        <v>13092</v>
      </c>
      <c r="E777" t="s">
        <v>13134</v>
      </c>
      <c r="F777" t="s">
        <v>13135</v>
      </c>
      <c r="G777"/>
      <c r="H777" s="11">
        <v>2499</v>
      </c>
      <c r="I777" s="19" t="str">
        <f t="shared" si="36"/>
        <v>&gt;₹500</v>
      </c>
      <c r="J777" s="21">
        <v>5999</v>
      </c>
      <c r="K777" s="23">
        <v>0.57999999999999996</v>
      </c>
      <c r="L77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777" s="22" t="str">
        <f t="shared" si="37"/>
        <v>Yes</v>
      </c>
      <c r="N777" s="16">
        <v>4.0999999999999996</v>
      </c>
      <c r="O777" s="25">
        <v>5852</v>
      </c>
      <c r="P777" s="25">
        <f>Table1[[#This Row],[rating]]+(Table1[[#This Row],[rating_count]]/1000)</f>
        <v>9.952</v>
      </c>
      <c r="Q777" s="12">
        <f t="shared" si="38"/>
        <v>35106148</v>
      </c>
      <c r="R777" t="s">
        <v>7184</v>
      </c>
      <c r="S777" t="s">
        <v>7185</v>
      </c>
      <c r="T777" t="s">
        <v>7186</v>
      </c>
      <c r="U777" t="s">
        <v>7187</v>
      </c>
      <c r="V777" t="s">
        <v>7188</v>
      </c>
      <c r="W777" t="s">
        <v>7189</v>
      </c>
      <c r="X777" t="s">
        <v>7190</v>
      </c>
      <c r="Y777" t="s">
        <v>7191</v>
      </c>
    </row>
    <row r="778" spans="1:25" x14ac:dyDescent="0.3">
      <c r="A778" t="s">
        <v>7192</v>
      </c>
      <c r="B778" t="s">
        <v>7193</v>
      </c>
      <c r="C778" t="s">
        <v>7194</v>
      </c>
      <c r="D778" t="s">
        <v>13091</v>
      </c>
      <c r="E778" t="s">
        <v>13221</v>
      </c>
      <c r="F778" t="s">
        <v>13240</v>
      </c>
      <c r="G778"/>
      <c r="H778" s="11">
        <v>199</v>
      </c>
      <c r="I778" s="19" t="str">
        <f t="shared" si="36"/>
        <v>&lt;₹200</v>
      </c>
      <c r="J778" s="21">
        <v>999</v>
      </c>
      <c r="K778" s="23">
        <v>0.8</v>
      </c>
      <c r="L77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778" s="22" t="str">
        <f t="shared" si="37"/>
        <v>Yes</v>
      </c>
      <c r="N778" s="16">
        <v>4.2</v>
      </c>
      <c r="O778" s="25">
        <v>362</v>
      </c>
      <c r="P778" s="25">
        <f>Table1[[#This Row],[rating]]+(Table1[[#This Row],[rating_count]]/1000)</f>
        <v>4.5620000000000003</v>
      </c>
      <c r="Q778" s="12">
        <f t="shared" si="38"/>
        <v>361638</v>
      </c>
      <c r="R778" t="s">
        <v>7195</v>
      </c>
      <c r="S778" t="s">
        <v>7196</v>
      </c>
      <c r="T778" t="s">
        <v>7197</v>
      </c>
      <c r="U778" t="s">
        <v>7198</v>
      </c>
      <c r="V778" t="s">
        <v>7199</v>
      </c>
      <c r="W778" t="s">
        <v>7200</v>
      </c>
      <c r="X778" t="s">
        <v>7201</v>
      </c>
      <c r="Y778" t="s">
        <v>7202</v>
      </c>
    </row>
    <row r="779" spans="1:25" x14ac:dyDescent="0.3">
      <c r="A779" t="s">
        <v>7203</v>
      </c>
      <c r="B779" t="s">
        <v>7204</v>
      </c>
      <c r="C779" t="s">
        <v>3024</v>
      </c>
      <c r="D779" t="s">
        <v>13092</v>
      </c>
      <c r="E779" t="s">
        <v>13116</v>
      </c>
      <c r="F779" t="s">
        <v>13141</v>
      </c>
      <c r="G779" t="s">
        <v>13142</v>
      </c>
      <c r="H779" s="11">
        <v>939</v>
      </c>
      <c r="I779" s="19" t="str">
        <f t="shared" si="36"/>
        <v>&gt;₹500</v>
      </c>
      <c r="J779" s="21">
        <v>1800</v>
      </c>
      <c r="K779" s="23">
        <v>0.48</v>
      </c>
      <c r="L77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779" s="22" t="str">
        <f t="shared" si="37"/>
        <v>No</v>
      </c>
      <c r="N779" s="16">
        <v>4.5</v>
      </c>
      <c r="O779" s="25">
        <v>205052</v>
      </c>
      <c r="P779" s="25">
        <f>Table1[[#This Row],[rating]]+(Table1[[#This Row],[rating_count]]/1000)</f>
        <v>209.55199999999999</v>
      </c>
      <c r="Q779" s="12">
        <f t="shared" si="38"/>
        <v>369093600</v>
      </c>
      <c r="R779" t="s">
        <v>7205</v>
      </c>
      <c r="S779" t="s">
        <v>7206</v>
      </c>
      <c r="T779" t="s">
        <v>7207</v>
      </c>
      <c r="U779" t="s">
        <v>7208</v>
      </c>
      <c r="V779" t="s">
        <v>7209</v>
      </c>
      <c r="W779" t="s">
        <v>7210</v>
      </c>
      <c r="X779" t="s">
        <v>7211</v>
      </c>
      <c r="Y779" t="s">
        <v>7212</v>
      </c>
    </row>
    <row r="780" spans="1:25" x14ac:dyDescent="0.3">
      <c r="A780" t="s">
        <v>7213</v>
      </c>
      <c r="B780" t="s">
        <v>7214</v>
      </c>
      <c r="C780" t="s">
        <v>2948</v>
      </c>
      <c r="D780" t="s">
        <v>13092</v>
      </c>
      <c r="E780" t="s">
        <v>13134</v>
      </c>
      <c r="F780" t="s">
        <v>13135</v>
      </c>
      <c r="G780"/>
      <c r="H780" s="11">
        <v>2499</v>
      </c>
      <c r="I780" s="19" t="str">
        <f t="shared" si="36"/>
        <v>&gt;₹500</v>
      </c>
      <c r="J780" s="21">
        <v>9999</v>
      </c>
      <c r="K780" s="23">
        <v>0.75</v>
      </c>
      <c r="L78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780" s="22" t="str">
        <f t="shared" si="37"/>
        <v>Yes</v>
      </c>
      <c r="N780" s="16">
        <v>4</v>
      </c>
      <c r="O780" s="25">
        <v>9090</v>
      </c>
      <c r="P780" s="25">
        <f>Table1[[#This Row],[rating]]+(Table1[[#This Row],[rating_count]]/1000)</f>
        <v>13.09</v>
      </c>
      <c r="Q780" s="12">
        <f t="shared" si="38"/>
        <v>90890910</v>
      </c>
      <c r="R780" t="s">
        <v>7215</v>
      </c>
      <c r="S780" t="s">
        <v>7216</v>
      </c>
      <c r="T780" t="s">
        <v>7217</v>
      </c>
      <c r="U780" t="s">
        <v>7218</v>
      </c>
      <c r="V780" t="s">
        <v>7219</v>
      </c>
      <c r="W780" t="s">
        <v>7220</v>
      </c>
      <c r="X780" t="s">
        <v>7221</v>
      </c>
      <c r="Y780" t="s">
        <v>7222</v>
      </c>
    </row>
    <row r="781" spans="1:25" x14ac:dyDescent="0.3">
      <c r="A781" t="s">
        <v>7223</v>
      </c>
      <c r="B781" t="s">
        <v>7224</v>
      </c>
      <c r="C781" t="s">
        <v>4845</v>
      </c>
      <c r="D781" t="s">
        <v>13091</v>
      </c>
      <c r="E781" t="s">
        <v>13109</v>
      </c>
      <c r="F781" t="s">
        <v>13162</v>
      </c>
      <c r="G781" t="s">
        <v>13163</v>
      </c>
      <c r="H781" s="11">
        <v>1439</v>
      </c>
      <c r="I781" s="19" t="str">
        <f t="shared" si="36"/>
        <v>&gt;₹500</v>
      </c>
      <c r="J781" s="21">
        <v>2890</v>
      </c>
      <c r="K781" s="23">
        <v>0.5</v>
      </c>
      <c r="L78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781" s="22" t="str">
        <f t="shared" si="37"/>
        <v>Yes</v>
      </c>
      <c r="N781" s="16">
        <v>4.5</v>
      </c>
      <c r="O781" s="25">
        <v>4099</v>
      </c>
      <c r="P781" s="25">
        <f>Table1[[#This Row],[rating]]+(Table1[[#This Row],[rating_count]]/1000)</f>
        <v>8.5990000000000002</v>
      </c>
      <c r="Q781" s="12">
        <f t="shared" si="38"/>
        <v>11846110</v>
      </c>
      <c r="R781" t="s">
        <v>7225</v>
      </c>
      <c r="S781" t="s">
        <v>7226</v>
      </c>
      <c r="T781" t="s">
        <v>7227</v>
      </c>
      <c r="U781" t="s">
        <v>7228</v>
      </c>
      <c r="V781" t="s">
        <v>7229</v>
      </c>
      <c r="W781" t="s">
        <v>7230</v>
      </c>
      <c r="X781" t="s">
        <v>7231</v>
      </c>
      <c r="Y781" t="s">
        <v>7232</v>
      </c>
    </row>
    <row r="782" spans="1:25" x14ac:dyDescent="0.3">
      <c r="A782" t="s">
        <v>7233</v>
      </c>
      <c r="B782" t="s">
        <v>7234</v>
      </c>
      <c r="C782" t="s">
        <v>3066</v>
      </c>
      <c r="D782" t="s">
        <v>13092</v>
      </c>
      <c r="E782" t="s">
        <v>13144</v>
      </c>
      <c r="F782" t="s">
        <v>13145</v>
      </c>
      <c r="G782" t="s">
        <v>13146</v>
      </c>
      <c r="H782" s="11">
        <v>1099</v>
      </c>
      <c r="I782" s="19" t="str">
        <f t="shared" si="36"/>
        <v>&gt;₹500</v>
      </c>
      <c r="J782" s="21">
        <v>5999</v>
      </c>
      <c r="K782" s="23">
        <v>0.82</v>
      </c>
      <c r="L78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782" s="22" t="str">
        <f t="shared" si="37"/>
        <v>Yes</v>
      </c>
      <c r="N782" s="16">
        <v>3.5</v>
      </c>
      <c r="O782" s="25">
        <v>12966</v>
      </c>
      <c r="P782" s="25">
        <f>Table1[[#This Row],[rating]]+(Table1[[#This Row],[rating_count]]/1000)</f>
        <v>16.466000000000001</v>
      </c>
      <c r="Q782" s="12">
        <f t="shared" si="38"/>
        <v>77783034</v>
      </c>
      <c r="R782" t="s">
        <v>5296</v>
      </c>
      <c r="S782" t="s">
        <v>7235</v>
      </c>
      <c r="T782" t="s">
        <v>7236</v>
      </c>
      <c r="U782" t="s">
        <v>7237</v>
      </c>
      <c r="V782" t="s">
        <v>7238</v>
      </c>
      <c r="W782" t="s">
        <v>7239</v>
      </c>
      <c r="X782" t="s">
        <v>7240</v>
      </c>
      <c r="Y782" t="s">
        <v>7241</v>
      </c>
    </row>
    <row r="783" spans="1:25" x14ac:dyDescent="0.3">
      <c r="A783" t="s">
        <v>7242</v>
      </c>
      <c r="B783" t="s">
        <v>7243</v>
      </c>
      <c r="C783" t="s">
        <v>5623</v>
      </c>
      <c r="D783" t="s">
        <v>13094</v>
      </c>
      <c r="E783" t="s">
        <v>13172</v>
      </c>
      <c r="F783" t="s">
        <v>13173</v>
      </c>
      <c r="G783" t="s">
        <v>13174</v>
      </c>
      <c r="H783" s="11">
        <v>157</v>
      </c>
      <c r="I783" s="19" t="str">
        <f t="shared" si="36"/>
        <v>&lt;₹200</v>
      </c>
      <c r="J783" s="21">
        <v>160</v>
      </c>
      <c r="K783" s="23">
        <v>0.02</v>
      </c>
      <c r="L78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783" s="22" t="str">
        <f t="shared" si="37"/>
        <v>No</v>
      </c>
      <c r="N783" s="16">
        <v>4.5</v>
      </c>
      <c r="O783" s="25">
        <v>4428</v>
      </c>
      <c r="P783" s="25">
        <f>Table1[[#This Row],[rating]]+(Table1[[#This Row],[rating_count]]/1000)</f>
        <v>8.9280000000000008</v>
      </c>
      <c r="Q783" s="12">
        <f t="shared" si="38"/>
        <v>708480</v>
      </c>
      <c r="R783" t="s">
        <v>7244</v>
      </c>
      <c r="S783" t="s">
        <v>7245</v>
      </c>
      <c r="T783" t="s">
        <v>7246</v>
      </c>
      <c r="U783" t="s">
        <v>7247</v>
      </c>
      <c r="V783" t="s">
        <v>7248</v>
      </c>
      <c r="W783" t="s">
        <v>7249</v>
      </c>
      <c r="X783" t="s">
        <v>7250</v>
      </c>
      <c r="Y783" t="s">
        <v>7251</v>
      </c>
    </row>
    <row r="784" spans="1:25" x14ac:dyDescent="0.3">
      <c r="A784" t="s">
        <v>7254</v>
      </c>
      <c r="B784" t="s">
        <v>7255</v>
      </c>
      <c r="C784" t="s">
        <v>5275</v>
      </c>
      <c r="D784" t="s">
        <v>13091</v>
      </c>
      <c r="E784" t="s">
        <v>13109</v>
      </c>
      <c r="F784" t="s">
        <v>13162</v>
      </c>
      <c r="G784" t="s">
        <v>13190</v>
      </c>
      <c r="H784" s="11">
        <v>115</v>
      </c>
      <c r="I784" s="19" t="str">
        <f t="shared" si="36"/>
        <v>&lt;₹200</v>
      </c>
      <c r="J784" s="21">
        <v>999</v>
      </c>
      <c r="K784" s="23">
        <v>0.88</v>
      </c>
      <c r="L78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784" s="22" t="str">
        <f t="shared" si="37"/>
        <v>Yes</v>
      </c>
      <c r="N784" s="16">
        <v>3.3</v>
      </c>
      <c r="O784" s="25">
        <v>5692</v>
      </c>
      <c r="P784" s="25">
        <f>Table1[[#This Row],[rating]]+(Table1[[#This Row],[rating_count]]/1000)</f>
        <v>8.9920000000000009</v>
      </c>
      <c r="Q784" s="12">
        <f t="shared" si="38"/>
        <v>5686308</v>
      </c>
      <c r="R784" t="s">
        <v>7256</v>
      </c>
      <c r="S784" t="s">
        <v>7257</v>
      </c>
      <c r="T784" t="s">
        <v>7258</v>
      </c>
      <c r="U784" t="s">
        <v>7259</v>
      </c>
      <c r="V784" t="s">
        <v>7260</v>
      </c>
      <c r="W784" t="s">
        <v>7261</v>
      </c>
      <c r="X784" t="s">
        <v>7262</v>
      </c>
      <c r="Y784" t="s">
        <v>7263</v>
      </c>
    </row>
    <row r="785" spans="1:25" x14ac:dyDescent="0.3">
      <c r="A785" t="s">
        <v>7264</v>
      </c>
      <c r="B785" t="s">
        <v>7265</v>
      </c>
      <c r="C785" t="s">
        <v>4856</v>
      </c>
      <c r="D785" t="s">
        <v>13091</v>
      </c>
      <c r="E785" t="s">
        <v>13109</v>
      </c>
      <c r="F785" t="s">
        <v>13162</v>
      </c>
      <c r="G785" t="s">
        <v>13164</v>
      </c>
      <c r="H785" s="11">
        <v>175</v>
      </c>
      <c r="I785" s="19" t="str">
        <f t="shared" si="36"/>
        <v>&lt;₹200</v>
      </c>
      <c r="J785" s="21">
        <v>499</v>
      </c>
      <c r="K785" s="23">
        <v>0.65</v>
      </c>
      <c r="L78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785" s="22" t="str">
        <f t="shared" si="37"/>
        <v>Yes</v>
      </c>
      <c r="N785" s="16">
        <v>4.0999999999999996</v>
      </c>
      <c r="O785" s="25">
        <v>21</v>
      </c>
      <c r="P785" s="25">
        <f>Table1[[#This Row],[rating]]+(Table1[[#This Row],[rating_count]]/1000)</f>
        <v>4.1209999999999996</v>
      </c>
      <c r="Q785" s="12">
        <f t="shared" si="38"/>
        <v>10479</v>
      </c>
      <c r="R785" t="s">
        <v>7266</v>
      </c>
      <c r="S785" t="s">
        <v>7267</v>
      </c>
      <c r="T785" t="s">
        <v>7268</v>
      </c>
      <c r="U785" t="s">
        <v>7269</v>
      </c>
      <c r="V785" t="s">
        <v>7270</v>
      </c>
      <c r="W785" t="s">
        <v>7271</v>
      </c>
      <c r="X785" t="s">
        <v>7272</v>
      </c>
      <c r="Y785" t="s">
        <v>7273</v>
      </c>
    </row>
    <row r="786" spans="1:25" x14ac:dyDescent="0.3">
      <c r="A786" t="s">
        <v>7274</v>
      </c>
      <c r="B786" t="s">
        <v>7275</v>
      </c>
      <c r="C786" t="s">
        <v>5904</v>
      </c>
      <c r="D786" t="s">
        <v>13092</v>
      </c>
      <c r="E786" t="s">
        <v>13180</v>
      </c>
      <c r="F786" t="s">
        <v>13209</v>
      </c>
      <c r="G786" t="s">
        <v>13210</v>
      </c>
      <c r="H786" s="11">
        <v>1999</v>
      </c>
      <c r="I786" s="19" t="str">
        <f t="shared" si="36"/>
        <v>&gt;₹500</v>
      </c>
      <c r="J786" s="21">
        <v>4700</v>
      </c>
      <c r="K786" s="23">
        <v>0.56999999999999995</v>
      </c>
      <c r="L78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786" s="22" t="str">
        <f t="shared" si="37"/>
        <v>Yes</v>
      </c>
      <c r="N786" s="16">
        <v>3.8</v>
      </c>
      <c r="O786" s="25">
        <v>1880</v>
      </c>
      <c r="P786" s="25">
        <f>Table1[[#This Row],[rating]]+(Table1[[#This Row],[rating_count]]/1000)</f>
        <v>5.68</v>
      </c>
      <c r="Q786" s="12">
        <f t="shared" si="38"/>
        <v>8836000</v>
      </c>
      <c r="R786" t="s">
        <v>7276</v>
      </c>
      <c r="S786" t="s">
        <v>7277</v>
      </c>
      <c r="T786" t="s">
        <v>7278</v>
      </c>
      <c r="U786" t="s">
        <v>7279</v>
      </c>
      <c r="V786" t="s">
        <v>7280</v>
      </c>
      <c r="W786" t="s">
        <v>7281</v>
      </c>
      <c r="X786" t="s">
        <v>7282</v>
      </c>
      <c r="Y786" t="s">
        <v>7283</v>
      </c>
    </row>
    <row r="787" spans="1:25" x14ac:dyDescent="0.3">
      <c r="A787" t="s">
        <v>7284</v>
      </c>
      <c r="B787" t="s">
        <v>7285</v>
      </c>
      <c r="C787" t="s">
        <v>7286</v>
      </c>
      <c r="D787" t="s">
        <v>13091</v>
      </c>
      <c r="E787" t="s">
        <v>13187</v>
      </c>
      <c r="F787" t="s">
        <v>13241</v>
      </c>
      <c r="G787"/>
      <c r="H787" s="11">
        <v>3999</v>
      </c>
      <c r="I787" s="19" t="str">
        <f t="shared" si="36"/>
        <v>&gt;₹500</v>
      </c>
      <c r="J787" s="21">
        <v>4332.96</v>
      </c>
      <c r="K787" s="23">
        <v>0.08</v>
      </c>
      <c r="L78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787" s="22" t="str">
        <f t="shared" si="37"/>
        <v>No</v>
      </c>
      <c r="N787" s="16">
        <v>3.5</v>
      </c>
      <c r="O787" s="25">
        <v>21762</v>
      </c>
      <c r="P787" s="25">
        <f>Table1[[#This Row],[rating]]+(Table1[[#This Row],[rating_count]]/1000)</f>
        <v>25.262</v>
      </c>
      <c r="Q787" s="12">
        <f t="shared" si="38"/>
        <v>94293875.519999996</v>
      </c>
      <c r="R787" t="s">
        <v>7287</v>
      </c>
      <c r="S787" t="s">
        <v>7288</v>
      </c>
      <c r="T787" t="s">
        <v>7289</v>
      </c>
      <c r="U787" t="s">
        <v>7290</v>
      </c>
      <c r="V787" t="s">
        <v>7291</v>
      </c>
      <c r="W787" t="s">
        <v>7292</v>
      </c>
      <c r="X787" t="s">
        <v>7293</v>
      </c>
      <c r="Y787" t="s">
        <v>7294</v>
      </c>
    </row>
    <row r="788" spans="1:25" x14ac:dyDescent="0.3">
      <c r="A788" t="s">
        <v>7295</v>
      </c>
      <c r="B788" t="s">
        <v>7296</v>
      </c>
      <c r="C788" t="s">
        <v>5443</v>
      </c>
      <c r="D788" t="s">
        <v>13091</v>
      </c>
      <c r="E788" t="s">
        <v>13112</v>
      </c>
      <c r="F788" t="s">
        <v>13198</v>
      </c>
      <c r="G788"/>
      <c r="H788" s="11">
        <v>899</v>
      </c>
      <c r="I788" s="19" t="str">
        <f t="shared" si="36"/>
        <v>&gt;₹500</v>
      </c>
      <c r="J788" s="21">
        <v>1800</v>
      </c>
      <c r="K788" s="23">
        <v>0.5</v>
      </c>
      <c r="L78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788" s="22" t="str">
        <f t="shared" si="37"/>
        <v>Yes</v>
      </c>
      <c r="N788" s="16">
        <v>4.0999999999999996</v>
      </c>
      <c r="O788" s="25">
        <v>22375</v>
      </c>
      <c r="P788" s="25">
        <f>Table1[[#This Row],[rating]]+(Table1[[#This Row],[rating_count]]/1000)</f>
        <v>26.475000000000001</v>
      </c>
      <c r="Q788" s="12">
        <f t="shared" si="38"/>
        <v>40275000</v>
      </c>
      <c r="R788" t="s">
        <v>7297</v>
      </c>
      <c r="S788" t="s">
        <v>7298</v>
      </c>
      <c r="T788" t="s">
        <v>7299</v>
      </c>
      <c r="U788" t="s">
        <v>7300</v>
      </c>
      <c r="V788" t="s">
        <v>7301</v>
      </c>
      <c r="W788" t="s">
        <v>7302</v>
      </c>
      <c r="X788" t="s">
        <v>7303</v>
      </c>
      <c r="Y788" t="s">
        <v>7304</v>
      </c>
    </row>
    <row r="789" spans="1:25" x14ac:dyDescent="0.3">
      <c r="A789" t="s">
        <v>7305</v>
      </c>
      <c r="B789" t="s">
        <v>7306</v>
      </c>
      <c r="C789" t="s">
        <v>5358</v>
      </c>
      <c r="D789" t="s">
        <v>13091</v>
      </c>
      <c r="E789" t="s">
        <v>13109</v>
      </c>
      <c r="F789" t="s">
        <v>13162</v>
      </c>
      <c r="G789" t="s">
        <v>13190</v>
      </c>
      <c r="H789" s="11">
        <v>299</v>
      </c>
      <c r="I789" s="19" t="str">
        <f t="shared" si="36"/>
        <v>₹200 - ₹500</v>
      </c>
      <c r="J789" s="21">
        <v>990</v>
      </c>
      <c r="K789" s="23">
        <v>0.7</v>
      </c>
      <c r="L78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789" s="22" t="str">
        <f t="shared" si="37"/>
        <v>Yes</v>
      </c>
      <c r="N789" s="16">
        <v>4.5</v>
      </c>
      <c r="O789" s="25">
        <v>2453</v>
      </c>
      <c r="P789" s="25">
        <f>Table1[[#This Row],[rating]]+(Table1[[#This Row],[rating_count]]/1000)</f>
        <v>6.9529999999999994</v>
      </c>
      <c r="Q789" s="12">
        <f t="shared" si="38"/>
        <v>2428470</v>
      </c>
      <c r="R789" t="s">
        <v>7307</v>
      </c>
      <c r="S789" t="s">
        <v>7308</v>
      </c>
      <c r="T789" t="s">
        <v>7309</v>
      </c>
      <c r="U789" t="s">
        <v>7310</v>
      </c>
      <c r="V789" t="s">
        <v>7311</v>
      </c>
      <c r="W789" t="s">
        <v>7312</v>
      </c>
      <c r="X789" t="s">
        <v>7313</v>
      </c>
      <c r="Y789" t="s">
        <v>7314</v>
      </c>
    </row>
    <row r="790" spans="1:25" x14ac:dyDescent="0.3">
      <c r="A790" t="s">
        <v>7315</v>
      </c>
      <c r="B790" t="s">
        <v>7316</v>
      </c>
      <c r="C790" t="s">
        <v>4856</v>
      </c>
      <c r="D790" t="s">
        <v>13091</v>
      </c>
      <c r="E790" t="s">
        <v>13109</v>
      </c>
      <c r="F790" t="s">
        <v>13162</v>
      </c>
      <c r="G790" t="s">
        <v>13164</v>
      </c>
      <c r="H790" s="11">
        <v>3303</v>
      </c>
      <c r="I790" s="19" t="str">
        <f t="shared" si="36"/>
        <v>&gt;₹500</v>
      </c>
      <c r="J790" s="21">
        <v>4699</v>
      </c>
      <c r="K790" s="23">
        <v>0.3</v>
      </c>
      <c r="L79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790" s="22" t="str">
        <f t="shared" si="37"/>
        <v>No</v>
      </c>
      <c r="N790" s="16">
        <v>4.4000000000000004</v>
      </c>
      <c r="O790" s="25">
        <v>13544</v>
      </c>
      <c r="P790" s="25">
        <f>Table1[[#This Row],[rating]]+(Table1[[#This Row],[rating_count]]/1000)</f>
        <v>17.944000000000003</v>
      </c>
      <c r="Q790" s="12">
        <f t="shared" si="38"/>
        <v>63643256</v>
      </c>
      <c r="R790" t="s">
        <v>7317</v>
      </c>
      <c r="S790" t="s">
        <v>7318</v>
      </c>
      <c r="T790" t="s">
        <v>7319</v>
      </c>
      <c r="U790" t="s">
        <v>7320</v>
      </c>
      <c r="V790" t="s">
        <v>7321</v>
      </c>
      <c r="W790" t="s">
        <v>7322</v>
      </c>
      <c r="X790" t="s">
        <v>7323</v>
      </c>
      <c r="Y790" t="s">
        <v>7324</v>
      </c>
    </row>
    <row r="791" spans="1:25" x14ac:dyDescent="0.3">
      <c r="A791" t="s">
        <v>7325</v>
      </c>
      <c r="B791" t="s">
        <v>7326</v>
      </c>
      <c r="C791" t="s">
        <v>6577</v>
      </c>
      <c r="D791" t="s">
        <v>13091</v>
      </c>
      <c r="E791" t="s">
        <v>13109</v>
      </c>
      <c r="F791" t="s">
        <v>13216</v>
      </c>
      <c r="G791" t="s">
        <v>13226</v>
      </c>
      <c r="H791" s="11">
        <v>1890</v>
      </c>
      <c r="I791" s="19" t="str">
        <f t="shared" si="36"/>
        <v>&gt;₹500</v>
      </c>
      <c r="J791" s="21">
        <v>5490</v>
      </c>
      <c r="K791" s="23">
        <v>0.66</v>
      </c>
      <c r="L79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791" s="22" t="str">
        <f t="shared" si="37"/>
        <v>Yes</v>
      </c>
      <c r="N791" s="16">
        <v>4.0999999999999996</v>
      </c>
      <c r="O791" s="25">
        <v>10976</v>
      </c>
      <c r="P791" s="25">
        <f>Table1[[#This Row],[rating]]+(Table1[[#This Row],[rating_count]]/1000)</f>
        <v>15.076000000000001</v>
      </c>
      <c r="Q791" s="12">
        <f t="shared" si="38"/>
        <v>60258240</v>
      </c>
      <c r="R791" t="s">
        <v>7327</v>
      </c>
      <c r="S791" t="s">
        <v>7328</v>
      </c>
      <c r="T791" t="s">
        <v>7329</v>
      </c>
      <c r="U791" t="s">
        <v>7330</v>
      </c>
      <c r="V791" t="s">
        <v>7331</v>
      </c>
      <c r="W791" t="s">
        <v>7332</v>
      </c>
      <c r="X791" t="s">
        <v>7333</v>
      </c>
      <c r="Y791" t="s">
        <v>7334</v>
      </c>
    </row>
    <row r="792" spans="1:25" x14ac:dyDescent="0.3">
      <c r="A792" t="s">
        <v>7335</v>
      </c>
      <c r="B792" t="s">
        <v>7336</v>
      </c>
      <c r="C792" t="s">
        <v>6232</v>
      </c>
      <c r="D792" t="s">
        <v>13094</v>
      </c>
      <c r="E792" t="s">
        <v>13172</v>
      </c>
      <c r="F792" t="s">
        <v>13173</v>
      </c>
      <c r="G792" t="s">
        <v>13174</v>
      </c>
      <c r="H792" s="11">
        <v>90</v>
      </c>
      <c r="I792" s="19" t="str">
        <f t="shared" si="36"/>
        <v>&lt;₹200</v>
      </c>
      <c r="J792" s="21">
        <v>100</v>
      </c>
      <c r="K792" s="23">
        <v>0.1</v>
      </c>
      <c r="L79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792" s="22" t="str">
        <f t="shared" si="37"/>
        <v>No</v>
      </c>
      <c r="N792" s="16">
        <v>4.3</v>
      </c>
      <c r="O792" s="25">
        <v>3061</v>
      </c>
      <c r="P792" s="25">
        <f>Table1[[#This Row],[rating]]+(Table1[[#This Row],[rating_count]]/1000)</f>
        <v>7.3609999999999998</v>
      </c>
      <c r="Q792" s="12">
        <f t="shared" si="38"/>
        <v>306100</v>
      </c>
      <c r="R792" t="s">
        <v>7337</v>
      </c>
      <c r="S792" t="s">
        <v>7338</v>
      </c>
      <c r="T792" t="s">
        <v>7339</v>
      </c>
      <c r="U792" t="s">
        <v>7340</v>
      </c>
      <c r="V792" t="s">
        <v>7341</v>
      </c>
      <c r="W792" t="s">
        <v>7342</v>
      </c>
      <c r="X792" t="s">
        <v>7343</v>
      </c>
      <c r="Y792" t="s">
        <v>7344</v>
      </c>
    </row>
    <row r="793" spans="1:25" x14ac:dyDescent="0.3">
      <c r="A793" t="s">
        <v>7345</v>
      </c>
      <c r="B793" t="s">
        <v>7346</v>
      </c>
      <c r="C793" t="s">
        <v>3066</v>
      </c>
      <c r="D793" t="s">
        <v>13092</v>
      </c>
      <c r="E793" t="s">
        <v>13144</v>
      </c>
      <c r="F793" t="s">
        <v>13145</v>
      </c>
      <c r="G793" t="s">
        <v>13146</v>
      </c>
      <c r="H793" s="11">
        <v>1599</v>
      </c>
      <c r="I793" s="19" t="str">
        <f t="shared" si="36"/>
        <v>&gt;₹500</v>
      </c>
      <c r="J793" s="21">
        <v>2790</v>
      </c>
      <c r="K793" s="23">
        <v>0.43</v>
      </c>
      <c r="L79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793" s="22" t="str">
        <f t="shared" si="37"/>
        <v>No</v>
      </c>
      <c r="N793" s="16">
        <v>3.6</v>
      </c>
      <c r="O793" s="25">
        <v>2272</v>
      </c>
      <c r="P793" s="25">
        <f>Table1[[#This Row],[rating]]+(Table1[[#This Row],[rating_count]]/1000)</f>
        <v>5.8719999999999999</v>
      </c>
      <c r="Q793" s="12">
        <f t="shared" si="38"/>
        <v>6338880</v>
      </c>
      <c r="R793" t="s">
        <v>7347</v>
      </c>
      <c r="S793" t="s">
        <v>7348</v>
      </c>
      <c r="T793" t="s">
        <v>7349</v>
      </c>
      <c r="U793" t="s">
        <v>7350</v>
      </c>
      <c r="V793" t="s">
        <v>7351</v>
      </c>
      <c r="W793" t="s">
        <v>7352</v>
      </c>
      <c r="X793" t="s">
        <v>7353</v>
      </c>
      <c r="Y793" t="s">
        <v>7354</v>
      </c>
    </row>
    <row r="794" spans="1:25" x14ac:dyDescent="0.3">
      <c r="A794" t="s">
        <v>7355</v>
      </c>
      <c r="B794" t="s">
        <v>7356</v>
      </c>
      <c r="C794" t="s">
        <v>6606</v>
      </c>
      <c r="D794" t="s">
        <v>13091</v>
      </c>
      <c r="E794" t="s">
        <v>13109</v>
      </c>
      <c r="F794" t="s">
        <v>13158</v>
      </c>
      <c r="G794" t="s">
        <v>13227</v>
      </c>
      <c r="H794" s="11">
        <v>599</v>
      </c>
      <c r="I794" s="19" t="str">
        <f t="shared" si="36"/>
        <v>&gt;₹500</v>
      </c>
      <c r="J794" s="21">
        <v>999</v>
      </c>
      <c r="K794" s="23">
        <v>0.4</v>
      </c>
      <c r="L79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794" s="22" t="str">
        <f t="shared" si="37"/>
        <v>No</v>
      </c>
      <c r="N794" s="16">
        <v>4</v>
      </c>
      <c r="O794" s="25">
        <v>7601</v>
      </c>
      <c r="P794" s="25">
        <f>Table1[[#This Row],[rating]]+(Table1[[#This Row],[rating_count]]/1000)</f>
        <v>11.600999999999999</v>
      </c>
      <c r="Q794" s="12">
        <f t="shared" si="38"/>
        <v>7593399</v>
      </c>
      <c r="R794" t="s">
        <v>7357</v>
      </c>
      <c r="S794" t="s">
        <v>7358</v>
      </c>
      <c r="T794" t="s">
        <v>7359</v>
      </c>
      <c r="U794" t="s">
        <v>7360</v>
      </c>
      <c r="V794" t="s">
        <v>7361</v>
      </c>
      <c r="W794" t="s">
        <v>7362</v>
      </c>
      <c r="X794" t="s">
        <v>7363</v>
      </c>
      <c r="Y794" t="s">
        <v>7364</v>
      </c>
    </row>
    <row r="795" spans="1:25" x14ac:dyDescent="0.3">
      <c r="A795" t="s">
        <v>7367</v>
      </c>
      <c r="B795" t="s">
        <v>7368</v>
      </c>
      <c r="C795" t="s">
        <v>5358</v>
      </c>
      <c r="D795" t="s">
        <v>13091</v>
      </c>
      <c r="E795" t="s">
        <v>13109</v>
      </c>
      <c r="F795" t="s">
        <v>13162</v>
      </c>
      <c r="G795" t="s">
        <v>13190</v>
      </c>
      <c r="H795" s="11">
        <v>425</v>
      </c>
      <c r="I795" s="19" t="str">
        <f t="shared" si="36"/>
        <v>₹200 - ₹500</v>
      </c>
      <c r="J795" s="21">
        <v>899</v>
      </c>
      <c r="K795" s="23">
        <v>0.53</v>
      </c>
      <c r="L79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795" s="22" t="str">
        <f t="shared" si="37"/>
        <v>Yes</v>
      </c>
      <c r="N795" s="16">
        <v>4.5</v>
      </c>
      <c r="O795" s="25">
        <v>4219</v>
      </c>
      <c r="P795" s="25">
        <f>Table1[[#This Row],[rating]]+(Table1[[#This Row],[rating_count]]/1000)</f>
        <v>8.7190000000000012</v>
      </c>
      <c r="Q795" s="12">
        <f t="shared" si="38"/>
        <v>3792881</v>
      </c>
      <c r="R795" t="s">
        <v>7369</v>
      </c>
      <c r="S795" t="s">
        <v>7370</v>
      </c>
      <c r="T795" t="s">
        <v>7371</v>
      </c>
      <c r="U795" t="s">
        <v>7372</v>
      </c>
      <c r="V795" t="s">
        <v>7373</v>
      </c>
      <c r="W795" t="s">
        <v>7374</v>
      </c>
      <c r="X795" t="s">
        <v>7375</v>
      </c>
      <c r="Y795" t="s">
        <v>7376</v>
      </c>
    </row>
    <row r="796" spans="1:25" x14ac:dyDescent="0.3">
      <c r="A796" t="s">
        <v>7377</v>
      </c>
      <c r="B796" t="s">
        <v>7378</v>
      </c>
      <c r="C796" t="s">
        <v>4425</v>
      </c>
      <c r="D796" t="s">
        <v>13092</v>
      </c>
      <c r="E796" t="s">
        <v>13144</v>
      </c>
      <c r="F796" t="s">
        <v>13145</v>
      </c>
      <c r="G796" t="s">
        <v>13157</v>
      </c>
      <c r="H796" s="11">
        <v>1499</v>
      </c>
      <c r="I796" s="19" t="str">
        <f t="shared" si="36"/>
        <v>&gt;₹500</v>
      </c>
      <c r="J796" s="21">
        <v>3999</v>
      </c>
      <c r="K796" s="23">
        <v>0.63</v>
      </c>
      <c r="L79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796" s="22" t="str">
        <f t="shared" si="37"/>
        <v>Yes</v>
      </c>
      <c r="N796" s="16">
        <v>4.2</v>
      </c>
      <c r="O796" s="25">
        <v>42775</v>
      </c>
      <c r="P796" s="25">
        <f>Table1[[#This Row],[rating]]+(Table1[[#This Row],[rating_count]]/1000)</f>
        <v>46.975000000000001</v>
      </c>
      <c r="Q796" s="12">
        <f t="shared" si="38"/>
        <v>171057225</v>
      </c>
      <c r="R796" t="s">
        <v>7379</v>
      </c>
      <c r="S796" t="s">
        <v>7380</v>
      </c>
      <c r="T796" t="s">
        <v>7381</v>
      </c>
      <c r="U796" t="s">
        <v>7382</v>
      </c>
      <c r="V796" t="s">
        <v>7383</v>
      </c>
      <c r="W796" t="s">
        <v>13058</v>
      </c>
      <c r="X796" t="s">
        <v>7384</v>
      </c>
      <c r="Y796" t="s">
        <v>7385</v>
      </c>
    </row>
    <row r="797" spans="1:25" x14ac:dyDescent="0.3">
      <c r="A797" t="s">
        <v>7386</v>
      </c>
      <c r="B797" t="s">
        <v>7387</v>
      </c>
      <c r="C797" t="s">
        <v>7068</v>
      </c>
      <c r="D797" t="s">
        <v>13091</v>
      </c>
      <c r="E797" t="s">
        <v>13109</v>
      </c>
      <c r="F797" t="s">
        <v>13211</v>
      </c>
      <c r="G797" t="s">
        <v>13237</v>
      </c>
      <c r="H797" s="11">
        <v>549</v>
      </c>
      <c r="I797" s="19" t="str">
        <f t="shared" si="36"/>
        <v>&gt;₹500</v>
      </c>
      <c r="J797" s="21">
        <v>2499</v>
      </c>
      <c r="K797" s="23">
        <v>0.78</v>
      </c>
      <c r="L79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797" s="22" t="str">
        <f t="shared" si="37"/>
        <v>Yes</v>
      </c>
      <c r="N797" s="16">
        <v>4.3</v>
      </c>
      <c r="O797" s="25">
        <v>5556</v>
      </c>
      <c r="P797" s="25">
        <f>Table1[[#This Row],[rating]]+(Table1[[#This Row],[rating_count]]/1000)</f>
        <v>9.8559999999999999</v>
      </c>
      <c r="Q797" s="12">
        <f t="shared" si="38"/>
        <v>13884444</v>
      </c>
      <c r="R797" t="s">
        <v>7388</v>
      </c>
      <c r="S797" t="s">
        <v>7389</v>
      </c>
      <c r="T797" t="s">
        <v>7390</v>
      </c>
      <c r="U797" t="s">
        <v>7391</v>
      </c>
      <c r="V797" t="s">
        <v>7392</v>
      </c>
      <c r="W797" t="s">
        <v>7393</v>
      </c>
      <c r="X797" t="s">
        <v>7394</v>
      </c>
      <c r="Y797" t="s">
        <v>7395</v>
      </c>
    </row>
    <row r="798" spans="1:25" x14ac:dyDescent="0.3">
      <c r="A798" t="s">
        <v>7397</v>
      </c>
      <c r="B798" t="s">
        <v>7398</v>
      </c>
      <c r="C798" t="s">
        <v>4845</v>
      </c>
      <c r="D798" t="s">
        <v>13091</v>
      </c>
      <c r="E798" t="s">
        <v>13109</v>
      </c>
      <c r="F798" t="s">
        <v>13162</v>
      </c>
      <c r="G798" t="s">
        <v>13163</v>
      </c>
      <c r="H798" s="11">
        <v>1295</v>
      </c>
      <c r="I798" s="19" t="str">
        <f t="shared" si="36"/>
        <v>&gt;₹500</v>
      </c>
      <c r="J798" s="21">
        <v>1645</v>
      </c>
      <c r="K798" s="23">
        <v>0.21</v>
      </c>
      <c r="L79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798" s="22" t="str">
        <f t="shared" si="37"/>
        <v>No</v>
      </c>
      <c r="N798" s="16">
        <v>4.5999999999999996</v>
      </c>
      <c r="O798" s="25">
        <v>12375</v>
      </c>
      <c r="P798" s="25">
        <f>Table1[[#This Row],[rating]]+(Table1[[#This Row],[rating_count]]/1000)</f>
        <v>16.975000000000001</v>
      </c>
      <c r="Q798" s="12">
        <f t="shared" si="38"/>
        <v>20356875</v>
      </c>
      <c r="R798" t="s">
        <v>7399</v>
      </c>
      <c r="S798" t="s">
        <v>7400</v>
      </c>
      <c r="T798" t="s">
        <v>7401</v>
      </c>
      <c r="U798" t="s">
        <v>7402</v>
      </c>
      <c r="V798" t="s">
        <v>7403</v>
      </c>
      <c r="W798" t="s">
        <v>7404</v>
      </c>
      <c r="X798" t="s">
        <v>7405</v>
      </c>
      <c r="Y798" t="s">
        <v>7406</v>
      </c>
    </row>
    <row r="799" spans="1:25" x14ac:dyDescent="0.3">
      <c r="A799" t="s">
        <v>7407</v>
      </c>
      <c r="B799" t="s">
        <v>7408</v>
      </c>
      <c r="C799" t="s">
        <v>5347</v>
      </c>
      <c r="D799" t="s">
        <v>13095</v>
      </c>
      <c r="E799" t="s">
        <v>13175</v>
      </c>
      <c r="F799" t="s">
        <v>13193</v>
      </c>
      <c r="G799" t="s">
        <v>13194</v>
      </c>
      <c r="H799" s="11">
        <v>310</v>
      </c>
      <c r="I799" s="19" t="str">
        <f t="shared" si="36"/>
        <v>₹200 - ₹500</v>
      </c>
      <c r="J799" s="21">
        <v>310</v>
      </c>
      <c r="K799" s="23">
        <v>0</v>
      </c>
      <c r="L79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799" s="22" t="str">
        <f t="shared" si="37"/>
        <v>No</v>
      </c>
      <c r="N799" s="16">
        <v>4.5</v>
      </c>
      <c r="O799" s="25">
        <v>5882</v>
      </c>
      <c r="P799" s="25">
        <f>Table1[[#This Row],[rating]]+(Table1[[#This Row],[rating_count]]/1000)</f>
        <v>10.382</v>
      </c>
      <c r="Q799" s="12">
        <f t="shared" si="38"/>
        <v>1823420</v>
      </c>
      <c r="R799" t="s">
        <v>7409</v>
      </c>
      <c r="S799" t="s">
        <v>7410</v>
      </c>
      <c r="T799" t="s">
        <v>7411</v>
      </c>
      <c r="U799" t="s">
        <v>7412</v>
      </c>
      <c r="V799" t="s">
        <v>7413</v>
      </c>
      <c r="W799" t="s">
        <v>7414</v>
      </c>
      <c r="X799" t="s">
        <v>7415</v>
      </c>
      <c r="Y799" t="s">
        <v>7416</v>
      </c>
    </row>
    <row r="800" spans="1:25" x14ac:dyDescent="0.3">
      <c r="A800" t="s">
        <v>7419</v>
      </c>
      <c r="B800" t="s">
        <v>7420</v>
      </c>
      <c r="C800" t="s">
        <v>5102</v>
      </c>
      <c r="D800" t="s">
        <v>13091</v>
      </c>
      <c r="E800" t="s">
        <v>13109</v>
      </c>
      <c r="F800" t="s">
        <v>13162</v>
      </c>
      <c r="G800" t="s">
        <v>13178</v>
      </c>
      <c r="H800" s="11">
        <v>1149</v>
      </c>
      <c r="I800" s="19" t="str">
        <f t="shared" si="36"/>
        <v>&gt;₹500</v>
      </c>
      <c r="J800" s="21">
        <v>1499</v>
      </c>
      <c r="K800" s="23">
        <v>0.23</v>
      </c>
      <c r="L80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800" s="22" t="str">
        <f t="shared" si="37"/>
        <v>No</v>
      </c>
      <c r="N800" s="16">
        <v>4.0999999999999996</v>
      </c>
      <c r="O800" s="25">
        <v>10443</v>
      </c>
      <c r="P800" s="25">
        <f>Table1[[#This Row],[rating]]+(Table1[[#This Row],[rating_count]]/1000)</f>
        <v>14.542999999999999</v>
      </c>
      <c r="Q800" s="12">
        <f t="shared" si="38"/>
        <v>15654057</v>
      </c>
      <c r="R800" t="s">
        <v>7421</v>
      </c>
      <c r="S800" t="s">
        <v>7422</v>
      </c>
      <c r="T800" t="s">
        <v>7423</v>
      </c>
      <c r="U800" t="s">
        <v>7424</v>
      </c>
      <c r="V800" t="s">
        <v>7425</v>
      </c>
      <c r="W800" t="s">
        <v>7426</v>
      </c>
      <c r="X800" t="s">
        <v>7427</v>
      </c>
      <c r="Y800" t="s">
        <v>7428</v>
      </c>
    </row>
    <row r="801" spans="1:25" x14ac:dyDescent="0.3">
      <c r="A801" t="s">
        <v>7429</v>
      </c>
      <c r="B801" t="s">
        <v>7430</v>
      </c>
      <c r="C801" t="s">
        <v>4876</v>
      </c>
      <c r="D801" t="s">
        <v>13091</v>
      </c>
      <c r="E801" t="s">
        <v>13109</v>
      </c>
      <c r="F801" t="s">
        <v>13158</v>
      </c>
      <c r="G801" t="s">
        <v>13165</v>
      </c>
      <c r="H801" s="11">
        <v>499</v>
      </c>
      <c r="I801" s="19" t="str">
        <f t="shared" si="36"/>
        <v>₹200 - ₹500</v>
      </c>
      <c r="J801" s="21">
        <v>1299</v>
      </c>
      <c r="K801" s="23">
        <v>0.62</v>
      </c>
      <c r="L80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801" s="22" t="str">
        <f t="shared" si="37"/>
        <v>Yes</v>
      </c>
      <c r="N801" s="16">
        <v>4.5</v>
      </c>
      <c r="O801" s="25">
        <v>434</v>
      </c>
      <c r="P801" s="25">
        <f>Table1[[#This Row],[rating]]+(Table1[[#This Row],[rating_count]]/1000)</f>
        <v>4.9340000000000002</v>
      </c>
      <c r="Q801" s="12">
        <f t="shared" si="38"/>
        <v>563766</v>
      </c>
      <c r="R801" t="s">
        <v>7431</v>
      </c>
      <c r="S801" t="s">
        <v>7432</v>
      </c>
      <c r="T801" t="s">
        <v>7433</v>
      </c>
      <c r="U801" t="s">
        <v>7434</v>
      </c>
      <c r="V801" t="s">
        <v>7435</v>
      </c>
      <c r="W801" t="s">
        <v>7436</v>
      </c>
      <c r="X801" t="s">
        <v>7437</v>
      </c>
      <c r="Y801" t="s">
        <v>7438</v>
      </c>
    </row>
    <row r="802" spans="1:25" x14ac:dyDescent="0.3">
      <c r="A802" t="s">
        <v>7439</v>
      </c>
      <c r="B802" t="s">
        <v>7440</v>
      </c>
      <c r="C802" t="s">
        <v>3066</v>
      </c>
      <c r="D802" t="s">
        <v>13092</v>
      </c>
      <c r="E802" t="s">
        <v>13144</v>
      </c>
      <c r="F802" t="s">
        <v>13145</v>
      </c>
      <c r="G802" t="s">
        <v>13146</v>
      </c>
      <c r="H802" s="11">
        <v>999</v>
      </c>
      <c r="I802" s="19" t="str">
        <f t="shared" si="36"/>
        <v>&gt;₹500</v>
      </c>
      <c r="J802" s="21">
        <v>4199</v>
      </c>
      <c r="K802" s="23">
        <v>0.76</v>
      </c>
      <c r="L80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802" s="22" t="str">
        <f t="shared" si="37"/>
        <v>Yes</v>
      </c>
      <c r="N802" s="16">
        <v>3.5</v>
      </c>
      <c r="O802" s="25">
        <v>1913</v>
      </c>
      <c r="P802" s="25">
        <f>Table1[[#This Row],[rating]]+(Table1[[#This Row],[rating_count]]/1000)</f>
        <v>5.4130000000000003</v>
      </c>
      <c r="Q802" s="12">
        <f t="shared" si="38"/>
        <v>8032687</v>
      </c>
      <c r="R802" t="s">
        <v>7441</v>
      </c>
      <c r="S802" t="s">
        <v>7442</v>
      </c>
      <c r="T802" t="s">
        <v>7443</v>
      </c>
      <c r="U802" t="s">
        <v>7444</v>
      </c>
      <c r="V802" t="s">
        <v>7445</v>
      </c>
      <c r="W802" t="s">
        <v>7446</v>
      </c>
      <c r="X802" t="s">
        <v>7447</v>
      </c>
      <c r="Y802" t="s">
        <v>7448</v>
      </c>
    </row>
    <row r="803" spans="1:25" x14ac:dyDescent="0.3">
      <c r="A803" t="s">
        <v>7449</v>
      </c>
      <c r="B803" t="s">
        <v>7450</v>
      </c>
      <c r="C803" t="s">
        <v>6733</v>
      </c>
      <c r="D803" t="s">
        <v>13091</v>
      </c>
      <c r="E803" t="s">
        <v>13221</v>
      </c>
      <c r="F803" t="s">
        <v>13231</v>
      </c>
      <c r="G803"/>
      <c r="H803" s="11">
        <v>1709</v>
      </c>
      <c r="I803" s="19" t="str">
        <f t="shared" si="36"/>
        <v>&gt;₹500</v>
      </c>
      <c r="J803" s="21">
        <v>4000</v>
      </c>
      <c r="K803" s="23">
        <v>0.56999999999999995</v>
      </c>
      <c r="L80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803" s="22" t="str">
        <f t="shared" si="37"/>
        <v>Yes</v>
      </c>
      <c r="N803" s="16">
        <v>4.4000000000000004</v>
      </c>
      <c r="O803" s="25">
        <v>3029</v>
      </c>
      <c r="P803" s="25">
        <f>Table1[[#This Row],[rating]]+(Table1[[#This Row],[rating_count]]/1000)</f>
        <v>7.4290000000000003</v>
      </c>
      <c r="Q803" s="12">
        <f t="shared" si="38"/>
        <v>12116000</v>
      </c>
      <c r="R803" t="s">
        <v>7451</v>
      </c>
      <c r="S803" t="s">
        <v>7452</v>
      </c>
      <c r="T803" t="s">
        <v>7453</v>
      </c>
      <c r="U803" t="s">
        <v>7454</v>
      </c>
      <c r="V803" t="s">
        <v>7455</v>
      </c>
      <c r="W803" t="s">
        <v>7456</v>
      </c>
      <c r="X803" t="s">
        <v>7457</v>
      </c>
      <c r="Y803" t="s">
        <v>7458</v>
      </c>
    </row>
    <row r="804" spans="1:25" x14ac:dyDescent="0.3">
      <c r="A804" t="s">
        <v>7459</v>
      </c>
      <c r="B804" t="s">
        <v>7460</v>
      </c>
      <c r="C804" t="s">
        <v>5058</v>
      </c>
      <c r="D804" t="s">
        <v>13094</v>
      </c>
      <c r="E804" t="s">
        <v>13172</v>
      </c>
      <c r="F804" t="s">
        <v>13173</v>
      </c>
      <c r="G804" t="s">
        <v>13174</v>
      </c>
      <c r="H804" s="11">
        <v>250</v>
      </c>
      <c r="I804" s="19" t="str">
        <f t="shared" si="36"/>
        <v>₹200 - ₹500</v>
      </c>
      <c r="J804" s="21">
        <v>250</v>
      </c>
      <c r="K804" s="23">
        <v>0</v>
      </c>
      <c r="L80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804" s="22" t="str">
        <f t="shared" si="37"/>
        <v>No</v>
      </c>
      <c r="N804" s="16">
        <v>4.2</v>
      </c>
      <c r="O804" s="25">
        <v>2628</v>
      </c>
      <c r="P804" s="25">
        <f>Table1[[#This Row],[rating]]+(Table1[[#This Row],[rating_count]]/1000)</f>
        <v>6.8280000000000003</v>
      </c>
      <c r="Q804" s="12">
        <f t="shared" si="38"/>
        <v>657000</v>
      </c>
      <c r="R804" t="s">
        <v>7461</v>
      </c>
      <c r="S804" t="s">
        <v>7462</v>
      </c>
      <c r="T804" t="s">
        <v>7463</v>
      </c>
      <c r="U804" t="s">
        <v>7464</v>
      </c>
      <c r="V804" t="s">
        <v>7465</v>
      </c>
      <c r="W804" t="s">
        <v>7466</v>
      </c>
      <c r="X804" t="s">
        <v>7467</v>
      </c>
      <c r="Y804" t="s">
        <v>7468</v>
      </c>
    </row>
    <row r="805" spans="1:25" x14ac:dyDescent="0.3">
      <c r="A805" t="s">
        <v>7470</v>
      </c>
      <c r="B805" t="s">
        <v>7471</v>
      </c>
      <c r="C805" t="s">
        <v>7472</v>
      </c>
      <c r="D805" t="s">
        <v>13095</v>
      </c>
      <c r="E805" t="s">
        <v>13175</v>
      </c>
      <c r="F805" t="s">
        <v>13238</v>
      </c>
      <c r="G805" t="s">
        <v>13239</v>
      </c>
      <c r="H805" s="11">
        <v>90</v>
      </c>
      <c r="I805" s="19" t="str">
        <f t="shared" si="36"/>
        <v>&lt;₹200</v>
      </c>
      <c r="J805" s="21">
        <v>100</v>
      </c>
      <c r="K805" s="23">
        <v>0.1</v>
      </c>
      <c r="L80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805" s="22" t="str">
        <f t="shared" si="37"/>
        <v>No</v>
      </c>
      <c r="N805" s="16">
        <v>4.4000000000000004</v>
      </c>
      <c r="O805" s="25">
        <v>10718</v>
      </c>
      <c r="P805" s="25">
        <f>Table1[[#This Row],[rating]]+(Table1[[#This Row],[rating_count]]/1000)</f>
        <v>15.118</v>
      </c>
      <c r="Q805" s="12">
        <f t="shared" si="38"/>
        <v>1071800</v>
      </c>
      <c r="R805" t="s">
        <v>7473</v>
      </c>
      <c r="S805" t="s">
        <v>7474</v>
      </c>
      <c r="T805" t="s">
        <v>7475</v>
      </c>
      <c r="U805" t="s">
        <v>7476</v>
      </c>
      <c r="V805" t="s">
        <v>7477</v>
      </c>
      <c r="W805" t="s">
        <v>7478</v>
      </c>
      <c r="X805" t="s">
        <v>7479</v>
      </c>
      <c r="Y805" t="s">
        <v>7480</v>
      </c>
    </row>
    <row r="806" spans="1:25" x14ac:dyDescent="0.3">
      <c r="A806" t="s">
        <v>7481</v>
      </c>
      <c r="B806" t="s">
        <v>7482</v>
      </c>
      <c r="C806" t="s">
        <v>3867</v>
      </c>
      <c r="D806" t="s">
        <v>13092</v>
      </c>
      <c r="E806" t="s">
        <v>13136</v>
      </c>
      <c r="F806" t="s">
        <v>13137</v>
      </c>
      <c r="G806" t="s">
        <v>13154</v>
      </c>
      <c r="H806" s="11">
        <v>2025</v>
      </c>
      <c r="I806" s="19" t="str">
        <f t="shared" si="36"/>
        <v>&gt;₹500</v>
      </c>
      <c r="J806" s="21">
        <v>5999</v>
      </c>
      <c r="K806" s="23">
        <v>0.66</v>
      </c>
      <c r="L80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806" s="22" t="str">
        <f t="shared" si="37"/>
        <v>Yes</v>
      </c>
      <c r="N806" s="16">
        <v>4.2</v>
      </c>
      <c r="O806" s="25">
        <v>6233</v>
      </c>
      <c r="P806" s="25">
        <f>Table1[[#This Row],[rating]]+(Table1[[#This Row],[rating_count]]/1000)</f>
        <v>10.433</v>
      </c>
      <c r="Q806" s="12">
        <f t="shared" si="38"/>
        <v>37391767</v>
      </c>
      <c r="R806" t="s">
        <v>7483</v>
      </c>
      <c r="S806" t="s">
        <v>7484</v>
      </c>
      <c r="T806" t="s">
        <v>7485</v>
      </c>
      <c r="U806" t="s">
        <v>7486</v>
      </c>
      <c r="V806" t="s">
        <v>7487</v>
      </c>
      <c r="W806" t="s">
        <v>7488</v>
      </c>
      <c r="X806" t="s">
        <v>7489</v>
      </c>
      <c r="Y806" t="s">
        <v>7490</v>
      </c>
    </row>
    <row r="807" spans="1:25" x14ac:dyDescent="0.3">
      <c r="A807" t="s">
        <v>7491</v>
      </c>
      <c r="B807" t="s">
        <v>7492</v>
      </c>
      <c r="C807" t="s">
        <v>5336</v>
      </c>
      <c r="D807" t="s">
        <v>13091</v>
      </c>
      <c r="E807" t="s">
        <v>13109</v>
      </c>
      <c r="F807" t="s">
        <v>13191</v>
      </c>
      <c r="G807" t="s">
        <v>13192</v>
      </c>
      <c r="H807" s="11">
        <v>1495</v>
      </c>
      <c r="I807" s="19" t="str">
        <f t="shared" si="36"/>
        <v>&gt;₹500</v>
      </c>
      <c r="J807" s="21">
        <v>1995</v>
      </c>
      <c r="K807" s="23">
        <v>0.25</v>
      </c>
      <c r="L80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807" s="22" t="str">
        <f t="shared" si="37"/>
        <v>No</v>
      </c>
      <c r="N807" s="16">
        <v>4.5</v>
      </c>
      <c r="O807" s="25">
        <v>10541</v>
      </c>
      <c r="P807" s="25">
        <f>Table1[[#This Row],[rating]]+(Table1[[#This Row],[rating_count]]/1000)</f>
        <v>15.041</v>
      </c>
      <c r="Q807" s="12">
        <f t="shared" si="38"/>
        <v>21029295</v>
      </c>
      <c r="R807" t="s">
        <v>7493</v>
      </c>
      <c r="S807" t="s">
        <v>7494</v>
      </c>
      <c r="T807" t="s">
        <v>7495</v>
      </c>
      <c r="U807" t="s">
        <v>7496</v>
      </c>
      <c r="V807" t="s">
        <v>7497</v>
      </c>
      <c r="W807" t="s">
        <v>7498</v>
      </c>
      <c r="X807" t="s">
        <v>7499</v>
      </c>
      <c r="Y807" t="s">
        <v>7500</v>
      </c>
    </row>
    <row r="808" spans="1:25" x14ac:dyDescent="0.3">
      <c r="A808" t="s">
        <v>7503</v>
      </c>
      <c r="B808" t="s">
        <v>7504</v>
      </c>
      <c r="C808" t="s">
        <v>5515</v>
      </c>
      <c r="D808" t="s">
        <v>13092</v>
      </c>
      <c r="E808" t="s">
        <v>13122</v>
      </c>
      <c r="F808" t="s">
        <v>13131</v>
      </c>
      <c r="G808" t="s">
        <v>13200</v>
      </c>
      <c r="H808" s="11">
        <v>899</v>
      </c>
      <c r="I808" s="19" t="str">
        <f t="shared" si="36"/>
        <v>&gt;₹500</v>
      </c>
      <c r="J808" s="21">
        <v>1199</v>
      </c>
      <c r="K808" s="23">
        <v>0.25</v>
      </c>
      <c r="L80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808" s="22" t="str">
        <f t="shared" si="37"/>
        <v>No</v>
      </c>
      <c r="N808" s="16">
        <v>3.8</v>
      </c>
      <c r="O808" s="25">
        <v>10751</v>
      </c>
      <c r="P808" s="25">
        <f>Table1[[#This Row],[rating]]+(Table1[[#This Row],[rating_count]]/1000)</f>
        <v>14.550999999999998</v>
      </c>
      <c r="Q808" s="12">
        <f t="shared" si="38"/>
        <v>12890449</v>
      </c>
      <c r="R808" t="s">
        <v>7505</v>
      </c>
      <c r="S808" t="s">
        <v>7506</v>
      </c>
      <c r="T808" t="s">
        <v>7507</v>
      </c>
      <c r="U808" t="s">
        <v>7508</v>
      </c>
      <c r="V808" t="s">
        <v>7509</v>
      </c>
      <c r="W808" t="s">
        <v>7510</v>
      </c>
      <c r="X808" t="s">
        <v>7511</v>
      </c>
      <c r="Y808" t="s">
        <v>7512</v>
      </c>
    </row>
    <row r="809" spans="1:25" x14ac:dyDescent="0.3">
      <c r="A809" t="s">
        <v>7513</v>
      </c>
      <c r="B809" t="s">
        <v>7514</v>
      </c>
      <c r="C809" t="s">
        <v>7515</v>
      </c>
      <c r="D809" t="s">
        <v>13091</v>
      </c>
      <c r="E809" t="s">
        <v>13109</v>
      </c>
      <c r="F809" t="s">
        <v>13110</v>
      </c>
      <c r="G809" t="s">
        <v>13111</v>
      </c>
      <c r="H809" s="11">
        <v>349</v>
      </c>
      <c r="I809" s="19" t="str">
        <f t="shared" si="36"/>
        <v>₹200 - ₹500</v>
      </c>
      <c r="J809" s="21">
        <v>999</v>
      </c>
      <c r="K809" s="23">
        <v>0.65</v>
      </c>
      <c r="L80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809" s="22" t="str">
        <f t="shared" si="37"/>
        <v>Yes</v>
      </c>
      <c r="N809" s="16">
        <v>3.9</v>
      </c>
      <c r="O809" s="25">
        <v>817</v>
      </c>
      <c r="P809" s="25">
        <f>Table1[[#This Row],[rating]]+(Table1[[#This Row],[rating_count]]/1000)</f>
        <v>4.7169999999999996</v>
      </c>
      <c r="Q809" s="12">
        <f t="shared" si="38"/>
        <v>816183</v>
      </c>
      <c r="R809" t="s">
        <v>7516</v>
      </c>
      <c r="S809" t="s">
        <v>7517</v>
      </c>
      <c r="T809" t="s">
        <v>7518</v>
      </c>
      <c r="U809" t="s">
        <v>7519</v>
      </c>
      <c r="V809" t="s">
        <v>7520</v>
      </c>
      <c r="W809" t="s">
        <v>7521</v>
      </c>
      <c r="X809" t="s">
        <v>7522</v>
      </c>
      <c r="Y809" t="s">
        <v>7523</v>
      </c>
    </row>
    <row r="810" spans="1:25" x14ac:dyDescent="0.3">
      <c r="A810" t="s">
        <v>7524</v>
      </c>
      <c r="B810" t="s">
        <v>7525</v>
      </c>
      <c r="C810" t="s">
        <v>2979</v>
      </c>
      <c r="D810" t="s">
        <v>13092</v>
      </c>
      <c r="E810" t="s">
        <v>13136</v>
      </c>
      <c r="F810" t="s">
        <v>13137</v>
      </c>
      <c r="G810" t="s">
        <v>13138</v>
      </c>
      <c r="H810" s="11">
        <v>900</v>
      </c>
      <c r="I810" s="19" t="str">
        <f t="shared" si="36"/>
        <v>&gt;₹500</v>
      </c>
      <c r="J810" s="21">
        <v>2499</v>
      </c>
      <c r="K810" s="23">
        <v>0.64</v>
      </c>
      <c r="L81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810" s="22" t="str">
        <f t="shared" si="37"/>
        <v>Yes</v>
      </c>
      <c r="N810" s="16">
        <v>4</v>
      </c>
      <c r="O810" s="25">
        <v>36384</v>
      </c>
      <c r="P810" s="25">
        <f>Table1[[#This Row],[rating]]+(Table1[[#This Row],[rating_count]]/1000)</f>
        <v>40.384</v>
      </c>
      <c r="Q810" s="12">
        <f t="shared" si="38"/>
        <v>90923616</v>
      </c>
      <c r="R810" t="s">
        <v>7526</v>
      </c>
      <c r="S810" t="s">
        <v>4564</v>
      </c>
      <c r="T810" t="s">
        <v>4565</v>
      </c>
      <c r="U810" t="s">
        <v>4566</v>
      </c>
      <c r="V810" t="s">
        <v>4567</v>
      </c>
      <c r="W810" t="s">
        <v>4568</v>
      </c>
      <c r="X810" t="s">
        <v>7527</v>
      </c>
      <c r="Y810" t="s">
        <v>7528</v>
      </c>
    </row>
    <row r="811" spans="1:25" x14ac:dyDescent="0.3">
      <c r="A811" t="s">
        <v>7529</v>
      </c>
      <c r="B811" t="s">
        <v>7530</v>
      </c>
      <c r="C811" t="s">
        <v>5904</v>
      </c>
      <c r="D811" t="s">
        <v>13092</v>
      </c>
      <c r="E811" t="s">
        <v>13180</v>
      </c>
      <c r="F811" t="s">
        <v>13209</v>
      </c>
      <c r="G811" t="s">
        <v>13210</v>
      </c>
      <c r="H811" s="11">
        <v>2490</v>
      </c>
      <c r="I811" s="19" t="str">
        <f t="shared" si="36"/>
        <v>&gt;₹500</v>
      </c>
      <c r="J811" s="21">
        <v>3990</v>
      </c>
      <c r="K811" s="23">
        <v>0.38</v>
      </c>
      <c r="L81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811" s="22" t="str">
        <f t="shared" si="37"/>
        <v>No</v>
      </c>
      <c r="N811" s="16">
        <v>4.0999999999999996</v>
      </c>
      <c r="O811" s="25">
        <v>3606</v>
      </c>
      <c r="P811" s="25">
        <f>Table1[[#This Row],[rating]]+(Table1[[#This Row],[rating_count]]/1000)</f>
        <v>7.7059999999999995</v>
      </c>
      <c r="Q811" s="12">
        <f t="shared" si="38"/>
        <v>14387940</v>
      </c>
      <c r="R811" t="s">
        <v>7531</v>
      </c>
      <c r="S811" t="s">
        <v>7532</v>
      </c>
      <c r="T811" t="s">
        <v>7533</v>
      </c>
      <c r="U811" t="s">
        <v>7534</v>
      </c>
      <c r="V811" t="s">
        <v>7535</v>
      </c>
      <c r="W811" t="s">
        <v>7536</v>
      </c>
      <c r="X811" t="s">
        <v>7537</v>
      </c>
      <c r="Y811" t="s">
        <v>7538</v>
      </c>
    </row>
    <row r="812" spans="1:25" x14ac:dyDescent="0.3">
      <c r="A812" t="s">
        <v>7539</v>
      </c>
      <c r="B812" t="s">
        <v>7540</v>
      </c>
      <c r="C812" t="s">
        <v>5531</v>
      </c>
      <c r="D812" t="s">
        <v>13092</v>
      </c>
      <c r="E812" t="s">
        <v>13170</v>
      </c>
      <c r="F812"/>
      <c r="G812"/>
      <c r="H812" s="11">
        <v>116</v>
      </c>
      <c r="I812" s="19" t="str">
        <f t="shared" si="36"/>
        <v>&lt;₹200</v>
      </c>
      <c r="J812" s="21">
        <v>200</v>
      </c>
      <c r="K812" s="23">
        <v>0.42</v>
      </c>
      <c r="L81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812" s="22" t="str">
        <f t="shared" si="37"/>
        <v>No</v>
      </c>
      <c r="N812" s="16">
        <v>4.4000000000000004</v>
      </c>
      <c r="O812" s="25">
        <v>357</v>
      </c>
      <c r="P812" s="25">
        <f>Table1[[#This Row],[rating]]+(Table1[[#This Row],[rating_count]]/1000)</f>
        <v>4.7570000000000006</v>
      </c>
      <c r="Q812" s="12">
        <f t="shared" si="38"/>
        <v>71400</v>
      </c>
      <c r="R812" t="s">
        <v>7541</v>
      </c>
      <c r="S812" t="s">
        <v>7542</v>
      </c>
      <c r="T812" t="s">
        <v>7543</v>
      </c>
      <c r="U812" t="s">
        <v>7544</v>
      </c>
      <c r="V812" t="s">
        <v>7545</v>
      </c>
      <c r="W812" t="s">
        <v>7546</v>
      </c>
      <c r="X812" t="s">
        <v>7547</v>
      </c>
      <c r="Y812" t="s">
        <v>7548</v>
      </c>
    </row>
    <row r="813" spans="1:25" x14ac:dyDescent="0.3">
      <c r="A813" t="s">
        <v>7549</v>
      </c>
      <c r="B813" t="s">
        <v>7550</v>
      </c>
      <c r="C813" t="s">
        <v>5347</v>
      </c>
      <c r="D813" t="s">
        <v>13095</v>
      </c>
      <c r="E813" t="s">
        <v>13175</v>
      </c>
      <c r="F813" t="s">
        <v>13193</v>
      </c>
      <c r="G813" t="s">
        <v>13194</v>
      </c>
      <c r="H813" s="11">
        <v>200</v>
      </c>
      <c r="I813" s="19" t="str">
        <f t="shared" si="36"/>
        <v>₹200 - ₹500</v>
      </c>
      <c r="J813" s="21">
        <v>230</v>
      </c>
      <c r="K813" s="23">
        <v>0.13</v>
      </c>
      <c r="L81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813" s="22" t="str">
        <f t="shared" si="37"/>
        <v>No</v>
      </c>
      <c r="N813" s="16">
        <v>4.4000000000000004</v>
      </c>
      <c r="O813" s="25">
        <v>10170</v>
      </c>
      <c r="P813" s="25">
        <f>Table1[[#This Row],[rating]]+(Table1[[#This Row],[rating_count]]/1000)</f>
        <v>14.57</v>
      </c>
      <c r="Q813" s="12">
        <f t="shared" si="38"/>
        <v>2339100</v>
      </c>
      <c r="R813" t="s">
        <v>7551</v>
      </c>
      <c r="S813" t="s">
        <v>7552</v>
      </c>
      <c r="T813" t="s">
        <v>7553</v>
      </c>
      <c r="U813" t="s">
        <v>7554</v>
      </c>
      <c r="V813" t="s">
        <v>7555</v>
      </c>
      <c r="W813" t="s">
        <v>7556</v>
      </c>
      <c r="X813" t="s">
        <v>7557</v>
      </c>
      <c r="Y813" t="s">
        <v>7558</v>
      </c>
    </row>
    <row r="814" spans="1:25" x14ac:dyDescent="0.3">
      <c r="A814" t="s">
        <v>7559</v>
      </c>
      <c r="B814" t="s">
        <v>7560</v>
      </c>
      <c r="C814" t="s">
        <v>6908</v>
      </c>
      <c r="D814" t="s">
        <v>13091</v>
      </c>
      <c r="E814" t="s">
        <v>13109</v>
      </c>
      <c r="F814" t="s">
        <v>13158</v>
      </c>
      <c r="G814" t="s">
        <v>13234</v>
      </c>
      <c r="H814" s="11">
        <v>1249</v>
      </c>
      <c r="I814" s="19" t="str">
        <f t="shared" si="36"/>
        <v>&gt;₹500</v>
      </c>
      <c r="J814" s="21">
        <v>2796</v>
      </c>
      <c r="K814" s="23">
        <v>0.55000000000000004</v>
      </c>
      <c r="L81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814" s="22" t="str">
        <f t="shared" si="37"/>
        <v>Yes</v>
      </c>
      <c r="N814" s="16">
        <v>4.4000000000000004</v>
      </c>
      <c r="O814" s="25">
        <v>4598</v>
      </c>
      <c r="P814" s="25">
        <f>Table1[[#This Row],[rating]]+(Table1[[#This Row],[rating_count]]/1000)</f>
        <v>8.9980000000000011</v>
      </c>
      <c r="Q814" s="12">
        <f t="shared" si="38"/>
        <v>12856008</v>
      </c>
      <c r="R814" t="s">
        <v>7561</v>
      </c>
      <c r="S814" t="s">
        <v>7562</v>
      </c>
      <c r="T814" t="s">
        <v>7563</v>
      </c>
      <c r="U814" t="s">
        <v>7564</v>
      </c>
      <c r="V814" t="s">
        <v>7565</v>
      </c>
      <c r="W814" t="s">
        <v>7566</v>
      </c>
      <c r="X814" t="s">
        <v>7567</v>
      </c>
      <c r="Y814" t="s">
        <v>7568</v>
      </c>
    </row>
    <row r="815" spans="1:25" x14ac:dyDescent="0.3">
      <c r="A815" t="s">
        <v>7569</v>
      </c>
      <c r="B815" t="s">
        <v>7570</v>
      </c>
      <c r="C815" t="s">
        <v>7571</v>
      </c>
      <c r="D815" t="s">
        <v>13091</v>
      </c>
      <c r="E815" t="s">
        <v>13109</v>
      </c>
      <c r="F815" t="s">
        <v>13216</v>
      </c>
      <c r="G815" t="s">
        <v>13242</v>
      </c>
      <c r="H815" s="11">
        <v>649</v>
      </c>
      <c r="I815" s="19" t="str">
        <f t="shared" si="36"/>
        <v>&gt;₹500</v>
      </c>
      <c r="J815" s="21">
        <v>999</v>
      </c>
      <c r="K815" s="23">
        <v>0.35</v>
      </c>
      <c r="L81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815" s="22" t="str">
        <f t="shared" si="37"/>
        <v>No</v>
      </c>
      <c r="N815" s="16">
        <v>3.5</v>
      </c>
      <c r="O815" s="25">
        <v>7222</v>
      </c>
      <c r="P815" s="25">
        <f>Table1[[#This Row],[rating]]+(Table1[[#This Row],[rating_count]]/1000)</f>
        <v>10.722000000000001</v>
      </c>
      <c r="Q815" s="12">
        <f t="shared" si="38"/>
        <v>7214778</v>
      </c>
      <c r="R815" t="s">
        <v>7572</v>
      </c>
      <c r="S815" t="s">
        <v>7573</v>
      </c>
      <c r="T815" t="s">
        <v>7574</v>
      </c>
      <c r="U815" t="s">
        <v>7575</v>
      </c>
      <c r="V815" t="s">
        <v>7576</v>
      </c>
      <c r="W815" t="s">
        <v>7577</v>
      </c>
      <c r="X815" t="s">
        <v>7578</v>
      </c>
      <c r="Y815" t="s">
        <v>7579</v>
      </c>
    </row>
    <row r="816" spans="1:25" x14ac:dyDescent="0.3">
      <c r="A816" t="s">
        <v>7580</v>
      </c>
      <c r="B816" t="s">
        <v>7581</v>
      </c>
      <c r="C816" t="s">
        <v>7582</v>
      </c>
      <c r="D816" t="s">
        <v>13091</v>
      </c>
      <c r="E816" t="s">
        <v>13109</v>
      </c>
      <c r="F816" t="s">
        <v>13191</v>
      </c>
      <c r="G816" t="s">
        <v>13243</v>
      </c>
      <c r="H816" s="11">
        <v>2649</v>
      </c>
      <c r="I816" s="19" t="str">
        <f t="shared" si="36"/>
        <v>&gt;₹500</v>
      </c>
      <c r="J816" s="21">
        <v>3499</v>
      </c>
      <c r="K816" s="23">
        <v>0.24</v>
      </c>
      <c r="L81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816" s="22" t="str">
        <f t="shared" si="37"/>
        <v>No</v>
      </c>
      <c r="N816" s="16">
        <v>4.5</v>
      </c>
      <c r="O816" s="25">
        <v>1271</v>
      </c>
      <c r="P816" s="25">
        <f>Table1[[#This Row],[rating]]+(Table1[[#This Row],[rating_count]]/1000)</f>
        <v>5.7709999999999999</v>
      </c>
      <c r="Q816" s="12">
        <f t="shared" si="38"/>
        <v>4447229</v>
      </c>
      <c r="R816" t="s">
        <v>7583</v>
      </c>
      <c r="S816" t="s">
        <v>7584</v>
      </c>
      <c r="T816" t="s">
        <v>7585</v>
      </c>
      <c r="U816" t="s">
        <v>7586</v>
      </c>
      <c r="V816" t="s">
        <v>7587</v>
      </c>
      <c r="W816" t="s">
        <v>7588</v>
      </c>
      <c r="X816" t="s">
        <v>7589</v>
      </c>
      <c r="Y816" t="s">
        <v>7590</v>
      </c>
    </row>
    <row r="817" spans="1:25" x14ac:dyDescent="0.3">
      <c r="A817" t="s">
        <v>7593</v>
      </c>
      <c r="B817" t="s">
        <v>7594</v>
      </c>
      <c r="C817" t="s">
        <v>5262</v>
      </c>
      <c r="D817" t="s">
        <v>13091</v>
      </c>
      <c r="E817" t="s">
        <v>13187</v>
      </c>
      <c r="F817" t="s">
        <v>13188</v>
      </c>
      <c r="G817" t="s">
        <v>13189</v>
      </c>
      <c r="H817" s="11">
        <v>596</v>
      </c>
      <c r="I817" s="19" t="str">
        <f t="shared" si="36"/>
        <v>&gt;₹500</v>
      </c>
      <c r="J817" s="21">
        <v>723</v>
      </c>
      <c r="K817" s="23">
        <v>0.18</v>
      </c>
      <c r="L81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817" s="22" t="str">
        <f t="shared" si="37"/>
        <v>No</v>
      </c>
      <c r="N817" s="16">
        <v>4.4000000000000004</v>
      </c>
      <c r="O817" s="25">
        <v>3219</v>
      </c>
      <c r="P817" s="25">
        <f>Table1[[#This Row],[rating]]+(Table1[[#This Row],[rating_count]]/1000)</f>
        <v>7.6189999999999998</v>
      </c>
      <c r="Q817" s="12">
        <f t="shared" si="38"/>
        <v>2327337</v>
      </c>
      <c r="R817" t="s">
        <v>7595</v>
      </c>
      <c r="S817" t="s">
        <v>7596</v>
      </c>
      <c r="T817" t="s">
        <v>7597</v>
      </c>
      <c r="U817" t="s">
        <v>7598</v>
      </c>
      <c r="V817" t="s">
        <v>7599</v>
      </c>
      <c r="W817" t="s">
        <v>7600</v>
      </c>
      <c r="X817" t="s">
        <v>7601</v>
      </c>
      <c r="Y817" t="s">
        <v>7602</v>
      </c>
    </row>
    <row r="818" spans="1:25" x14ac:dyDescent="0.3">
      <c r="A818" t="s">
        <v>7603</v>
      </c>
      <c r="B818" t="s">
        <v>7604</v>
      </c>
      <c r="C818" t="s">
        <v>2948</v>
      </c>
      <c r="D818" t="s">
        <v>13092</v>
      </c>
      <c r="E818" t="s">
        <v>13134</v>
      </c>
      <c r="F818" t="s">
        <v>13135</v>
      </c>
      <c r="G818"/>
      <c r="H818" s="11">
        <v>2499</v>
      </c>
      <c r="I818" s="19" t="str">
        <f t="shared" si="36"/>
        <v>&gt;₹500</v>
      </c>
      <c r="J818" s="21">
        <v>5999</v>
      </c>
      <c r="K818" s="23">
        <v>0.57999999999999996</v>
      </c>
      <c r="L81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818" s="22" t="str">
        <f t="shared" si="37"/>
        <v>Yes</v>
      </c>
      <c r="N818" s="16">
        <v>4.0999999999999996</v>
      </c>
      <c r="O818" s="25">
        <v>38879</v>
      </c>
      <c r="P818" s="25">
        <f>Table1[[#This Row],[rating]]+(Table1[[#This Row],[rating_count]]/1000)</f>
        <v>42.978999999999999</v>
      </c>
      <c r="Q818" s="12">
        <f t="shared" si="38"/>
        <v>233235121</v>
      </c>
      <c r="R818" t="s">
        <v>7605</v>
      </c>
      <c r="S818" t="s">
        <v>4416</v>
      </c>
      <c r="T818" t="s">
        <v>4417</v>
      </c>
      <c r="U818" t="s">
        <v>4418</v>
      </c>
      <c r="V818" t="s">
        <v>4419</v>
      </c>
      <c r="W818" t="s">
        <v>4420</v>
      </c>
      <c r="X818" t="s">
        <v>7606</v>
      </c>
      <c r="Y818" t="s">
        <v>7607</v>
      </c>
    </row>
    <row r="819" spans="1:25" x14ac:dyDescent="0.3">
      <c r="A819" t="s">
        <v>7608</v>
      </c>
      <c r="B819" t="s">
        <v>7609</v>
      </c>
      <c r="C819" t="s">
        <v>7610</v>
      </c>
      <c r="D819" t="s">
        <v>13092</v>
      </c>
      <c r="E819" t="s">
        <v>13122</v>
      </c>
      <c r="F819" t="s">
        <v>13131</v>
      </c>
      <c r="G819" t="s">
        <v>13244</v>
      </c>
      <c r="H819" s="11">
        <v>4999</v>
      </c>
      <c r="I819" s="19" t="str">
        <f t="shared" si="36"/>
        <v>&gt;₹500</v>
      </c>
      <c r="J819" s="21">
        <v>12499</v>
      </c>
      <c r="K819" s="23">
        <v>0.6</v>
      </c>
      <c r="L81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819" s="22" t="str">
        <f t="shared" si="37"/>
        <v>Yes</v>
      </c>
      <c r="N819" s="16">
        <v>4.2</v>
      </c>
      <c r="O819" s="25">
        <v>4541</v>
      </c>
      <c r="P819" s="25">
        <f>Table1[[#This Row],[rating]]+(Table1[[#This Row],[rating_count]]/1000)</f>
        <v>8.7409999999999997</v>
      </c>
      <c r="Q819" s="12">
        <f t="shared" si="38"/>
        <v>56757959</v>
      </c>
      <c r="R819" t="s">
        <v>7611</v>
      </c>
      <c r="S819" t="s">
        <v>7612</v>
      </c>
      <c r="T819" t="s">
        <v>7613</v>
      </c>
      <c r="U819" t="s">
        <v>7614</v>
      </c>
      <c r="V819" t="s">
        <v>7615</v>
      </c>
      <c r="W819" t="s">
        <v>7616</v>
      </c>
      <c r="X819" t="s">
        <v>7617</v>
      </c>
      <c r="Y819" t="s">
        <v>7618</v>
      </c>
    </row>
    <row r="820" spans="1:25" x14ac:dyDescent="0.3">
      <c r="A820" t="s">
        <v>7619</v>
      </c>
      <c r="B820" t="s">
        <v>7620</v>
      </c>
      <c r="C820" t="s">
        <v>3066</v>
      </c>
      <c r="D820" t="s">
        <v>13092</v>
      </c>
      <c r="E820" t="s">
        <v>13144</v>
      </c>
      <c r="F820" t="s">
        <v>13145</v>
      </c>
      <c r="G820" t="s">
        <v>13146</v>
      </c>
      <c r="H820" s="11">
        <v>399</v>
      </c>
      <c r="I820" s="19" t="str">
        <f t="shared" si="36"/>
        <v>₹200 - ₹500</v>
      </c>
      <c r="J820" s="21">
        <v>1290</v>
      </c>
      <c r="K820" s="23">
        <v>0.69</v>
      </c>
      <c r="L82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820" s="22" t="str">
        <f t="shared" si="37"/>
        <v>Yes</v>
      </c>
      <c r="N820" s="16">
        <v>4.2</v>
      </c>
      <c r="O820" s="25">
        <v>76042</v>
      </c>
      <c r="P820" s="25">
        <f>Table1[[#This Row],[rating]]+(Table1[[#This Row],[rating_count]]/1000)</f>
        <v>80.242000000000004</v>
      </c>
      <c r="Q820" s="12">
        <f t="shared" si="38"/>
        <v>98094180</v>
      </c>
      <c r="R820" t="s">
        <v>7621</v>
      </c>
      <c r="S820" t="s">
        <v>7622</v>
      </c>
      <c r="T820" t="s">
        <v>7623</v>
      </c>
      <c r="U820" t="s">
        <v>7624</v>
      </c>
      <c r="V820" t="s">
        <v>7625</v>
      </c>
      <c r="W820" t="s">
        <v>7626</v>
      </c>
      <c r="X820" t="s">
        <v>7627</v>
      </c>
      <c r="Y820" t="s">
        <v>7628</v>
      </c>
    </row>
    <row r="821" spans="1:25" x14ac:dyDescent="0.3">
      <c r="A821" t="s">
        <v>7629</v>
      </c>
      <c r="B821" t="s">
        <v>7630</v>
      </c>
      <c r="C821" t="s">
        <v>5531</v>
      </c>
      <c r="D821" t="s">
        <v>13092</v>
      </c>
      <c r="E821" t="s">
        <v>13170</v>
      </c>
      <c r="F821"/>
      <c r="G821"/>
      <c r="H821" s="11">
        <v>116</v>
      </c>
      <c r="I821" s="19" t="str">
        <f t="shared" si="36"/>
        <v>&lt;₹200</v>
      </c>
      <c r="J821" s="21">
        <v>200</v>
      </c>
      <c r="K821" s="23">
        <v>0.42</v>
      </c>
      <c r="L82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821" s="22" t="str">
        <f t="shared" si="37"/>
        <v>No</v>
      </c>
      <c r="N821" s="16">
        <v>4.3</v>
      </c>
      <c r="O821" s="25">
        <v>485</v>
      </c>
      <c r="P821" s="25">
        <f>Table1[[#This Row],[rating]]+(Table1[[#This Row],[rating_count]]/1000)</f>
        <v>4.7850000000000001</v>
      </c>
      <c r="Q821" s="12">
        <f t="shared" si="38"/>
        <v>97000</v>
      </c>
      <c r="R821" t="s">
        <v>7631</v>
      </c>
      <c r="S821" t="s">
        <v>7632</v>
      </c>
      <c r="T821" t="s">
        <v>7633</v>
      </c>
      <c r="U821" t="s">
        <v>7634</v>
      </c>
      <c r="V821" t="s">
        <v>7635</v>
      </c>
      <c r="W821" t="s">
        <v>7636</v>
      </c>
      <c r="X821" t="s">
        <v>7637</v>
      </c>
      <c r="Y821" t="s">
        <v>7638</v>
      </c>
    </row>
    <row r="822" spans="1:25" x14ac:dyDescent="0.3">
      <c r="A822" t="s">
        <v>7639</v>
      </c>
      <c r="B822" t="s">
        <v>7640</v>
      </c>
      <c r="C822" t="s">
        <v>5904</v>
      </c>
      <c r="D822" t="s">
        <v>13092</v>
      </c>
      <c r="E822" t="s">
        <v>13180</v>
      </c>
      <c r="F822" t="s">
        <v>13209</v>
      </c>
      <c r="G822" t="s">
        <v>13210</v>
      </c>
      <c r="H822" s="11">
        <v>4499</v>
      </c>
      <c r="I822" s="19" t="str">
        <f t="shared" si="36"/>
        <v>&gt;₹500</v>
      </c>
      <c r="J822" s="21">
        <v>5999</v>
      </c>
      <c r="K822" s="23">
        <v>0.25</v>
      </c>
      <c r="L82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822" s="22" t="str">
        <f t="shared" si="37"/>
        <v>No</v>
      </c>
      <c r="N822" s="16">
        <v>4.3</v>
      </c>
      <c r="O822" s="25">
        <v>44696</v>
      </c>
      <c r="P822" s="25">
        <f>Table1[[#This Row],[rating]]+(Table1[[#This Row],[rating_count]]/1000)</f>
        <v>48.995999999999995</v>
      </c>
      <c r="Q822" s="12">
        <f t="shared" si="38"/>
        <v>268131304</v>
      </c>
      <c r="R822" t="s">
        <v>7641</v>
      </c>
      <c r="S822" t="s">
        <v>7642</v>
      </c>
      <c r="T822" t="s">
        <v>7643</v>
      </c>
      <c r="U822" t="s">
        <v>7644</v>
      </c>
      <c r="V822" t="s">
        <v>7645</v>
      </c>
      <c r="W822" t="s">
        <v>7646</v>
      </c>
      <c r="X822" t="s">
        <v>7647</v>
      </c>
      <c r="Y822" t="s">
        <v>7648</v>
      </c>
    </row>
    <row r="823" spans="1:25" x14ac:dyDescent="0.3">
      <c r="A823" t="s">
        <v>7649</v>
      </c>
      <c r="B823" t="s">
        <v>7650</v>
      </c>
      <c r="C823" t="s">
        <v>6103</v>
      </c>
      <c r="D823" t="s">
        <v>13091</v>
      </c>
      <c r="E823" t="s">
        <v>13109</v>
      </c>
      <c r="F823" t="s">
        <v>13215</v>
      </c>
      <c r="G823"/>
      <c r="H823" s="11">
        <v>330</v>
      </c>
      <c r="I823" s="19" t="str">
        <f t="shared" si="36"/>
        <v>₹200 - ₹500</v>
      </c>
      <c r="J823" s="21">
        <v>499</v>
      </c>
      <c r="K823" s="23">
        <v>0.34</v>
      </c>
      <c r="L82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823" s="22" t="str">
        <f t="shared" si="37"/>
        <v>No</v>
      </c>
      <c r="N823" s="16">
        <v>3.7</v>
      </c>
      <c r="O823" s="25">
        <v>8566</v>
      </c>
      <c r="P823" s="25">
        <f>Table1[[#This Row],[rating]]+(Table1[[#This Row],[rating_count]]/1000)</f>
        <v>12.266000000000002</v>
      </c>
      <c r="Q823" s="12">
        <f t="shared" si="38"/>
        <v>4274434</v>
      </c>
      <c r="R823" t="s">
        <v>7651</v>
      </c>
      <c r="S823" t="s">
        <v>7652</v>
      </c>
      <c r="T823" t="s">
        <v>7653</v>
      </c>
      <c r="U823" t="s">
        <v>7654</v>
      </c>
      <c r="V823" t="s">
        <v>7655</v>
      </c>
      <c r="W823" t="s">
        <v>7656</v>
      </c>
      <c r="X823" t="s">
        <v>7657</v>
      </c>
      <c r="Y823" t="s">
        <v>7658</v>
      </c>
    </row>
    <row r="824" spans="1:25" x14ac:dyDescent="0.3">
      <c r="A824" t="s">
        <v>7659</v>
      </c>
      <c r="B824" t="s">
        <v>7660</v>
      </c>
      <c r="C824" t="s">
        <v>5454</v>
      </c>
      <c r="D824" t="s">
        <v>13092</v>
      </c>
      <c r="E824" t="s">
        <v>13144</v>
      </c>
      <c r="F824" t="s">
        <v>13145</v>
      </c>
      <c r="G824" t="s">
        <v>13199</v>
      </c>
      <c r="H824" s="11">
        <v>649</v>
      </c>
      <c r="I824" s="19" t="str">
        <f t="shared" si="36"/>
        <v>&gt;₹500</v>
      </c>
      <c r="J824" s="21">
        <v>2499</v>
      </c>
      <c r="K824" s="23">
        <v>0.74</v>
      </c>
      <c r="L82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824" s="22" t="str">
        <f t="shared" si="37"/>
        <v>Yes</v>
      </c>
      <c r="N824" s="16">
        <v>3.9</v>
      </c>
      <c r="O824" s="25">
        <v>13049</v>
      </c>
      <c r="P824" s="25">
        <f>Table1[[#This Row],[rating]]+(Table1[[#This Row],[rating_count]]/1000)</f>
        <v>16.948999999999998</v>
      </c>
      <c r="Q824" s="12">
        <f t="shared" si="38"/>
        <v>32609451</v>
      </c>
      <c r="R824" t="s">
        <v>7661</v>
      </c>
      <c r="S824" t="s">
        <v>7662</v>
      </c>
      <c r="T824" t="s">
        <v>7663</v>
      </c>
      <c r="U824" t="s">
        <v>7664</v>
      </c>
      <c r="V824" t="s">
        <v>7665</v>
      </c>
      <c r="W824" t="s">
        <v>13059</v>
      </c>
      <c r="X824" t="s">
        <v>7666</v>
      </c>
      <c r="Y824" t="s">
        <v>7667</v>
      </c>
    </row>
    <row r="825" spans="1:25" x14ac:dyDescent="0.3">
      <c r="A825" t="s">
        <v>7668</v>
      </c>
      <c r="B825" t="s">
        <v>7669</v>
      </c>
      <c r="C825" t="s">
        <v>5996</v>
      </c>
      <c r="D825" t="s">
        <v>13091</v>
      </c>
      <c r="E825" t="s">
        <v>13109</v>
      </c>
      <c r="F825" t="s">
        <v>13211</v>
      </c>
      <c r="G825" t="s">
        <v>13212</v>
      </c>
      <c r="H825" s="11">
        <v>1234</v>
      </c>
      <c r="I825" s="19" t="str">
        <f t="shared" si="36"/>
        <v>&gt;₹500</v>
      </c>
      <c r="J825" s="21">
        <v>1599</v>
      </c>
      <c r="K825" s="23">
        <v>0.23</v>
      </c>
      <c r="L82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825" s="22" t="str">
        <f t="shared" si="37"/>
        <v>No</v>
      </c>
      <c r="N825" s="16">
        <v>4.5</v>
      </c>
      <c r="O825" s="25">
        <v>16680</v>
      </c>
      <c r="P825" s="25">
        <f>Table1[[#This Row],[rating]]+(Table1[[#This Row],[rating_count]]/1000)</f>
        <v>21.18</v>
      </c>
      <c r="Q825" s="12">
        <f t="shared" si="38"/>
        <v>26671320</v>
      </c>
      <c r="R825" t="s">
        <v>7670</v>
      </c>
      <c r="S825" t="s">
        <v>7671</v>
      </c>
      <c r="T825" t="s">
        <v>7672</v>
      </c>
      <c r="U825" t="s">
        <v>7673</v>
      </c>
      <c r="V825" t="s">
        <v>7674</v>
      </c>
      <c r="W825" t="s">
        <v>7675</v>
      </c>
      <c r="X825" t="s">
        <v>7676</v>
      </c>
      <c r="Y825" t="s">
        <v>7677</v>
      </c>
    </row>
    <row r="826" spans="1:25" x14ac:dyDescent="0.3">
      <c r="A826" t="s">
        <v>7680</v>
      </c>
      <c r="B826" t="s">
        <v>7681</v>
      </c>
      <c r="C826" t="s">
        <v>7089</v>
      </c>
      <c r="D826" t="s">
        <v>13094</v>
      </c>
      <c r="E826" t="s">
        <v>13172</v>
      </c>
      <c r="F826" t="s">
        <v>13173</v>
      </c>
      <c r="G826" t="s">
        <v>13174</v>
      </c>
      <c r="H826" s="11">
        <v>272</v>
      </c>
      <c r="I826" s="19" t="str">
        <f t="shared" si="36"/>
        <v>₹200 - ₹500</v>
      </c>
      <c r="J826" s="21">
        <v>320</v>
      </c>
      <c r="K826" s="23">
        <v>0.15</v>
      </c>
      <c r="L82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826" s="22" t="str">
        <f t="shared" si="37"/>
        <v>No</v>
      </c>
      <c r="N826" s="16">
        <v>4</v>
      </c>
      <c r="O826" s="25">
        <v>3686</v>
      </c>
      <c r="P826" s="25">
        <f>Table1[[#This Row],[rating]]+(Table1[[#This Row],[rating_count]]/1000)</f>
        <v>7.6859999999999999</v>
      </c>
      <c r="Q826" s="12">
        <f t="shared" si="38"/>
        <v>1179520</v>
      </c>
      <c r="R826" t="s">
        <v>7682</v>
      </c>
      <c r="S826" t="s">
        <v>7683</v>
      </c>
      <c r="T826" t="s">
        <v>7684</v>
      </c>
      <c r="U826" t="s">
        <v>7685</v>
      </c>
      <c r="V826" t="s">
        <v>7686</v>
      </c>
      <c r="W826" t="s">
        <v>7687</v>
      </c>
      <c r="X826" t="s">
        <v>7688</v>
      </c>
      <c r="Y826" t="s">
        <v>7689</v>
      </c>
    </row>
    <row r="827" spans="1:25" x14ac:dyDescent="0.3">
      <c r="A827" t="s">
        <v>7690</v>
      </c>
      <c r="B827" t="s">
        <v>7691</v>
      </c>
      <c r="C827" t="s">
        <v>7692</v>
      </c>
      <c r="D827" t="s">
        <v>13092</v>
      </c>
      <c r="E827" t="s">
        <v>13144</v>
      </c>
      <c r="F827" t="s">
        <v>13245</v>
      </c>
      <c r="G827"/>
      <c r="H827" s="11">
        <v>99</v>
      </c>
      <c r="I827" s="19" t="str">
        <f t="shared" si="36"/>
        <v>&lt;₹200</v>
      </c>
      <c r="J827" s="21">
        <v>999</v>
      </c>
      <c r="K827" s="23">
        <v>0.9</v>
      </c>
      <c r="L82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827" s="22" t="str">
        <f t="shared" si="37"/>
        <v>Yes</v>
      </c>
      <c r="N827" s="16">
        <v>3.8</v>
      </c>
      <c r="O827" s="25">
        <v>594</v>
      </c>
      <c r="P827" s="25">
        <f>Table1[[#This Row],[rating]]+(Table1[[#This Row],[rating_count]]/1000)</f>
        <v>4.3940000000000001</v>
      </c>
      <c r="Q827" s="12">
        <f t="shared" si="38"/>
        <v>593406</v>
      </c>
      <c r="R827" t="s">
        <v>7693</v>
      </c>
      <c r="S827" t="s">
        <v>7694</v>
      </c>
      <c r="T827" t="s">
        <v>7695</v>
      </c>
      <c r="U827" t="s">
        <v>7696</v>
      </c>
      <c r="V827" t="s">
        <v>7697</v>
      </c>
      <c r="W827" t="s">
        <v>7698</v>
      </c>
      <c r="X827" t="s">
        <v>7699</v>
      </c>
      <c r="Y827" t="s">
        <v>7700</v>
      </c>
    </row>
    <row r="828" spans="1:25" x14ac:dyDescent="0.3">
      <c r="A828" t="s">
        <v>7701</v>
      </c>
      <c r="B828" t="s">
        <v>7702</v>
      </c>
      <c r="C828" t="s">
        <v>7703</v>
      </c>
      <c r="D828" t="s">
        <v>13091</v>
      </c>
      <c r="E828" t="s">
        <v>13187</v>
      </c>
      <c r="F828" t="s">
        <v>13241</v>
      </c>
      <c r="G828" t="s">
        <v>13246</v>
      </c>
      <c r="H828" s="11">
        <v>3498</v>
      </c>
      <c r="I828" s="19" t="str">
        <f t="shared" si="36"/>
        <v>&gt;₹500</v>
      </c>
      <c r="J828" s="21">
        <v>3875</v>
      </c>
      <c r="K828" s="23">
        <v>0.1</v>
      </c>
      <c r="L82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828" s="22" t="str">
        <f t="shared" si="37"/>
        <v>No</v>
      </c>
      <c r="N828" s="16">
        <v>3.4</v>
      </c>
      <c r="O828" s="25">
        <v>12185</v>
      </c>
      <c r="P828" s="25">
        <f>Table1[[#This Row],[rating]]+(Table1[[#This Row],[rating_count]]/1000)</f>
        <v>15.585000000000001</v>
      </c>
      <c r="Q828" s="12">
        <f t="shared" si="38"/>
        <v>47216875</v>
      </c>
      <c r="R828" t="s">
        <v>7704</v>
      </c>
      <c r="S828" t="s">
        <v>7705</v>
      </c>
      <c r="T828" t="s">
        <v>7706</v>
      </c>
      <c r="U828" t="s">
        <v>7707</v>
      </c>
      <c r="V828" t="s">
        <v>7708</v>
      </c>
      <c r="W828" t="s">
        <v>7709</v>
      </c>
      <c r="X828" t="s">
        <v>7710</v>
      </c>
      <c r="Y828" t="s">
        <v>7711</v>
      </c>
    </row>
    <row r="829" spans="1:25" x14ac:dyDescent="0.3">
      <c r="A829" t="s">
        <v>7712</v>
      </c>
      <c r="B829" t="s">
        <v>7713</v>
      </c>
      <c r="C829" t="s">
        <v>5818</v>
      </c>
      <c r="D829" t="s">
        <v>13091</v>
      </c>
      <c r="E829" t="s">
        <v>13205</v>
      </c>
      <c r="F829"/>
      <c r="G829"/>
      <c r="H829" s="11">
        <v>10099</v>
      </c>
      <c r="I829" s="19" t="str">
        <f t="shared" si="36"/>
        <v>&gt;₹500</v>
      </c>
      <c r="J829" s="21">
        <v>19110</v>
      </c>
      <c r="K829" s="23">
        <v>0.47</v>
      </c>
      <c r="L82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829" s="22" t="str">
        <f t="shared" si="37"/>
        <v>No</v>
      </c>
      <c r="N829" s="16">
        <v>4.3</v>
      </c>
      <c r="O829" s="25">
        <v>2623</v>
      </c>
      <c r="P829" s="25">
        <f>Table1[[#This Row],[rating]]+(Table1[[#This Row],[rating_count]]/1000)</f>
        <v>6.923</v>
      </c>
      <c r="Q829" s="12">
        <f t="shared" si="38"/>
        <v>50125530</v>
      </c>
      <c r="R829" t="s">
        <v>7714</v>
      </c>
      <c r="S829" t="s">
        <v>7715</v>
      </c>
      <c r="T829" t="s">
        <v>7716</v>
      </c>
      <c r="U829" t="s">
        <v>7717</v>
      </c>
      <c r="V829" t="s">
        <v>7718</v>
      </c>
      <c r="W829" t="s">
        <v>7719</v>
      </c>
      <c r="X829" t="s">
        <v>7720</v>
      </c>
      <c r="Y829" t="s">
        <v>7721</v>
      </c>
    </row>
    <row r="830" spans="1:25" x14ac:dyDescent="0.3">
      <c r="A830" t="s">
        <v>7722</v>
      </c>
      <c r="B830" t="s">
        <v>7723</v>
      </c>
      <c r="C830" t="s">
        <v>6200</v>
      </c>
      <c r="D830" t="s">
        <v>13091</v>
      </c>
      <c r="E830" t="s">
        <v>13109</v>
      </c>
      <c r="F830" t="s">
        <v>13158</v>
      </c>
      <c r="G830" t="s">
        <v>13219</v>
      </c>
      <c r="H830" s="11">
        <v>449</v>
      </c>
      <c r="I830" s="19" t="str">
        <f t="shared" si="36"/>
        <v>₹200 - ₹500</v>
      </c>
      <c r="J830" s="21">
        <v>999</v>
      </c>
      <c r="K830" s="23">
        <v>0.55000000000000004</v>
      </c>
      <c r="L83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830" s="22" t="str">
        <f t="shared" si="37"/>
        <v>Yes</v>
      </c>
      <c r="N830" s="16">
        <v>4.3</v>
      </c>
      <c r="O830" s="25">
        <v>9701</v>
      </c>
      <c r="P830" s="25">
        <f>Table1[[#This Row],[rating]]+(Table1[[#This Row],[rating_count]]/1000)</f>
        <v>14.001000000000001</v>
      </c>
      <c r="Q830" s="12">
        <f t="shared" si="38"/>
        <v>9691299</v>
      </c>
      <c r="R830" t="s">
        <v>7724</v>
      </c>
      <c r="S830" t="s">
        <v>7725</v>
      </c>
      <c r="T830" t="s">
        <v>7726</v>
      </c>
      <c r="U830" t="s">
        <v>7727</v>
      </c>
      <c r="V830" t="s">
        <v>7728</v>
      </c>
      <c r="W830" t="s">
        <v>7729</v>
      </c>
      <c r="X830" t="s">
        <v>7730</v>
      </c>
      <c r="Y830" t="s">
        <v>7731</v>
      </c>
    </row>
    <row r="831" spans="1:25" x14ac:dyDescent="0.3">
      <c r="A831" t="s">
        <v>7732</v>
      </c>
      <c r="B831" t="s">
        <v>7733</v>
      </c>
      <c r="C831" t="s">
        <v>7734</v>
      </c>
      <c r="D831" t="s">
        <v>13097</v>
      </c>
      <c r="E831" t="s">
        <v>13247</v>
      </c>
      <c r="F831" t="s">
        <v>13248</v>
      </c>
      <c r="G831" t="s">
        <v>13249</v>
      </c>
      <c r="H831" s="11">
        <v>150</v>
      </c>
      <c r="I831" s="19" t="str">
        <f t="shared" si="36"/>
        <v>&lt;₹200</v>
      </c>
      <c r="J831" s="21">
        <v>150</v>
      </c>
      <c r="K831" s="23">
        <v>0</v>
      </c>
      <c r="L83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831" s="22" t="str">
        <f t="shared" si="37"/>
        <v>No</v>
      </c>
      <c r="N831" s="16">
        <v>4.3</v>
      </c>
      <c r="O831" s="25">
        <v>15867</v>
      </c>
      <c r="P831" s="25">
        <f>Table1[[#This Row],[rating]]+(Table1[[#This Row],[rating_count]]/1000)</f>
        <v>20.167000000000002</v>
      </c>
      <c r="Q831" s="12">
        <f t="shared" si="38"/>
        <v>2380050</v>
      </c>
      <c r="R831" t="s">
        <v>7735</v>
      </c>
      <c r="S831" t="s">
        <v>7736</v>
      </c>
      <c r="T831" t="s">
        <v>7737</v>
      </c>
      <c r="U831" t="s">
        <v>7738</v>
      </c>
      <c r="V831" t="s">
        <v>7739</v>
      </c>
      <c r="W831" t="s">
        <v>7740</v>
      </c>
      <c r="X831" t="s">
        <v>7741</v>
      </c>
      <c r="Y831" t="s">
        <v>7742</v>
      </c>
    </row>
    <row r="832" spans="1:25" x14ac:dyDescent="0.3">
      <c r="A832" t="s">
        <v>7744</v>
      </c>
      <c r="B832" t="s">
        <v>7745</v>
      </c>
      <c r="C832" t="s">
        <v>5443</v>
      </c>
      <c r="D832" t="s">
        <v>13091</v>
      </c>
      <c r="E832" t="s">
        <v>13112</v>
      </c>
      <c r="F832" t="s">
        <v>13198</v>
      </c>
      <c r="G832"/>
      <c r="H832" s="11">
        <v>1199</v>
      </c>
      <c r="I832" s="19" t="str">
        <f t="shared" si="36"/>
        <v>&gt;₹500</v>
      </c>
      <c r="J832" s="21">
        <v>2999</v>
      </c>
      <c r="K832" s="23">
        <v>0.6</v>
      </c>
      <c r="L83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832" s="22" t="str">
        <f t="shared" si="37"/>
        <v>Yes</v>
      </c>
      <c r="N832" s="16">
        <v>4.0999999999999996</v>
      </c>
      <c r="O832" s="25">
        <v>10725</v>
      </c>
      <c r="P832" s="25">
        <f>Table1[[#This Row],[rating]]+(Table1[[#This Row],[rating_count]]/1000)</f>
        <v>14.824999999999999</v>
      </c>
      <c r="Q832" s="12">
        <f t="shared" si="38"/>
        <v>32164275</v>
      </c>
      <c r="R832" t="s">
        <v>7746</v>
      </c>
      <c r="S832" t="s">
        <v>7747</v>
      </c>
      <c r="T832" t="s">
        <v>7748</v>
      </c>
      <c r="U832" t="s">
        <v>7749</v>
      </c>
      <c r="V832" t="s">
        <v>7750</v>
      </c>
      <c r="W832" t="s">
        <v>13060</v>
      </c>
      <c r="X832" t="s">
        <v>7751</v>
      </c>
      <c r="Y832" t="s">
        <v>7752</v>
      </c>
    </row>
    <row r="833" spans="1:25" x14ac:dyDescent="0.3">
      <c r="A833" t="s">
        <v>7753</v>
      </c>
      <c r="B833" t="s">
        <v>7754</v>
      </c>
      <c r="C833" t="s">
        <v>5369</v>
      </c>
      <c r="D833" t="s">
        <v>13091</v>
      </c>
      <c r="E833" t="s">
        <v>13109</v>
      </c>
      <c r="F833" t="s">
        <v>13195</v>
      </c>
      <c r="G833"/>
      <c r="H833" s="11">
        <v>397</v>
      </c>
      <c r="I833" s="19" t="str">
        <f t="shared" si="36"/>
        <v>₹200 - ₹500</v>
      </c>
      <c r="J833" s="21">
        <v>899</v>
      </c>
      <c r="K833" s="23">
        <v>0.56000000000000005</v>
      </c>
      <c r="L83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833" s="22" t="str">
        <f t="shared" si="37"/>
        <v>Yes</v>
      </c>
      <c r="N833" s="16">
        <v>4</v>
      </c>
      <c r="O833" s="25">
        <v>3025</v>
      </c>
      <c r="P833" s="25">
        <f>Table1[[#This Row],[rating]]+(Table1[[#This Row],[rating_count]]/1000)</f>
        <v>7.0250000000000004</v>
      </c>
      <c r="Q833" s="12">
        <f t="shared" si="38"/>
        <v>2719475</v>
      </c>
      <c r="R833" t="s">
        <v>7755</v>
      </c>
      <c r="S833" t="s">
        <v>7756</v>
      </c>
      <c r="T833" t="s">
        <v>7757</v>
      </c>
      <c r="U833" t="s">
        <v>7758</v>
      </c>
      <c r="V833" t="s">
        <v>13061</v>
      </c>
      <c r="W833" t="s">
        <v>7759</v>
      </c>
      <c r="X833" t="s">
        <v>7760</v>
      </c>
      <c r="Y833" t="s">
        <v>7761</v>
      </c>
    </row>
    <row r="834" spans="1:25" x14ac:dyDescent="0.3">
      <c r="A834" t="s">
        <v>7764</v>
      </c>
      <c r="B834" t="s">
        <v>7765</v>
      </c>
      <c r="C834" t="s">
        <v>6007</v>
      </c>
      <c r="D834" t="s">
        <v>13091</v>
      </c>
      <c r="E834" t="s">
        <v>13109</v>
      </c>
      <c r="F834" t="s">
        <v>13191</v>
      </c>
      <c r="G834" t="s">
        <v>13213</v>
      </c>
      <c r="H834" s="11">
        <v>699</v>
      </c>
      <c r="I834" s="19" t="str">
        <f t="shared" ref="I834:I897" si="39">IF(H834&lt;200,"&lt;₹200",IF(OR(H834=200,H834&lt;=500),"₹200 - ₹500","&gt;₹500"))</f>
        <v>&gt;₹500</v>
      </c>
      <c r="J834" s="21">
        <v>1490</v>
      </c>
      <c r="K834" s="23">
        <v>0.53</v>
      </c>
      <c r="L83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834" s="22" t="str">
        <f t="shared" ref="M834:M897" si="40">IF(K834&gt;=50%,"Yes","No")</f>
        <v>Yes</v>
      </c>
      <c r="N834" s="16">
        <v>4</v>
      </c>
      <c r="O834" s="25">
        <v>5736</v>
      </c>
      <c r="P834" s="25">
        <f>Table1[[#This Row],[rating]]+(Table1[[#This Row],[rating_count]]/1000)</f>
        <v>9.7360000000000007</v>
      </c>
      <c r="Q834" s="12">
        <f t="shared" ref="Q834:Q897" si="41">J834*O834</f>
        <v>8546640</v>
      </c>
      <c r="R834" t="s">
        <v>7766</v>
      </c>
      <c r="S834" t="s">
        <v>7767</v>
      </c>
      <c r="T834" t="s">
        <v>7768</v>
      </c>
      <c r="U834" t="s">
        <v>7769</v>
      </c>
      <c r="V834" t="s">
        <v>7770</v>
      </c>
      <c r="W834" t="s">
        <v>7771</v>
      </c>
      <c r="X834" t="s">
        <v>7772</v>
      </c>
      <c r="Y834" t="s">
        <v>7773</v>
      </c>
    </row>
    <row r="835" spans="1:25" x14ac:dyDescent="0.3">
      <c r="A835" t="s">
        <v>7774</v>
      </c>
      <c r="B835" t="s">
        <v>7775</v>
      </c>
      <c r="C835" t="s">
        <v>3066</v>
      </c>
      <c r="D835" t="s">
        <v>13092</v>
      </c>
      <c r="E835" t="s">
        <v>13144</v>
      </c>
      <c r="F835" t="s">
        <v>13145</v>
      </c>
      <c r="G835" t="s">
        <v>13146</v>
      </c>
      <c r="H835" s="11">
        <v>1679</v>
      </c>
      <c r="I835" s="19" t="str">
        <f t="shared" si="39"/>
        <v>&gt;₹500</v>
      </c>
      <c r="J835" s="21">
        <v>1999</v>
      </c>
      <c r="K835" s="23">
        <v>0.16</v>
      </c>
      <c r="L83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835" s="22" t="str">
        <f t="shared" si="40"/>
        <v>No</v>
      </c>
      <c r="N835" s="16">
        <v>4.0999999999999996</v>
      </c>
      <c r="O835" s="25">
        <v>72563</v>
      </c>
      <c r="P835" s="25">
        <f>Table1[[#This Row],[rating]]+(Table1[[#This Row],[rating_count]]/1000)</f>
        <v>76.662999999999997</v>
      </c>
      <c r="Q835" s="12">
        <f t="shared" si="41"/>
        <v>145053437</v>
      </c>
      <c r="R835" t="s">
        <v>7776</v>
      </c>
      <c r="S835" t="s">
        <v>7777</v>
      </c>
      <c r="T835" t="s">
        <v>7778</v>
      </c>
      <c r="U835" t="s">
        <v>7779</v>
      </c>
      <c r="V835" t="s">
        <v>7780</v>
      </c>
      <c r="W835" t="s">
        <v>7781</v>
      </c>
      <c r="X835" t="s">
        <v>7782</v>
      </c>
      <c r="Y835" t="s">
        <v>7783</v>
      </c>
    </row>
    <row r="836" spans="1:25" x14ac:dyDescent="0.3">
      <c r="A836" t="s">
        <v>7784</v>
      </c>
      <c r="B836" t="s">
        <v>7785</v>
      </c>
      <c r="C836" t="s">
        <v>4856</v>
      </c>
      <c r="D836" t="s">
        <v>13091</v>
      </c>
      <c r="E836" t="s">
        <v>13109</v>
      </c>
      <c r="F836" t="s">
        <v>13162</v>
      </c>
      <c r="G836" t="s">
        <v>13164</v>
      </c>
      <c r="H836" s="11">
        <v>354</v>
      </c>
      <c r="I836" s="19" t="str">
        <f t="shared" si="39"/>
        <v>₹200 - ₹500</v>
      </c>
      <c r="J836" s="21">
        <v>1500</v>
      </c>
      <c r="K836" s="23">
        <v>0.76</v>
      </c>
      <c r="L83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836" s="22" t="str">
        <f t="shared" si="40"/>
        <v>Yes</v>
      </c>
      <c r="N836" s="16">
        <v>4</v>
      </c>
      <c r="O836" s="25">
        <v>1026</v>
      </c>
      <c r="P836" s="25">
        <f>Table1[[#This Row],[rating]]+(Table1[[#This Row],[rating_count]]/1000)</f>
        <v>5.0259999999999998</v>
      </c>
      <c r="Q836" s="12">
        <f t="shared" si="41"/>
        <v>1539000</v>
      </c>
      <c r="R836" t="s">
        <v>7786</v>
      </c>
      <c r="S836" t="s">
        <v>7787</v>
      </c>
      <c r="T836" t="s">
        <v>7788</v>
      </c>
      <c r="U836" t="s">
        <v>7789</v>
      </c>
      <c r="V836" t="s">
        <v>7790</v>
      </c>
      <c r="W836" t="s">
        <v>7791</v>
      </c>
      <c r="X836" t="s">
        <v>7792</v>
      </c>
      <c r="Y836" t="s">
        <v>7793</v>
      </c>
    </row>
    <row r="837" spans="1:25" x14ac:dyDescent="0.3">
      <c r="A837" t="s">
        <v>7794</v>
      </c>
      <c r="B837" t="s">
        <v>7795</v>
      </c>
      <c r="C837" t="s">
        <v>7796</v>
      </c>
      <c r="D837" t="s">
        <v>13091</v>
      </c>
      <c r="E837" t="s">
        <v>13109</v>
      </c>
      <c r="F837" t="s">
        <v>13191</v>
      </c>
      <c r="G837" t="s">
        <v>13250</v>
      </c>
      <c r="H837" s="11">
        <v>1199</v>
      </c>
      <c r="I837" s="19" t="str">
        <f t="shared" si="39"/>
        <v>&gt;₹500</v>
      </c>
      <c r="J837" s="21">
        <v>5499</v>
      </c>
      <c r="K837" s="23">
        <v>0.78</v>
      </c>
      <c r="L83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837" s="22" t="str">
        <f t="shared" si="40"/>
        <v>Yes</v>
      </c>
      <c r="N837" s="16">
        <v>3.8</v>
      </c>
      <c r="O837" s="25">
        <v>2043</v>
      </c>
      <c r="P837" s="25">
        <f>Table1[[#This Row],[rating]]+(Table1[[#This Row],[rating_count]]/1000)</f>
        <v>5.843</v>
      </c>
      <c r="Q837" s="12">
        <f t="shared" si="41"/>
        <v>11234457</v>
      </c>
      <c r="R837" t="s">
        <v>7797</v>
      </c>
      <c r="S837" t="s">
        <v>7798</v>
      </c>
      <c r="T837" t="s">
        <v>7799</v>
      </c>
      <c r="U837" t="s">
        <v>7800</v>
      </c>
      <c r="V837" t="s">
        <v>7801</v>
      </c>
      <c r="W837" t="s">
        <v>7802</v>
      </c>
      <c r="X837" t="s">
        <v>7803</v>
      </c>
      <c r="Y837" t="s">
        <v>7804</v>
      </c>
    </row>
    <row r="838" spans="1:25" x14ac:dyDescent="0.3">
      <c r="A838" t="s">
        <v>7805</v>
      </c>
      <c r="B838" t="s">
        <v>7806</v>
      </c>
      <c r="C838" t="s">
        <v>5996</v>
      </c>
      <c r="D838" t="s">
        <v>13091</v>
      </c>
      <c r="E838" t="s">
        <v>13109</v>
      </c>
      <c r="F838" t="s">
        <v>13211</v>
      </c>
      <c r="G838" t="s">
        <v>13212</v>
      </c>
      <c r="H838" s="11">
        <v>379</v>
      </c>
      <c r="I838" s="19" t="str">
        <f t="shared" si="39"/>
        <v>₹200 - ₹500</v>
      </c>
      <c r="J838" s="21">
        <v>1499</v>
      </c>
      <c r="K838" s="23">
        <v>0.75</v>
      </c>
      <c r="L83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838" s="22" t="str">
        <f t="shared" si="40"/>
        <v>Yes</v>
      </c>
      <c r="N838" s="16">
        <v>4.2</v>
      </c>
      <c r="O838" s="25">
        <v>4149</v>
      </c>
      <c r="P838" s="25">
        <f>Table1[[#This Row],[rating]]+(Table1[[#This Row],[rating_count]]/1000)</f>
        <v>8.3490000000000002</v>
      </c>
      <c r="Q838" s="12">
        <f t="shared" si="41"/>
        <v>6219351</v>
      </c>
      <c r="R838" t="s">
        <v>7807</v>
      </c>
      <c r="S838" t="s">
        <v>7808</v>
      </c>
      <c r="T838" t="s">
        <v>7809</v>
      </c>
      <c r="U838" t="s">
        <v>7810</v>
      </c>
      <c r="V838" t="s">
        <v>7811</v>
      </c>
      <c r="W838" t="s">
        <v>7812</v>
      </c>
      <c r="X838" t="s">
        <v>7813</v>
      </c>
      <c r="Y838" t="s">
        <v>7814</v>
      </c>
    </row>
    <row r="839" spans="1:25" x14ac:dyDescent="0.3">
      <c r="A839" t="s">
        <v>7815</v>
      </c>
      <c r="B839" t="s">
        <v>7816</v>
      </c>
      <c r="C839" t="s">
        <v>5122</v>
      </c>
      <c r="D839" t="s">
        <v>13091</v>
      </c>
      <c r="E839" t="s">
        <v>13160</v>
      </c>
      <c r="F839" t="s">
        <v>13179</v>
      </c>
      <c r="G839"/>
      <c r="H839" s="11">
        <v>499</v>
      </c>
      <c r="I839" s="19" t="str">
        <f t="shared" si="39"/>
        <v>₹200 - ₹500</v>
      </c>
      <c r="J839" s="21">
        <v>775</v>
      </c>
      <c r="K839" s="23">
        <v>0.36</v>
      </c>
      <c r="L83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839" s="22" t="str">
        <f t="shared" si="40"/>
        <v>No</v>
      </c>
      <c r="N839" s="16">
        <v>4.3</v>
      </c>
      <c r="O839" s="25">
        <v>74</v>
      </c>
      <c r="P839" s="25">
        <f>Table1[[#This Row],[rating]]+(Table1[[#This Row],[rating_count]]/1000)</f>
        <v>4.3739999999999997</v>
      </c>
      <c r="Q839" s="12">
        <f t="shared" si="41"/>
        <v>57350</v>
      </c>
      <c r="R839" t="s">
        <v>7817</v>
      </c>
      <c r="S839" t="s">
        <v>7818</v>
      </c>
      <c r="T839" t="s">
        <v>7819</v>
      </c>
      <c r="U839" t="s">
        <v>7820</v>
      </c>
      <c r="V839" t="s">
        <v>7821</v>
      </c>
      <c r="W839" t="s">
        <v>7822</v>
      </c>
      <c r="X839" t="s">
        <v>7823</v>
      </c>
      <c r="Y839" t="s">
        <v>7824</v>
      </c>
    </row>
    <row r="840" spans="1:25" x14ac:dyDescent="0.3">
      <c r="A840" t="s">
        <v>7825</v>
      </c>
      <c r="B840" t="s">
        <v>7826</v>
      </c>
      <c r="C840" t="s">
        <v>7827</v>
      </c>
      <c r="D840" t="s">
        <v>13091</v>
      </c>
      <c r="E840" t="s">
        <v>13160</v>
      </c>
      <c r="F840" t="s">
        <v>13251</v>
      </c>
      <c r="G840"/>
      <c r="H840" s="11">
        <v>10389</v>
      </c>
      <c r="I840" s="19" t="str">
        <f t="shared" si="39"/>
        <v>&gt;₹500</v>
      </c>
      <c r="J840" s="21">
        <v>32000</v>
      </c>
      <c r="K840" s="23">
        <v>0.68</v>
      </c>
      <c r="L84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840" s="22" t="str">
        <f t="shared" si="40"/>
        <v>Yes</v>
      </c>
      <c r="N840" s="16">
        <v>4.4000000000000004</v>
      </c>
      <c r="O840" s="25">
        <v>41398</v>
      </c>
      <c r="P840" s="25">
        <f>Table1[[#This Row],[rating]]+(Table1[[#This Row],[rating_count]]/1000)</f>
        <v>45.798000000000002</v>
      </c>
      <c r="Q840" s="12">
        <f t="shared" si="41"/>
        <v>1324736000</v>
      </c>
      <c r="R840" t="s">
        <v>7828</v>
      </c>
      <c r="S840" t="s">
        <v>7829</v>
      </c>
      <c r="T840" t="s">
        <v>7830</v>
      </c>
      <c r="U840" t="s">
        <v>7831</v>
      </c>
      <c r="V840" t="s">
        <v>7832</v>
      </c>
      <c r="W840" t="s">
        <v>7833</v>
      </c>
      <c r="X840" t="s">
        <v>7834</v>
      </c>
      <c r="Y840" t="s">
        <v>7835</v>
      </c>
    </row>
    <row r="841" spans="1:25" x14ac:dyDescent="0.3">
      <c r="A841" t="s">
        <v>7836</v>
      </c>
      <c r="B841" t="s">
        <v>7837</v>
      </c>
      <c r="C841" t="s">
        <v>7026</v>
      </c>
      <c r="D841" t="s">
        <v>13091</v>
      </c>
      <c r="E841" t="s">
        <v>13109</v>
      </c>
      <c r="F841" t="s">
        <v>13216</v>
      </c>
      <c r="G841" t="s">
        <v>13235</v>
      </c>
      <c r="H841" s="11">
        <v>649</v>
      </c>
      <c r="I841" s="19" t="str">
        <f t="shared" si="39"/>
        <v>&gt;₹500</v>
      </c>
      <c r="J841" s="21">
        <v>1300</v>
      </c>
      <c r="K841" s="23">
        <v>0.5</v>
      </c>
      <c r="L84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841" s="22" t="str">
        <f t="shared" si="40"/>
        <v>Yes</v>
      </c>
      <c r="N841" s="16">
        <v>4.0999999999999996</v>
      </c>
      <c r="O841" s="25">
        <v>5195</v>
      </c>
      <c r="P841" s="25">
        <f>Table1[[#This Row],[rating]]+(Table1[[#This Row],[rating_count]]/1000)</f>
        <v>9.2949999999999999</v>
      </c>
      <c r="Q841" s="12">
        <f t="shared" si="41"/>
        <v>6753500</v>
      </c>
      <c r="R841" t="s">
        <v>7838</v>
      </c>
      <c r="S841" t="s">
        <v>7839</v>
      </c>
      <c r="T841" t="s">
        <v>7840</v>
      </c>
      <c r="U841" t="s">
        <v>7841</v>
      </c>
      <c r="V841" t="s">
        <v>7842</v>
      </c>
      <c r="W841" t="s">
        <v>7843</v>
      </c>
      <c r="X841" t="s">
        <v>7844</v>
      </c>
      <c r="Y841" t="s">
        <v>7845</v>
      </c>
    </row>
    <row r="842" spans="1:25" x14ac:dyDescent="0.3">
      <c r="A842" t="s">
        <v>7846</v>
      </c>
      <c r="B842" t="s">
        <v>7847</v>
      </c>
      <c r="C842" t="s">
        <v>7848</v>
      </c>
      <c r="D842" t="s">
        <v>13091</v>
      </c>
      <c r="E842" t="s">
        <v>13112</v>
      </c>
      <c r="F842" t="s">
        <v>13113</v>
      </c>
      <c r="G842" t="s">
        <v>13252</v>
      </c>
      <c r="H842" s="11">
        <v>1199</v>
      </c>
      <c r="I842" s="19" t="str">
        <f t="shared" si="39"/>
        <v>&gt;₹500</v>
      </c>
      <c r="J842" s="21">
        <v>1999</v>
      </c>
      <c r="K842" s="23">
        <v>0.4</v>
      </c>
      <c r="L84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842" s="22" t="str">
        <f t="shared" si="40"/>
        <v>No</v>
      </c>
      <c r="N842" s="16">
        <v>4.5</v>
      </c>
      <c r="O842" s="25">
        <v>22420</v>
      </c>
      <c r="P842" s="25">
        <f>Table1[[#This Row],[rating]]+(Table1[[#This Row],[rating_count]]/1000)</f>
        <v>26.92</v>
      </c>
      <c r="Q842" s="12">
        <f t="shared" si="41"/>
        <v>44817580</v>
      </c>
      <c r="R842" t="s">
        <v>7849</v>
      </c>
      <c r="S842" t="s">
        <v>900</v>
      </c>
      <c r="T842" t="s">
        <v>901</v>
      </c>
      <c r="U842" t="s">
        <v>902</v>
      </c>
      <c r="V842" t="s">
        <v>903</v>
      </c>
      <c r="W842" t="s">
        <v>904</v>
      </c>
      <c r="X842" t="s">
        <v>7850</v>
      </c>
      <c r="Y842" t="s">
        <v>7851</v>
      </c>
    </row>
    <row r="843" spans="1:25" x14ac:dyDescent="0.3">
      <c r="A843" t="s">
        <v>7853</v>
      </c>
      <c r="B843" t="s">
        <v>7854</v>
      </c>
      <c r="C843" t="s">
        <v>3066</v>
      </c>
      <c r="D843" t="s">
        <v>13092</v>
      </c>
      <c r="E843" t="s">
        <v>13144</v>
      </c>
      <c r="F843" t="s">
        <v>13145</v>
      </c>
      <c r="G843" t="s">
        <v>13146</v>
      </c>
      <c r="H843" s="11">
        <v>889</v>
      </c>
      <c r="I843" s="19" t="str">
        <f t="shared" si="39"/>
        <v>&gt;₹500</v>
      </c>
      <c r="J843" s="21">
        <v>1999</v>
      </c>
      <c r="K843" s="23">
        <v>0.56000000000000005</v>
      </c>
      <c r="L84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843" s="22" t="str">
        <f t="shared" si="40"/>
        <v>Yes</v>
      </c>
      <c r="N843" s="16">
        <v>4.2</v>
      </c>
      <c r="O843" s="25">
        <v>2284</v>
      </c>
      <c r="P843" s="25">
        <f>Table1[[#This Row],[rating]]+(Table1[[#This Row],[rating_count]]/1000)</f>
        <v>6.484</v>
      </c>
      <c r="Q843" s="12">
        <f t="shared" si="41"/>
        <v>4565716</v>
      </c>
      <c r="R843" t="s">
        <v>7855</v>
      </c>
      <c r="S843" t="s">
        <v>7856</v>
      </c>
      <c r="T843" t="s">
        <v>7857</v>
      </c>
      <c r="U843" t="s">
        <v>7858</v>
      </c>
      <c r="V843" t="s">
        <v>7859</v>
      </c>
      <c r="W843" t="s">
        <v>7860</v>
      </c>
      <c r="X843" t="s">
        <v>7861</v>
      </c>
      <c r="Y843" t="s">
        <v>7862</v>
      </c>
    </row>
    <row r="844" spans="1:25" x14ac:dyDescent="0.3">
      <c r="A844" t="s">
        <v>7863</v>
      </c>
      <c r="B844" t="s">
        <v>7864</v>
      </c>
      <c r="C844" t="s">
        <v>5102</v>
      </c>
      <c r="D844" t="s">
        <v>13091</v>
      </c>
      <c r="E844" t="s">
        <v>13109</v>
      </c>
      <c r="F844" t="s">
        <v>13162</v>
      </c>
      <c r="G844" t="s">
        <v>13178</v>
      </c>
      <c r="H844" s="11">
        <v>1409</v>
      </c>
      <c r="I844" s="19" t="str">
        <f t="shared" si="39"/>
        <v>&gt;₹500</v>
      </c>
      <c r="J844" s="21">
        <v>2199</v>
      </c>
      <c r="K844" s="23">
        <v>0.36</v>
      </c>
      <c r="L84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844" s="22" t="str">
        <f t="shared" si="40"/>
        <v>No</v>
      </c>
      <c r="N844" s="16">
        <v>3.9</v>
      </c>
      <c r="O844" s="25">
        <v>427</v>
      </c>
      <c r="P844" s="25">
        <f>Table1[[#This Row],[rating]]+(Table1[[#This Row],[rating_count]]/1000)</f>
        <v>4.327</v>
      </c>
      <c r="Q844" s="12">
        <f t="shared" si="41"/>
        <v>938973</v>
      </c>
      <c r="R844" t="s">
        <v>7865</v>
      </c>
      <c r="S844" t="s">
        <v>7866</v>
      </c>
      <c r="T844" t="s">
        <v>7867</v>
      </c>
      <c r="U844" t="s">
        <v>7868</v>
      </c>
      <c r="V844" t="s">
        <v>7869</v>
      </c>
      <c r="W844" t="s">
        <v>7870</v>
      </c>
      <c r="X844" t="s">
        <v>7871</v>
      </c>
      <c r="Y844" t="s">
        <v>7872</v>
      </c>
    </row>
    <row r="845" spans="1:25" x14ac:dyDescent="0.3">
      <c r="A845" t="s">
        <v>7873</v>
      </c>
      <c r="B845" t="s">
        <v>7874</v>
      </c>
      <c r="C845" t="s">
        <v>7875</v>
      </c>
      <c r="D845" t="s">
        <v>13091</v>
      </c>
      <c r="E845" t="s">
        <v>13187</v>
      </c>
      <c r="F845" t="s">
        <v>13188</v>
      </c>
      <c r="G845" t="s">
        <v>13253</v>
      </c>
      <c r="H845" s="11">
        <v>549</v>
      </c>
      <c r="I845" s="19" t="str">
        <f t="shared" si="39"/>
        <v>&gt;₹500</v>
      </c>
      <c r="J845" s="21">
        <v>1999</v>
      </c>
      <c r="K845" s="23">
        <v>0.73</v>
      </c>
      <c r="L84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845" s="22" t="str">
        <f t="shared" si="40"/>
        <v>Yes</v>
      </c>
      <c r="N845" s="16">
        <v>4.3</v>
      </c>
      <c r="O845" s="25">
        <v>1367</v>
      </c>
      <c r="P845" s="25">
        <f>Table1[[#This Row],[rating]]+(Table1[[#This Row],[rating_count]]/1000)</f>
        <v>5.6669999999999998</v>
      </c>
      <c r="Q845" s="12">
        <f t="shared" si="41"/>
        <v>2732633</v>
      </c>
      <c r="R845" t="s">
        <v>7876</v>
      </c>
      <c r="S845" t="s">
        <v>7877</v>
      </c>
      <c r="T845" t="s">
        <v>7878</v>
      </c>
      <c r="U845" t="s">
        <v>7879</v>
      </c>
      <c r="V845" t="s">
        <v>7880</v>
      </c>
      <c r="W845" t="s">
        <v>7881</v>
      </c>
      <c r="X845" t="s">
        <v>7882</v>
      </c>
      <c r="Y845" t="s">
        <v>7883</v>
      </c>
    </row>
    <row r="846" spans="1:25" x14ac:dyDescent="0.3">
      <c r="A846" t="s">
        <v>7884</v>
      </c>
      <c r="B846" t="s">
        <v>7885</v>
      </c>
      <c r="C846" t="s">
        <v>7796</v>
      </c>
      <c r="D846" t="s">
        <v>13091</v>
      </c>
      <c r="E846" t="s">
        <v>13109</v>
      </c>
      <c r="F846" t="s">
        <v>13191</v>
      </c>
      <c r="G846" t="s">
        <v>13250</v>
      </c>
      <c r="H846" s="11">
        <v>749</v>
      </c>
      <c r="I846" s="19" t="str">
        <f t="shared" si="39"/>
        <v>&gt;₹500</v>
      </c>
      <c r="J846" s="21">
        <v>1799</v>
      </c>
      <c r="K846" s="23">
        <v>0.57999999999999996</v>
      </c>
      <c r="L84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846" s="22" t="str">
        <f t="shared" si="40"/>
        <v>Yes</v>
      </c>
      <c r="N846" s="16">
        <v>4</v>
      </c>
      <c r="O846" s="25">
        <v>13199</v>
      </c>
      <c r="P846" s="25">
        <f>Table1[[#This Row],[rating]]+(Table1[[#This Row],[rating_count]]/1000)</f>
        <v>17.198999999999998</v>
      </c>
      <c r="Q846" s="12">
        <f t="shared" si="41"/>
        <v>23745001</v>
      </c>
      <c r="R846" t="s">
        <v>7886</v>
      </c>
      <c r="S846" t="s">
        <v>7887</v>
      </c>
      <c r="T846" t="s">
        <v>7888</v>
      </c>
      <c r="U846" t="s">
        <v>7889</v>
      </c>
      <c r="V846" t="s">
        <v>7890</v>
      </c>
      <c r="W846" t="s">
        <v>13062</v>
      </c>
      <c r="X846" t="s">
        <v>7891</v>
      </c>
      <c r="Y846" t="s">
        <v>7892</v>
      </c>
    </row>
    <row r="847" spans="1:25" x14ac:dyDescent="0.3">
      <c r="A847" t="s">
        <v>7895</v>
      </c>
      <c r="B847" t="s">
        <v>7896</v>
      </c>
      <c r="C847" t="s">
        <v>18</v>
      </c>
      <c r="D847" t="s">
        <v>13091</v>
      </c>
      <c r="E847" t="s">
        <v>13109</v>
      </c>
      <c r="F847" t="s">
        <v>13110</v>
      </c>
      <c r="G847" t="s">
        <v>13111</v>
      </c>
      <c r="H847" s="11">
        <v>379</v>
      </c>
      <c r="I847" s="19" t="str">
        <f t="shared" si="39"/>
        <v>₹200 - ₹500</v>
      </c>
      <c r="J847" s="21">
        <v>1099</v>
      </c>
      <c r="K847" s="23">
        <v>0.66</v>
      </c>
      <c r="L84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847" s="22" t="str">
        <f t="shared" si="40"/>
        <v>Yes</v>
      </c>
      <c r="N847" s="16">
        <v>4.3</v>
      </c>
      <c r="O847" s="25">
        <v>2806</v>
      </c>
      <c r="P847" s="25">
        <f>Table1[[#This Row],[rating]]+(Table1[[#This Row],[rating_count]]/1000)</f>
        <v>7.1059999999999999</v>
      </c>
      <c r="Q847" s="12">
        <f t="shared" si="41"/>
        <v>3083794</v>
      </c>
      <c r="R847" t="s">
        <v>7897</v>
      </c>
      <c r="S847" t="s">
        <v>964</v>
      </c>
      <c r="T847" t="s">
        <v>965</v>
      </c>
      <c r="U847" t="s">
        <v>966</v>
      </c>
      <c r="V847" t="s">
        <v>967</v>
      </c>
      <c r="W847" t="s">
        <v>968</v>
      </c>
      <c r="X847" t="s">
        <v>7898</v>
      </c>
      <c r="Y847" t="s">
        <v>7899</v>
      </c>
    </row>
    <row r="848" spans="1:25" x14ac:dyDescent="0.3">
      <c r="A848" t="s">
        <v>7900</v>
      </c>
      <c r="B848" t="s">
        <v>7901</v>
      </c>
      <c r="C848" t="s">
        <v>2948</v>
      </c>
      <c r="D848" t="s">
        <v>13092</v>
      </c>
      <c r="E848" t="s">
        <v>13134</v>
      </c>
      <c r="F848" t="s">
        <v>13135</v>
      </c>
      <c r="G848"/>
      <c r="H848" s="11">
        <v>5998</v>
      </c>
      <c r="I848" s="19" t="str">
        <f t="shared" si="39"/>
        <v>&gt;₹500</v>
      </c>
      <c r="J848" s="21">
        <v>7999</v>
      </c>
      <c r="K848" s="23">
        <v>0.25</v>
      </c>
      <c r="L84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848" s="22" t="str">
        <f t="shared" si="40"/>
        <v>No</v>
      </c>
      <c r="N848" s="16">
        <v>4.2</v>
      </c>
      <c r="O848" s="25">
        <v>30355</v>
      </c>
      <c r="P848" s="25">
        <f>Table1[[#This Row],[rating]]+(Table1[[#This Row],[rating_count]]/1000)</f>
        <v>34.555</v>
      </c>
      <c r="Q848" s="12">
        <f t="shared" si="41"/>
        <v>242809645</v>
      </c>
      <c r="R848" t="s">
        <v>7902</v>
      </c>
      <c r="S848" t="s">
        <v>7903</v>
      </c>
      <c r="T848" t="s">
        <v>7904</v>
      </c>
      <c r="U848" t="s">
        <v>7905</v>
      </c>
      <c r="V848" t="s">
        <v>7906</v>
      </c>
      <c r="W848" t="s">
        <v>7907</v>
      </c>
      <c r="X848" t="s">
        <v>7908</v>
      </c>
      <c r="Y848" t="s">
        <v>7909</v>
      </c>
    </row>
    <row r="849" spans="1:25" x14ac:dyDescent="0.3">
      <c r="A849" t="s">
        <v>7910</v>
      </c>
      <c r="B849" t="s">
        <v>7911</v>
      </c>
      <c r="C849" t="s">
        <v>6200</v>
      </c>
      <c r="D849" t="s">
        <v>13091</v>
      </c>
      <c r="E849" t="s">
        <v>13109</v>
      </c>
      <c r="F849" t="s">
        <v>13158</v>
      </c>
      <c r="G849" t="s">
        <v>13219</v>
      </c>
      <c r="H849" s="11">
        <v>299</v>
      </c>
      <c r="I849" s="19" t="str">
        <f t="shared" si="39"/>
        <v>₹200 - ₹500</v>
      </c>
      <c r="J849" s="21">
        <v>1499</v>
      </c>
      <c r="K849" s="23">
        <v>0.8</v>
      </c>
      <c r="L84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849" s="22" t="str">
        <f t="shared" si="40"/>
        <v>Yes</v>
      </c>
      <c r="N849" s="16">
        <v>4.2</v>
      </c>
      <c r="O849" s="25">
        <v>2868</v>
      </c>
      <c r="P849" s="25">
        <f>Table1[[#This Row],[rating]]+(Table1[[#This Row],[rating_count]]/1000)</f>
        <v>7.0679999999999996</v>
      </c>
      <c r="Q849" s="12">
        <f t="shared" si="41"/>
        <v>4299132</v>
      </c>
      <c r="R849" t="s">
        <v>7912</v>
      </c>
      <c r="S849" t="s">
        <v>7913</v>
      </c>
      <c r="T849" t="s">
        <v>7914</v>
      </c>
      <c r="U849" t="s">
        <v>7915</v>
      </c>
      <c r="V849" t="s">
        <v>7916</v>
      </c>
      <c r="W849" t="s">
        <v>7917</v>
      </c>
      <c r="X849" t="s">
        <v>7918</v>
      </c>
      <c r="Y849" t="s">
        <v>7919</v>
      </c>
    </row>
    <row r="850" spans="1:25" x14ac:dyDescent="0.3">
      <c r="A850" t="s">
        <v>7920</v>
      </c>
      <c r="B850" t="s">
        <v>7921</v>
      </c>
      <c r="C850" t="s">
        <v>5996</v>
      </c>
      <c r="D850" t="s">
        <v>13091</v>
      </c>
      <c r="E850" t="s">
        <v>13109</v>
      </c>
      <c r="F850" t="s">
        <v>13211</v>
      </c>
      <c r="G850" t="s">
        <v>13212</v>
      </c>
      <c r="H850" s="11">
        <v>379</v>
      </c>
      <c r="I850" s="19" t="str">
        <f t="shared" si="39"/>
        <v>₹200 - ₹500</v>
      </c>
      <c r="J850" s="21">
        <v>1499</v>
      </c>
      <c r="K850" s="23">
        <v>0.75</v>
      </c>
      <c r="L85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850" s="22" t="str">
        <f t="shared" si="40"/>
        <v>Yes</v>
      </c>
      <c r="N850" s="16">
        <v>4.0999999999999996</v>
      </c>
      <c r="O850" s="25">
        <v>670</v>
      </c>
      <c r="P850" s="25">
        <f>Table1[[#This Row],[rating]]+(Table1[[#This Row],[rating_count]]/1000)</f>
        <v>4.7699999999999996</v>
      </c>
      <c r="Q850" s="12">
        <f t="shared" si="41"/>
        <v>1004330</v>
      </c>
      <c r="R850" t="s">
        <v>7922</v>
      </c>
      <c r="S850" t="s">
        <v>7923</v>
      </c>
      <c r="T850" t="s">
        <v>7924</v>
      </c>
      <c r="U850" t="s">
        <v>7925</v>
      </c>
      <c r="V850" t="s">
        <v>7926</v>
      </c>
      <c r="W850" t="s">
        <v>7927</v>
      </c>
      <c r="X850" t="s">
        <v>7928</v>
      </c>
      <c r="Y850" t="s">
        <v>7929</v>
      </c>
    </row>
    <row r="851" spans="1:25" x14ac:dyDescent="0.3">
      <c r="A851" t="s">
        <v>7930</v>
      </c>
      <c r="B851" t="s">
        <v>7931</v>
      </c>
      <c r="C851" t="s">
        <v>7932</v>
      </c>
      <c r="D851" t="s">
        <v>13094</v>
      </c>
      <c r="E851" t="s">
        <v>13172</v>
      </c>
      <c r="F851" t="s">
        <v>13173</v>
      </c>
      <c r="G851" t="s">
        <v>13174</v>
      </c>
      <c r="H851" s="11">
        <v>1399</v>
      </c>
      <c r="I851" s="19" t="str">
        <f t="shared" si="39"/>
        <v>&gt;₹500</v>
      </c>
      <c r="J851" s="21">
        <v>2999</v>
      </c>
      <c r="K851" s="23">
        <v>0.53</v>
      </c>
      <c r="L85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851" s="22" t="str">
        <f t="shared" si="40"/>
        <v>Yes</v>
      </c>
      <c r="N851" s="16">
        <v>4.3</v>
      </c>
      <c r="O851" s="25">
        <v>3530</v>
      </c>
      <c r="P851" s="25">
        <f>Table1[[#This Row],[rating]]+(Table1[[#This Row],[rating_count]]/1000)</f>
        <v>7.83</v>
      </c>
      <c r="Q851" s="12">
        <f t="shared" si="41"/>
        <v>10586470</v>
      </c>
      <c r="R851" t="s">
        <v>7933</v>
      </c>
      <c r="S851" t="s">
        <v>7934</v>
      </c>
      <c r="T851" t="s">
        <v>7935</v>
      </c>
      <c r="U851" t="s">
        <v>7936</v>
      </c>
      <c r="V851" t="s">
        <v>7937</v>
      </c>
      <c r="W851" t="s">
        <v>7938</v>
      </c>
      <c r="X851" t="s">
        <v>7939</v>
      </c>
      <c r="Y851" t="s">
        <v>7940</v>
      </c>
    </row>
    <row r="852" spans="1:25" x14ac:dyDescent="0.3">
      <c r="A852" t="s">
        <v>7941</v>
      </c>
      <c r="B852" t="s">
        <v>7942</v>
      </c>
      <c r="C852" t="s">
        <v>7943</v>
      </c>
      <c r="D852" t="s">
        <v>13092</v>
      </c>
      <c r="E852" t="s">
        <v>13180</v>
      </c>
      <c r="F852" t="s">
        <v>13116</v>
      </c>
      <c r="G852" t="s">
        <v>13254</v>
      </c>
      <c r="H852" s="11">
        <v>699</v>
      </c>
      <c r="I852" s="19" t="str">
        <f t="shared" si="39"/>
        <v>&gt;₹500</v>
      </c>
      <c r="J852" s="21">
        <v>1299</v>
      </c>
      <c r="K852" s="23">
        <v>0.46</v>
      </c>
      <c r="L85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852" s="22" t="str">
        <f t="shared" si="40"/>
        <v>No</v>
      </c>
      <c r="N852" s="16">
        <v>4.3</v>
      </c>
      <c r="O852" s="25">
        <v>6183</v>
      </c>
      <c r="P852" s="25">
        <f>Table1[[#This Row],[rating]]+(Table1[[#This Row],[rating_count]]/1000)</f>
        <v>10.483000000000001</v>
      </c>
      <c r="Q852" s="12">
        <f t="shared" si="41"/>
        <v>8031717</v>
      </c>
      <c r="R852" t="s">
        <v>7944</v>
      </c>
      <c r="S852" t="s">
        <v>7945</v>
      </c>
      <c r="T852" t="s">
        <v>7946</v>
      </c>
      <c r="U852" t="s">
        <v>7947</v>
      </c>
      <c r="V852" t="s">
        <v>7948</v>
      </c>
      <c r="W852" t="s">
        <v>7949</v>
      </c>
      <c r="X852" t="s">
        <v>7950</v>
      </c>
      <c r="Y852" t="s">
        <v>7951</v>
      </c>
    </row>
    <row r="853" spans="1:25" x14ac:dyDescent="0.3">
      <c r="A853" t="s">
        <v>7952</v>
      </c>
      <c r="B853" t="s">
        <v>7953</v>
      </c>
      <c r="C853" t="s">
        <v>6273</v>
      </c>
      <c r="D853" t="s">
        <v>13094</v>
      </c>
      <c r="E853" t="s">
        <v>13172</v>
      </c>
      <c r="F853" t="s">
        <v>13173</v>
      </c>
      <c r="G853" t="s">
        <v>13174</v>
      </c>
      <c r="H853" s="11">
        <v>300</v>
      </c>
      <c r="I853" s="19" t="str">
        <f t="shared" si="39"/>
        <v>₹200 - ₹500</v>
      </c>
      <c r="J853" s="21">
        <v>300</v>
      </c>
      <c r="K853" s="23">
        <v>0</v>
      </c>
      <c r="L85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853" s="22" t="str">
        <f t="shared" si="40"/>
        <v>No</v>
      </c>
      <c r="N853" s="16">
        <v>4.2</v>
      </c>
      <c r="O853" s="25">
        <v>419</v>
      </c>
      <c r="P853" s="25">
        <f>Table1[[#This Row],[rating]]+(Table1[[#This Row],[rating_count]]/1000)</f>
        <v>4.6189999999999998</v>
      </c>
      <c r="Q853" s="12">
        <f t="shared" si="41"/>
        <v>125700</v>
      </c>
      <c r="R853" t="s">
        <v>7954</v>
      </c>
      <c r="S853" t="s">
        <v>7955</v>
      </c>
      <c r="T853" t="s">
        <v>7956</v>
      </c>
      <c r="U853" t="s">
        <v>7957</v>
      </c>
      <c r="V853" t="s">
        <v>7958</v>
      </c>
      <c r="W853" t="s">
        <v>7959</v>
      </c>
      <c r="X853" t="s">
        <v>7960</v>
      </c>
      <c r="Y853" t="s">
        <v>7961</v>
      </c>
    </row>
    <row r="854" spans="1:25" x14ac:dyDescent="0.3">
      <c r="A854" t="s">
        <v>7962</v>
      </c>
      <c r="B854" t="s">
        <v>7963</v>
      </c>
      <c r="C854" t="s">
        <v>5358</v>
      </c>
      <c r="D854" t="s">
        <v>13091</v>
      </c>
      <c r="E854" t="s">
        <v>13109</v>
      </c>
      <c r="F854" t="s">
        <v>13162</v>
      </c>
      <c r="G854" t="s">
        <v>13190</v>
      </c>
      <c r="H854" s="11">
        <v>999</v>
      </c>
      <c r="I854" s="19" t="str">
        <f t="shared" si="39"/>
        <v>&gt;₹500</v>
      </c>
      <c r="J854" s="21">
        <v>1995</v>
      </c>
      <c r="K854" s="23">
        <v>0.5</v>
      </c>
      <c r="L85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854" s="22" t="str">
        <f t="shared" si="40"/>
        <v>Yes</v>
      </c>
      <c r="N854" s="16">
        <v>4.5</v>
      </c>
      <c r="O854" s="25">
        <v>7317</v>
      </c>
      <c r="P854" s="25">
        <f>Table1[[#This Row],[rating]]+(Table1[[#This Row],[rating_count]]/1000)</f>
        <v>11.817</v>
      </c>
      <c r="Q854" s="12">
        <f t="shared" si="41"/>
        <v>14597415</v>
      </c>
      <c r="R854" t="s">
        <v>7964</v>
      </c>
      <c r="S854" t="s">
        <v>7965</v>
      </c>
      <c r="T854" t="s">
        <v>7966</v>
      </c>
      <c r="U854" t="s">
        <v>7967</v>
      </c>
      <c r="V854" t="s">
        <v>7968</v>
      </c>
      <c r="W854" t="s">
        <v>7969</v>
      </c>
      <c r="X854" t="s">
        <v>7970</v>
      </c>
      <c r="Y854" t="s">
        <v>7971</v>
      </c>
    </row>
    <row r="855" spans="1:25" x14ac:dyDescent="0.3">
      <c r="A855" t="s">
        <v>7972</v>
      </c>
      <c r="B855" t="s">
        <v>7973</v>
      </c>
      <c r="C855" t="s">
        <v>7974</v>
      </c>
      <c r="D855" t="s">
        <v>13094</v>
      </c>
      <c r="E855" t="s">
        <v>13183</v>
      </c>
      <c r="F855" t="s">
        <v>13184</v>
      </c>
      <c r="G855" t="s">
        <v>13255</v>
      </c>
      <c r="H855" s="11">
        <v>535</v>
      </c>
      <c r="I855" s="19" t="str">
        <f t="shared" si="39"/>
        <v>&gt;₹500</v>
      </c>
      <c r="J855" s="21">
        <v>535</v>
      </c>
      <c r="K855" s="23">
        <v>0</v>
      </c>
      <c r="L85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855" s="22" t="str">
        <f t="shared" si="40"/>
        <v>No</v>
      </c>
      <c r="N855" s="16">
        <v>4.4000000000000004</v>
      </c>
      <c r="O855" s="25">
        <v>4426</v>
      </c>
      <c r="P855" s="25">
        <f>Table1[[#This Row],[rating]]+(Table1[[#This Row],[rating_count]]/1000)</f>
        <v>8.8260000000000005</v>
      </c>
      <c r="Q855" s="12">
        <f t="shared" si="41"/>
        <v>2367910</v>
      </c>
      <c r="R855" t="s">
        <v>7975</v>
      </c>
      <c r="S855" t="s">
        <v>7976</v>
      </c>
      <c r="T855" t="s">
        <v>7977</v>
      </c>
      <c r="U855" t="s">
        <v>7978</v>
      </c>
      <c r="V855" t="s">
        <v>7979</v>
      </c>
      <c r="W855" t="s">
        <v>7980</v>
      </c>
      <c r="X855" t="s">
        <v>7981</v>
      </c>
      <c r="Y855" t="s">
        <v>7982</v>
      </c>
    </row>
    <row r="856" spans="1:25" x14ac:dyDescent="0.3">
      <c r="A856" t="s">
        <v>7985</v>
      </c>
      <c r="B856" t="s">
        <v>7986</v>
      </c>
      <c r="C856" t="s">
        <v>6200</v>
      </c>
      <c r="D856" t="s">
        <v>13091</v>
      </c>
      <c r="E856" t="s">
        <v>13109</v>
      </c>
      <c r="F856" t="s">
        <v>13158</v>
      </c>
      <c r="G856" t="s">
        <v>13219</v>
      </c>
      <c r="H856" s="11">
        <v>269</v>
      </c>
      <c r="I856" s="19" t="str">
        <f t="shared" si="39"/>
        <v>₹200 - ₹500</v>
      </c>
      <c r="J856" s="21">
        <v>1099</v>
      </c>
      <c r="K856" s="23">
        <v>0.76</v>
      </c>
      <c r="L85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856" s="22" t="str">
        <f t="shared" si="40"/>
        <v>Yes</v>
      </c>
      <c r="N856" s="16">
        <v>4.0999999999999996</v>
      </c>
      <c r="O856" s="25">
        <v>1092</v>
      </c>
      <c r="P856" s="25">
        <f>Table1[[#This Row],[rating]]+(Table1[[#This Row],[rating_count]]/1000)</f>
        <v>5.1920000000000002</v>
      </c>
      <c r="Q856" s="12">
        <f t="shared" si="41"/>
        <v>1200108</v>
      </c>
      <c r="R856" t="s">
        <v>7987</v>
      </c>
      <c r="S856" t="s">
        <v>7988</v>
      </c>
      <c r="T856" t="s">
        <v>7989</v>
      </c>
      <c r="U856" t="s">
        <v>7990</v>
      </c>
      <c r="V856" t="s">
        <v>7991</v>
      </c>
      <c r="W856" t="s">
        <v>7992</v>
      </c>
      <c r="X856" t="s">
        <v>7993</v>
      </c>
      <c r="Y856" t="s">
        <v>7994</v>
      </c>
    </row>
    <row r="857" spans="1:25" x14ac:dyDescent="0.3">
      <c r="A857" t="s">
        <v>7995</v>
      </c>
      <c r="B857" t="s">
        <v>7996</v>
      </c>
      <c r="C857" t="s">
        <v>7089</v>
      </c>
      <c r="D857" t="s">
        <v>13094</v>
      </c>
      <c r="E857" t="s">
        <v>13172</v>
      </c>
      <c r="F857" t="s">
        <v>13173</v>
      </c>
      <c r="G857" t="s">
        <v>13174</v>
      </c>
      <c r="H857" s="11">
        <v>341</v>
      </c>
      <c r="I857" s="19" t="str">
        <f t="shared" si="39"/>
        <v>₹200 - ₹500</v>
      </c>
      <c r="J857" s="21">
        <v>450</v>
      </c>
      <c r="K857" s="23">
        <v>0.24</v>
      </c>
      <c r="L85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857" s="22" t="str">
        <f t="shared" si="40"/>
        <v>No</v>
      </c>
      <c r="N857" s="16">
        <v>4.3</v>
      </c>
      <c r="O857" s="25">
        <v>2493</v>
      </c>
      <c r="P857" s="25">
        <f>Table1[[#This Row],[rating]]+(Table1[[#This Row],[rating_count]]/1000)</f>
        <v>6.7929999999999993</v>
      </c>
      <c r="Q857" s="12">
        <f t="shared" si="41"/>
        <v>1121850</v>
      </c>
      <c r="R857" t="s">
        <v>7997</v>
      </c>
      <c r="S857" t="s">
        <v>7998</v>
      </c>
      <c r="T857" t="s">
        <v>7999</v>
      </c>
      <c r="U857" t="s">
        <v>8000</v>
      </c>
      <c r="V857" t="s">
        <v>8001</v>
      </c>
      <c r="W857" t="s">
        <v>8002</v>
      </c>
      <c r="X857" t="s">
        <v>8003</v>
      </c>
      <c r="Y857" t="s">
        <v>8004</v>
      </c>
    </row>
    <row r="858" spans="1:25" x14ac:dyDescent="0.3">
      <c r="A858" t="s">
        <v>8005</v>
      </c>
      <c r="B858" t="s">
        <v>8006</v>
      </c>
      <c r="C858" t="s">
        <v>5443</v>
      </c>
      <c r="D858" t="s">
        <v>13091</v>
      </c>
      <c r="E858" t="s">
        <v>13112</v>
      </c>
      <c r="F858" t="s">
        <v>13198</v>
      </c>
      <c r="G858"/>
      <c r="H858" s="11">
        <v>2499</v>
      </c>
      <c r="I858" s="19" t="str">
        <f t="shared" si="39"/>
        <v>&gt;₹500</v>
      </c>
      <c r="J858" s="21">
        <v>3999</v>
      </c>
      <c r="K858" s="23">
        <v>0.38</v>
      </c>
      <c r="L85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858" s="22" t="str">
        <f t="shared" si="40"/>
        <v>No</v>
      </c>
      <c r="N858" s="16">
        <v>4.4000000000000004</v>
      </c>
      <c r="O858" s="25">
        <v>12679</v>
      </c>
      <c r="P858" s="25">
        <f>Table1[[#This Row],[rating]]+(Table1[[#This Row],[rating_count]]/1000)</f>
        <v>17.079000000000001</v>
      </c>
      <c r="Q858" s="12">
        <f t="shared" si="41"/>
        <v>50703321</v>
      </c>
      <c r="R858" t="s">
        <v>8007</v>
      </c>
      <c r="S858" t="s">
        <v>8008</v>
      </c>
      <c r="T858" t="s">
        <v>8009</v>
      </c>
      <c r="U858" t="s">
        <v>8010</v>
      </c>
      <c r="V858" t="s">
        <v>8011</v>
      </c>
      <c r="W858" t="s">
        <v>8012</v>
      </c>
      <c r="X858" t="s">
        <v>5450</v>
      </c>
      <c r="Y858" t="s">
        <v>8013</v>
      </c>
    </row>
    <row r="859" spans="1:25" x14ac:dyDescent="0.3">
      <c r="A859" t="s">
        <v>8016</v>
      </c>
      <c r="B859" t="s">
        <v>8017</v>
      </c>
      <c r="C859" t="s">
        <v>7286</v>
      </c>
      <c r="D859" t="s">
        <v>13091</v>
      </c>
      <c r="E859" t="s">
        <v>13187</v>
      </c>
      <c r="F859" t="s">
        <v>13241</v>
      </c>
      <c r="G859"/>
      <c r="H859" s="11">
        <v>5899</v>
      </c>
      <c r="I859" s="19" t="str">
        <f t="shared" si="39"/>
        <v>&gt;₹500</v>
      </c>
      <c r="J859" s="21">
        <v>7005</v>
      </c>
      <c r="K859" s="23">
        <v>0.16</v>
      </c>
      <c r="L85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859" s="22" t="str">
        <f t="shared" si="40"/>
        <v>No</v>
      </c>
      <c r="N859" s="16">
        <v>3.6</v>
      </c>
      <c r="O859" s="25">
        <v>4199</v>
      </c>
      <c r="P859" s="25">
        <f>Table1[[#This Row],[rating]]+(Table1[[#This Row],[rating_count]]/1000)</f>
        <v>7.7989999999999995</v>
      </c>
      <c r="Q859" s="12">
        <f t="shared" si="41"/>
        <v>29413995</v>
      </c>
      <c r="R859" t="s">
        <v>8018</v>
      </c>
      <c r="S859" t="s">
        <v>8019</v>
      </c>
      <c r="T859" t="s">
        <v>8020</v>
      </c>
      <c r="U859" t="s">
        <v>8021</v>
      </c>
      <c r="V859" t="s">
        <v>8022</v>
      </c>
      <c r="W859" t="s">
        <v>8023</v>
      </c>
      <c r="X859" t="s">
        <v>8024</v>
      </c>
      <c r="Y859" t="s">
        <v>8025</v>
      </c>
    </row>
    <row r="860" spans="1:25" x14ac:dyDescent="0.3">
      <c r="A860" t="s">
        <v>8028</v>
      </c>
      <c r="B860" t="s">
        <v>8029</v>
      </c>
      <c r="C860" t="s">
        <v>5443</v>
      </c>
      <c r="D860" t="s">
        <v>13091</v>
      </c>
      <c r="E860" t="s">
        <v>13112</v>
      </c>
      <c r="F860" t="s">
        <v>13198</v>
      </c>
      <c r="G860"/>
      <c r="H860" s="11">
        <v>1565</v>
      </c>
      <c r="I860" s="19" t="str">
        <f t="shared" si="39"/>
        <v>&gt;₹500</v>
      </c>
      <c r="J860" s="21">
        <v>2999</v>
      </c>
      <c r="K860" s="23">
        <v>0.48</v>
      </c>
      <c r="L86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860" s="22" t="str">
        <f t="shared" si="40"/>
        <v>No</v>
      </c>
      <c r="N860" s="16">
        <v>4</v>
      </c>
      <c r="O860" s="25">
        <v>11113</v>
      </c>
      <c r="P860" s="25">
        <f>Table1[[#This Row],[rating]]+(Table1[[#This Row],[rating_count]]/1000)</f>
        <v>15.113</v>
      </c>
      <c r="Q860" s="12">
        <f t="shared" si="41"/>
        <v>33327887</v>
      </c>
      <c r="R860" t="s">
        <v>8030</v>
      </c>
      <c r="S860" t="s">
        <v>8031</v>
      </c>
      <c r="T860" t="s">
        <v>8032</v>
      </c>
      <c r="U860" t="s">
        <v>8033</v>
      </c>
      <c r="V860" t="s">
        <v>8034</v>
      </c>
      <c r="W860" t="s">
        <v>8035</v>
      </c>
      <c r="X860" t="s">
        <v>8036</v>
      </c>
      <c r="Y860" t="s">
        <v>8037</v>
      </c>
    </row>
    <row r="861" spans="1:25" x14ac:dyDescent="0.3">
      <c r="A861" t="s">
        <v>8038</v>
      </c>
      <c r="B861" t="s">
        <v>8039</v>
      </c>
      <c r="C861" t="s">
        <v>5166</v>
      </c>
      <c r="D861" t="s">
        <v>13092</v>
      </c>
      <c r="E861" t="s">
        <v>13180</v>
      </c>
      <c r="F861" t="s">
        <v>13116</v>
      </c>
      <c r="G861" t="s">
        <v>13182</v>
      </c>
      <c r="H861" s="11">
        <v>326</v>
      </c>
      <c r="I861" s="19" t="str">
        <f t="shared" si="39"/>
        <v>₹200 - ₹500</v>
      </c>
      <c r="J861" s="21">
        <v>799</v>
      </c>
      <c r="K861" s="23">
        <v>0.59</v>
      </c>
      <c r="L86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861" s="22" t="str">
        <f t="shared" si="40"/>
        <v>Yes</v>
      </c>
      <c r="N861" s="16">
        <v>4.4000000000000004</v>
      </c>
      <c r="O861" s="25">
        <v>10773</v>
      </c>
      <c r="P861" s="25">
        <f>Table1[[#This Row],[rating]]+(Table1[[#This Row],[rating_count]]/1000)</f>
        <v>15.173</v>
      </c>
      <c r="Q861" s="12">
        <f t="shared" si="41"/>
        <v>8607627</v>
      </c>
      <c r="R861" t="s">
        <v>8040</v>
      </c>
      <c r="S861" t="s">
        <v>8041</v>
      </c>
      <c r="T861" t="s">
        <v>8042</v>
      </c>
      <c r="U861" t="s">
        <v>8043</v>
      </c>
      <c r="V861" t="s">
        <v>8044</v>
      </c>
      <c r="W861" t="s">
        <v>8045</v>
      </c>
      <c r="X861" t="s">
        <v>8046</v>
      </c>
      <c r="Y861" t="s">
        <v>8047</v>
      </c>
    </row>
    <row r="862" spans="1:25" x14ac:dyDescent="0.3">
      <c r="A862" t="s">
        <v>8051</v>
      </c>
      <c r="B862" t="s">
        <v>8052</v>
      </c>
      <c r="C862" t="s">
        <v>5122</v>
      </c>
      <c r="D862" t="s">
        <v>13091</v>
      </c>
      <c r="E862" t="s">
        <v>13160</v>
      </c>
      <c r="F862" t="s">
        <v>13179</v>
      </c>
      <c r="G862"/>
      <c r="H862" s="11">
        <v>657</v>
      </c>
      <c r="I862" s="19" t="str">
        <f t="shared" si="39"/>
        <v>&gt;₹500</v>
      </c>
      <c r="J862" s="21">
        <v>999</v>
      </c>
      <c r="K862" s="23">
        <v>0.34</v>
      </c>
      <c r="L86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862" s="22" t="str">
        <f t="shared" si="40"/>
        <v>No</v>
      </c>
      <c r="N862" s="16">
        <v>4.3</v>
      </c>
      <c r="O862" s="25">
        <v>13944</v>
      </c>
      <c r="P862" s="25">
        <f>Table1[[#This Row],[rating]]+(Table1[[#This Row],[rating_count]]/1000)</f>
        <v>18.244</v>
      </c>
      <c r="Q862" s="12">
        <f t="shared" si="41"/>
        <v>13930056</v>
      </c>
      <c r="R862" t="s">
        <v>8053</v>
      </c>
      <c r="S862" t="s">
        <v>8054</v>
      </c>
      <c r="T862" t="s">
        <v>8055</v>
      </c>
      <c r="U862" t="s">
        <v>8056</v>
      </c>
      <c r="V862" t="s">
        <v>8057</v>
      </c>
      <c r="W862" t="s">
        <v>8058</v>
      </c>
      <c r="X862" t="s">
        <v>8059</v>
      </c>
      <c r="Y862" t="s">
        <v>8060</v>
      </c>
    </row>
    <row r="863" spans="1:25" x14ac:dyDescent="0.3">
      <c r="A863" t="s">
        <v>8061</v>
      </c>
      <c r="B863" t="s">
        <v>8062</v>
      </c>
      <c r="C863" t="s">
        <v>5336</v>
      </c>
      <c r="D863" t="s">
        <v>13091</v>
      </c>
      <c r="E863" t="s">
        <v>13109</v>
      </c>
      <c r="F863" t="s">
        <v>13191</v>
      </c>
      <c r="G863" t="s">
        <v>13192</v>
      </c>
      <c r="H863" s="11">
        <v>1995</v>
      </c>
      <c r="I863" s="19" t="str">
        <f t="shared" si="39"/>
        <v>&gt;₹500</v>
      </c>
      <c r="J863" s="21">
        <v>2895</v>
      </c>
      <c r="K863" s="23">
        <v>0.31</v>
      </c>
      <c r="L86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863" s="22" t="str">
        <f t="shared" si="40"/>
        <v>No</v>
      </c>
      <c r="N863" s="16">
        <v>4.5999999999999996</v>
      </c>
      <c r="O863" s="25">
        <v>10760</v>
      </c>
      <c r="P863" s="25">
        <f>Table1[[#This Row],[rating]]+(Table1[[#This Row],[rating_count]]/1000)</f>
        <v>15.36</v>
      </c>
      <c r="Q863" s="12">
        <f t="shared" si="41"/>
        <v>31150200</v>
      </c>
      <c r="R863" t="s">
        <v>8063</v>
      </c>
      <c r="S863" t="s">
        <v>8064</v>
      </c>
      <c r="T863" t="s">
        <v>8065</v>
      </c>
      <c r="U863" t="s">
        <v>8066</v>
      </c>
      <c r="V863" t="s">
        <v>8067</v>
      </c>
      <c r="W863" t="s">
        <v>8068</v>
      </c>
      <c r="X863" t="s">
        <v>8069</v>
      </c>
      <c r="Y863" t="s">
        <v>8070</v>
      </c>
    </row>
    <row r="864" spans="1:25" x14ac:dyDescent="0.3">
      <c r="A864" t="s">
        <v>8071</v>
      </c>
      <c r="B864" t="s">
        <v>8072</v>
      </c>
      <c r="C864" t="s">
        <v>5531</v>
      </c>
      <c r="D864" t="s">
        <v>13092</v>
      </c>
      <c r="E864" t="s">
        <v>13170</v>
      </c>
      <c r="F864"/>
      <c r="G864"/>
      <c r="H864" s="11">
        <v>1500</v>
      </c>
      <c r="I864" s="19" t="str">
        <f t="shared" si="39"/>
        <v>&gt;₹500</v>
      </c>
      <c r="J864" s="21">
        <v>1500</v>
      </c>
      <c r="K864" s="23">
        <v>0</v>
      </c>
      <c r="L86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864" s="22" t="str">
        <f t="shared" si="40"/>
        <v>No</v>
      </c>
      <c r="N864" s="16">
        <v>4.4000000000000004</v>
      </c>
      <c r="O864" s="25">
        <v>25996</v>
      </c>
      <c r="P864" s="25">
        <f>Table1[[#This Row],[rating]]+(Table1[[#This Row],[rating_count]]/1000)</f>
        <v>30.396000000000001</v>
      </c>
      <c r="Q864" s="12">
        <f t="shared" si="41"/>
        <v>38994000</v>
      </c>
      <c r="R864" t="s">
        <v>8073</v>
      </c>
      <c r="S864" t="s">
        <v>8074</v>
      </c>
      <c r="T864" t="s">
        <v>8075</v>
      </c>
      <c r="U864" t="s">
        <v>8076</v>
      </c>
      <c r="V864" t="s">
        <v>8077</v>
      </c>
      <c r="W864" t="s">
        <v>8078</v>
      </c>
      <c r="X864" t="s">
        <v>8079</v>
      </c>
      <c r="Y864" t="s">
        <v>8080</v>
      </c>
    </row>
    <row r="865" spans="1:25" x14ac:dyDescent="0.3">
      <c r="A865" t="s">
        <v>8081</v>
      </c>
      <c r="B865" t="s">
        <v>8082</v>
      </c>
      <c r="C865" t="s">
        <v>5006</v>
      </c>
      <c r="D865" t="s">
        <v>13091</v>
      </c>
      <c r="E865" t="s">
        <v>13109</v>
      </c>
      <c r="F865" t="s">
        <v>13162</v>
      </c>
      <c r="G865" t="s">
        <v>13167</v>
      </c>
      <c r="H865" s="11">
        <v>2640</v>
      </c>
      <c r="I865" s="19" t="str">
        <f t="shared" si="39"/>
        <v>&gt;₹500</v>
      </c>
      <c r="J865" s="21">
        <v>3195</v>
      </c>
      <c r="K865" s="23">
        <v>0.17</v>
      </c>
      <c r="L86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865" s="22" t="str">
        <f t="shared" si="40"/>
        <v>No</v>
      </c>
      <c r="N865" s="16">
        <v>4.5</v>
      </c>
      <c r="O865" s="25">
        <v>16146</v>
      </c>
      <c r="P865" s="25">
        <f>Table1[[#This Row],[rating]]+(Table1[[#This Row],[rating_count]]/1000)</f>
        <v>20.646000000000001</v>
      </c>
      <c r="Q865" s="12">
        <f t="shared" si="41"/>
        <v>51586470</v>
      </c>
      <c r="R865" t="s">
        <v>8083</v>
      </c>
      <c r="S865" t="s">
        <v>8084</v>
      </c>
      <c r="T865" t="s">
        <v>8085</v>
      </c>
      <c r="U865" t="s">
        <v>8086</v>
      </c>
      <c r="V865" t="s">
        <v>8087</v>
      </c>
      <c r="W865" t="s">
        <v>8088</v>
      </c>
      <c r="X865" t="s">
        <v>8089</v>
      </c>
      <c r="Y865" t="s">
        <v>8090</v>
      </c>
    </row>
    <row r="866" spans="1:25" x14ac:dyDescent="0.3">
      <c r="A866" t="s">
        <v>8091</v>
      </c>
      <c r="B866" t="s">
        <v>8092</v>
      </c>
      <c r="C866" t="s">
        <v>7286</v>
      </c>
      <c r="D866" t="s">
        <v>13091</v>
      </c>
      <c r="E866" t="s">
        <v>13187</v>
      </c>
      <c r="F866" t="s">
        <v>13241</v>
      </c>
      <c r="G866"/>
      <c r="H866" s="11">
        <v>5299</v>
      </c>
      <c r="I866" s="19" t="str">
        <f t="shared" si="39"/>
        <v>&gt;₹500</v>
      </c>
      <c r="J866" s="21">
        <v>6355</v>
      </c>
      <c r="K866" s="23">
        <v>0.17</v>
      </c>
      <c r="L86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866" s="22" t="str">
        <f t="shared" si="40"/>
        <v>No</v>
      </c>
      <c r="N866" s="16">
        <v>3.9</v>
      </c>
      <c r="O866" s="25">
        <v>8280</v>
      </c>
      <c r="P866" s="25">
        <f>Table1[[#This Row],[rating]]+(Table1[[#This Row],[rating_count]]/1000)</f>
        <v>12.18</v>
      </c>
      <c r="Q866" s="12">
        <f t="shared" si="41"/>
        <v>52619400</v>
      </c>
      <c r="R866" t="s">
        <v>8093</v>
      </c>
      <c r="S866" t="s">
        <v>8094</v>
      </c>
      <c r="T866" t="s">
        <v>8095</v>
      </c>
      <c r="U866" t="s">
        <v>8096</v>
      </c>
      <c r="V866" t="s">
        <v>8097</v>
      </c>
      <c r="W866" t="s">
        <v>8098</v>
      </c>
      <c r="X866" t="s">
        <v>8099</v>
      </c>
      <c r="Y866" t="s">
        <v>8100</v>
      </c>
    </row>
    <row r="867" spans="1:25" x14ac:dyDescent="0.3">
      <c r="A867" t="s">
        <v>8102</v>
      </c>
      <c r="B867" t="s">
        <v>8103</v>
      </c>
      <c r="C867" t="s">
        <v>7796</v>
      </c>
      <c r="D867" t="s">
        <v>13091</v>
      </c>
      <c r="E867" t="s">
        <v>13109</v>
      </c>
      <c r="F867" t="s">
        <v>13191</v>
      </c>
      <c r="G867" t="s">
        <v>13250</v>
      </c>
      <c r="H867" s="11">
        <v>1990</v>
      </c>
      <c r="I867" s="19" t="str">
        <f t="shared" si="39"/>
        <v>&gt;₹500</v>
      </c>
      <c r="J867" s="21">
        <v>2999</v>
      </c>
      <c r="K867" s="23">
        <v>0.34</v>
      </c>
      <c r="L86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867" s="22" t="str">
        <f t="shared" si="40"/>
        <v>No</v>
      </c>
      <c r="N867" s="16">
        <v>4.3</v>
      </c>
      <c r="O867" s="25">
        <v>14237</v>
      </c>
      <c r="P867" s="25">
        <f>Table1[[#This Row],[rating]]+(Table1[[#This Row],[rating_count]]/1000)</f>
        <v>18.536999999999999</v>
      </c>
      <c r="Q867" s="12">
        <f t="shared" si="41"/>
        <v>42696763</v>
      </c>
      <c r="R867" t="s">
        <v>8104</v>
      </c>
      <c r="S867" t="s">
        <v>8105</v>
      </c>
      <c r="T867" t="s">
        <v>8106</v>
      </c>
      <c r="U867" t="s">
        <v>8107</v>
      </c>
      <c r="V867" t="s">
        <v>8108</v>
      </c>
      <c r="W867" t="s">
        <v>13063</v>
      </c>
      <c r="X867" t="s">
        <v>8109</v>
      </c>
      <c r="Y867" t="s">
        <v>8110</v>
      </c>
    </row>
    <row r="868" spans="1:25" x14ac:dyDescent="0.3">
      <c r="A868" t="s">
        <v>8111</v>
      </c>
      <c r="B868" t="s">
        <v>8112</v>
      </c>
      <c r="C868" t="s">
        <v>8113</v>
      </c>
      <c r="D868" t="s">
        <v>13092</v>
      </c>
      <c r="E868" t="s">
        <v>13256</v>
      </c>
      <c r="F868" t="s">
        <v>13257</v>
      </c>
      <c r="G868"/>
      <c r="H868" s="11">
        <v>1289</v>
      </c>
      <c r="I868" s="19" t="str">
        <f t="shared" si="39"/>
        <v>&gt;₹500</v>
      </c>
      <c r="J868" s="21">
        <v>1499</v>
      </c>
      <c r="K868" s="23">
        <v>0.14000000000000001</v>
      </c>
      <c r="L86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868" s="22" t="str">
        <f t="shared" si="40"/>
        <v>No</v>
      </c>
      <c r="N868" s="16">
        <v>4.5</v>
      </c>
      <c r="O868" s="25">
        <v>20668</v>
      </c>
      <c r="P868" s="25">
        <f>Table1[[#This Row],[rating]]+(Table1[[#This Row],[rating_count]]/1000)</f>
        <v>25.167999999999999</v>
      </c>
      <c r="Q868" s="12">
        <f t="shared" si="41"/>
        <v>30981332</v>
      </c>
      <c r="R868" t="s">
        <v>8114</v>
      </c>
      <c r="S868" t="s">
        <v>8115</v>
      </c>
      <c r="T868" t="s">
        <v>8116</v>
      </c>
      <c r="U868" t="s">
        <v>8117</v>
      </c>
      <c r="V868" t="s">
        <v>8118</v>
      </c>
      <c r="W868" t="s">
        <v>8119</v>
      </c>
      <c r="X868" t="s">
        <v>8120</v>
      </c>
      <c r="Y868" t="s">
        <v>8121</v>
      </c>
    </row>
    <row r="869" spans="1:25" x14ac:dyDescent="0.3">
      <c r="A869" t="s">
        <v>8122</v>
      </c>
      <c r="B869" t="s">
        <v>8123</v>
      </c>
      <c r="C869" t="s">
        <v>6273</v>
      </c>
      <c r="D869" t="s">
        <v>13094</v>
      </c>
      <c r="E869" t="s">
        <v>13172</v>
      </c>
      <c r="F869" t="s">
        <v>13173</v>
      </c>
      <c r="G869" t="s">
        <v>13174</v>
      </c>
      <c r="H869" s="11">
        <v>165</v>
      </c>
      <c r="I869" s="19" t="str">
        <f t="shared" si="39"/>
        <v>&lt;₹200</v>
      </c>
      <c r="J869" s="21">
        <v>165</v>
      </c>
      <c r="K869" s="23">
        <v>0</v>
      </c>
      <c r="L86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869" s="22" t="str">
        <f t="shared" si="40"/>
        <v>No</v>
      </c>
      <c r="N869" s="16">
        <v>4.5</v>
      </c>
      <c r="O869" s="25">
        <v>1674</v>
      </c>
      <c r="P869" s="25">
        <f>Table1[[#This Row],[rating]]+(Table1[[#This Row],[rating_count]]/1000)</f>
        <v>6.1739999999999995</v>
      </c>
      <c r="Q869" s="12">
        <f t="shared" si="41"/>
        <v>276210</v>
      </c>
      <c r="R869" t="s">
        <v>8124</v>
      </c>
      <c r="S869" t="s">
        <v>8125</v>
      </c>
      <c r="T869" t="s">
        <v>8126</v>
      </c>
      <c r="U869" t="s">
        <v>8127</v>
      </c>
      <c r="V869" t="s">
        <v>8128</v>
      </c>
      <c r="W869" t="s">
        <v>8129</v>
      </c>
      <c r="X869" t="s">
        <v>8130</v>
      </c>
      <c r="Y869" t="s">
        <v>8131</v>
      </c>
    </row>
    <row r="870" spans="1:25" x14ac:dyDescent="0.3">
      <c r="A870" t="s">
        <v>8132</v>
      </c>
      <c r="B870" t="s">
        <v>8133</v>
      </c>
      <c r="C870" t="s">
        <v>6908</v>
      </c>
      <c r="D870" t="s">
        <v>13091</v>
      </c>
      <c r="E870" t="s">
        <v>13109</v>
      </c>
      <c r="F870" t="s">
        <v>13158</v>
      </c>
      <c r="G870" t="s">
        <v>13234</v>
      </c>
      <c r="H870" s="11">
        <v>1699</v>
      </c>
      <c r="I870" s="19" t="str">
        <f t="shared" si="39"/>
        <v>&gt;₹500</v>
      </c>
      <c r="J870" s="21">
        <v>3499</v>
      </c>
      <c r="K870" s="23">
        <v>0.51</v>
      </c>
      <c r="L87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870" s="22" t="str">
        <f t="shared" si="40"/>
        <v>Yes</v>
      </c>
      <c r="N870" s="16">
        <v>3.6</v>
      </c>
      <c r="O870" s="25">
        <v>7689</v>
      </c>
      <c r="P870" s="25">
        <f>Table1[[#This Row],[rating]]+(Table1[[#This Row],[rating_count]]/1000)</f>
        <v>11.289</v>
      </c>
      <c r="Q870" s="12">
        <f t="shared" si="41"/>
        <v>26903811</v>
      </c>
      <c r="R870" t="s">
        <v>8134</v>
      </c>
      <c r="S870" t="s">
        <v>8135</v>
      </c>
      <c r="T870" t="s">
        <v>8136</v>
      </c>
      <c r="U870" t="s">
        <v>8137</v>
      </c>
      <c r="V870" t="s">
        <v>8138</v>
      </c>
      <c r="W870" t="s">
        <v>8139</v>
      </c>
      <c r="X870" t="s">
        <v>8140</v>
      </c>
      <c r="Y870" t="s">
        <v>8141</v>
      </c>
    </row>
    <row r="871" spans="1:25" x14ac:dyDescent="0.3">
      <c r="A871" t="s">
        <v>8142</v>
      </c>
      <c r="B871" t="s">
        <v>8143</v>
      </c>
      <c r="C871" t="s">
        <v>5904</v>
      </c>
      <c r="D871" t="s">
        <v>13092</v>
      </c>
      <c r="E871" t="s">
        <v>13180</v>
      </c>
      <c r="F871" t="s">
        <v>13209</v>
      </c>
      <c r="G871" t="s">
        <v>13210</v>
      </c>
      <c r="H871" s="11">
        <v>2299</v>
      </c>
      <c r="I871" s="19" t="str">
        <f t="shared" si="39"/>
        <v>&gt;₹500</v>
      </c>
      <c r="J871" s="21">
        <v>7500</v>
      </c>
      <c r="K871" s="23">
        <v>0.69</v>
      </c>
      <c r="L87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871" s="22" t="str">
        <f t="shared" si="40"/>
        <v>Yes</v>
      </c>
      <c r="N871" s="16">
        <v>4.0999999999999996</v>
      </c>
      <c r="O871" s="25">
        <v>5554</v>
      </c>
      <c r="P871" s="25">
        <f>Table1[[#This Row],[rating]]+(Table1[[#This Row],[rating_count]]/1000)</f>
        <v>9.6539999999999999</v>
      </c>
      <c r="Q871" s="12">
        <f t="shared" si="41"/>
        <v>41655000</v>
      </c>
      <c r="R871" t="s">
        <v>8144</v>
      </c>
      <c r="S871" t="s">
        <v>8145</v>
      </c>
      <c r="T871" t="s">
        <v>8146</v>
      </c>
      <c r="U871" t="s">
        <v>8147</v>
      </c>
      <c r="V871" t="s">
        <v>8148</v>
      </c>
      <c r="W871" t="s">
        <v>8149</v>
      </c>
      <c r="X871" t="s">
        <v>8150</v>
      </c>
      <c r="Y871" t="s">
        <v>8151</v>
      </c>
    </row>
    <row r="872" spans="1:25" x14ac:dyDescent="0.3">
      <c r="A872" t="s">
        <v>8153</v>
      </c>
      <c r="B872" t="s">
        <v>8154</v>
      </c>
      <c r="C872" t="s">
        <v>5829</v>
      </c>
      <c r="D872" t="s">
        <v>13091</v>
      </c>
      <c r="E872" t="s">
        <v>13109</v>
      </c>
      <c r="F872" t="s">
        <v>13206</v>
      </c>
      <c r="G872" t="s">
        <v>13207</v>
      </c>
      <c r="H872" s="11">
        <v>39</v>
      </c>
      <c r="I872" s="19" t="str">
        <f t="shared" si="39"/>
        <v>&lt;₹200</v>
      </c>
      <c r="J872" s="21">
        <v>39</v>
      </c>
      <c r="K872" s="23">
        <v>0</v>
      </c>
      <c r="L87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872" s="22" t="str">
        <f t="shared" si="40"/>
        <v>No</v>
      </c>
      <c r="N872" s="16">
        <v>3.8</v>
      </c>
      <c r="O872" s="25">
        <v>3344</v>
      </c>
      <c r="P872" s="25">
        <f>Table1[[#This Row],[rating]]+(Table1[[#This Row],[rating_count]]/1000)</f>
        <v>7.1440000000000001</v>
      </c>
      <c r="Q872" s="12">
        <f t="shared" si="41"/>
        <v>130416</v>
      </c>
      <c r="R872" t="s">
        <v>8155</v>
      </c>
      <c r="S872" t="s">
        <v>8156</v>
      </c>
      <c r="T872" t="s">
        <v>8157</v>
      </c>
      <c r="U872" t="s">
        <v>8158</v>
      </c>
      <c r="V872" t="s">
        <v>8159</v>
      </c>
      <c r="W872" t="s">
        <v>8160</v>
      </c>
      <c r="X872" t="s">
        <v>8161</v>
      </c>
      <c r="Y872" t="s">
        <v>8162</v>
      </c>
    </row>
    <row r="873" spans="1:25" x14ac:dyDescent="0.3">
      <c r="A873" t="s">
        <v>8163</v>
      </c>
      <c r="B873" t="s">
        <v>8164</v>
      </c>
      <c r="C873" t="s">
        <v>8165</v>
      </c>
      <c r="D873" t="s">
        <v>13091</v>
      </c>
      <c r="E873" t="s">
        <v>13258</v>
      </c>
      <c r="F873"/>
      <c r="G873"/>
      <c r="H873" s="11">
        <v>26999</v>
      </c>
      <c r="I873" s="19" t="str">
        <f t="shared" si="39"/>
        <v>&gt;₹500</v>
      </c>
      <c r="J873" s="21">
        <v>37999</v>
      </c>
      <c r="K873" s="23">
        <v>0.28999999999999998</v>
      </c>
      <c r="L87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873" s="22" t="str">
        <f t="shared" si="40"/>
        <v>No</v>
      </c>
      <c r="N873" s="16">
        <v>4.5999999999999996</v>
      </c>
      <c r="O873" s="25">
        <v>2886</v>
      </c>
      <c r="P873" s="25">
        <f>Table1[[#This Row],[rating]]+(Table1[[#This Row],[rating_count]]/1000)</f>
        <v>7.4859999999999998</v>
      </c>
      <c r="Q873" s="12">
        <f t="shared" si="41"/>
        <v>109665114</v>
      </c>
      <c r="R873" t="s">
        <v>8166</v>
      </c>
      <c r="S873" t="s">
        <v>8167</v>
      </c>
      <c r="T873" t="s">
        <v>8168</v>
      </c>
      <c r="U873" t="s">
        <v>8169</v>
      </c>
      <c r="V873" t="s">
        <v>8170</v>
      </c>
      <c r="W873" t="s">
        <v>8171</v>
      </c>
      <c r="X873" t="s">
        <v>8172</v>
      </c>
      <c r="Y873" t="s">
        <v>8173</v>
      </c>
    </row>
    <row r="874" spans="1:25" x14ac:dyDescent="0.3">
      <c r="A874" t="s">
        <v>8174</v>
      </c>
      <c r="B874" t="s">
        <v>8175</v>
      </c>
      <c r="C874" t="s">
        <v>3066</v>
      </c>
      <c r="D874" t="s">
        <v>13092</v>
      </c>
      <c r="E874" t="s">
        <v>13144</v>
      </c>
      <c r="F874" t="s">
        <v>13145</v>
      </c>
      <c r="G874" t="s">
        <v>13146</v>
      </c>
      <c r="H874" s="11">
        <v>1490</v>
      </c>
      <c r="I874" s="19" t="str">
        <f t="shared" si="39"/>
        <v>&gt;₹500</v>
      </c>
      <c r="J874" s="21">
        <v>1990</v>
      </c>
      <c r="K874" s="23">
        <v>0.25</v>
      </c>
      <c r="L87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874" s="22" t="str">
        <f t="shared" si="40"/>
        <v>No</v>
      </c>
      <c r="N874" s="16">
        <v>4.0999999999999996</v>
      </c>
      <c r="O874" s="25">
        <v>98250</v>
      </c>
      <c r="P874" s="25">
        <f>Table1[[#This Row],[rating]]+(Table1[[#This Row],[rating_count]]/1000)</f>
        <v>102.35</v>
      </c>
      <c r="Q874" s="12">
        <f t="shared" si="41"/>
        <v>195517500</v>
      </c>
      <c r="R874" t="s">
        <v>8176</v>
      </c>
      <c r="S874" t="s">
        <v>8177</v>
      </c>
      <c r="T874" t="s">
        <v>8178</v>
      </c>
      <c r="U874" t="s">
        <v>8179</v>
      </c>
      <c r="V874" t="s">
        <v>8180</v>
      </c>
      <c r="W874" t="s">
        <v>8181</v>
      </c>
      <c r="X874" t="s">
        <v>8182</v>
      </c>
      <c r="Y874" t="s">
        <v>8183</v>
      </c>
    </row>
    <row r="875" spans="1:25" x14ac:dyDescent="0.3">
      <c r="A875" t="s">
        <v>8184</v>
      </c>
      <c r="B875" t="s">
        <v>8185</v>
      </c>
      <c r="C875" t="s">
        <v>4876</v>
      </c>
      <c r="D875" t="s">
        <v>13091</v>
      </c>
      <c r="E875" t="s">
        <v>13109</v>
      </c>
      <c r="F875" t="s">
        <v>13158</v>
      </c>
      <c r="G875" t="s">
        <v>13165</v>
      </c>
      <c r="H875" s="11">
        <v>398</v>
      </c>
      <c r="I875" s="19" t="str">
        <f t="shared" si="39"/>
        <v>₹200 - ₹500</v>
      </c>
      <c r="J875" s="21">
        <v>1949</v>
      </c>
      <c r="K875" s="23">
        <v>0.8</v>
      </c>
      <c r="L87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875" s="22" t="str">
        <f t="shared" si="40"/>
        <v>Yes</v>
      </c>
      <c r="N875" s="16">
        <v>4</v>
      </c>
      <c r="O875" s="25">
        <v>75</v>
      </c>
      <c r="P875" s="25">
        <f>Table1[[#This Row],[rating]]+(Table1[[#This Row],[rating_count]]/1000)</f>
        <v>4.0750000000000002</v>
      </c>
      <c r="Q875" s="12">
        <f t="shared" si="41"/>
        <v>146175</v>
      </c>
      <c r="R875" t="s">
        <v>8186</v>
      </c>
      <c r="S875" t="s">
        <v>8187</v>
      </c>
      <c r="T875" t="s">
        <v>8188</v>
      </c>
      <c r="U875" t="s">
        <v>8189</v>
      </c>
      <c r="V875" t="s">
        <v>8190</v>
      </c>
      <c r="W875" t="s">
        <v>8191</v>
      </c>
      <c r="X875" t="s">
        <v>8192</v>
      </c>
      <c r="Y875" t="s">
        <v>8193</v>
      </c>
    </row>
    <row r="876" spans="1:25" x14ac:dyDescent="0.3">
      <c r="A876" t="s">
        <v>8197</v>
      </c>
      <c r="B876" t="s">
        <v>8198</v>
      </c>
      <c r="C876" t="s">
        <v>6908</v>
      </c>
      <c r="D876" t="s">
        <v>13091</v>
      </c>
      <c r="E876" t="s">
        <v>13109</v>
      </c>
      <c r="F876" t="s">
        <v>13158</v>
      </c>
      <c r="G876" t="s">
        <v>13234</v>
      </c>
      <c r="H876" s="11">
        <v>770</v>
      </c>
      <c r="I876" s="19" t="str">
        <f t="shared" si="39"/>
        <v>&gt;₹500</v>
      </c>
      <c r="J876" s="21">
        <v>1547</v>
      </c>
      <c r="K876" s="23">
        <v>0.5</v>
      </c>
      <c r="L87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876" s="22" t="str">
        <f t="shared" si="40"/>
        <v>Yes</v>
      </c>
      <c r="N876" s="16">
        <v>4.3</v>
      </c>
      <c r="O876" s="25">
        <v>2585</v>
      </c>
      <c r="P876" s="25">
        <f>Table1[[#This Row],[rating]]+(Table1[[#This Row],[rating_count]]/1000)</f>
        <v>6.8849999999999998</v>
      </c>
      <c r="Q876" s="12">
        <f t="shared" si="41"/>
        <v>3998995</v>
      </c>
      <c r="R876" t="s">
        <v>8199</v>
      </c>
      <c r="S876" t="s">
        <v>8200</v>
      </c>
      <c r="T876" t="s">
        <v>8201</v>
      </c>
      <c r="U876" t="s">
        <v>8202</v>
      </c>
      <c r="V876" t="s">
        <v>8203</v>
      </c>
      <c r="W876" t="s">
        <v>8204</v>
      </c>
      <c r="X876" t="s">
        <v>8205</v>
      </c>
      <c r="Y876" t="s">
        <v>8206</v>
      </c>
    </row>
    <row r="877" spans="1:25" x14ac:dyDescent="0.3">
      <c r="A877" t="s">
        <v>8207</v>
      </c>
      <c r="B877" t="s">
        <v>8208</v>
      </c>
      <c r="C877" t="s">
        <v>3495</v>
      </c>
      <c r="D877" t="s">
        <v>13092</v>
      </c>
      <c r="E877" t="s">
        <v>13136</v>
      </c>
      <c r="F877" t="s">
        <v>13137</v>
      </c>
      <c r="G877" t="s">
        <v>13150</v>
      </c>
      <c r="H877" s="11">
        <v>279</v>
      </c>
      <c r="I877" s="19" t="str">
        <f t="shared" si="39"/>
        <v>₹200 - ₹500</v>
      </c>
      <c r="J877" s="21">
        <v>1299</v>
      </c>
      <c r="K877" s="23">
        <v>0.79</v>
      </c>
      <c r="L87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877" s="22" t="str">
        <f t="shared" si="40"/>
        <v>Yes</v>
      </c>
      <c r="N877" s="16">
        <v>4</v>
      </c>
      <c r="O877" s="25">
        <v>5072</v>
      </c>
      <c r="P877" s="25">
        <f>Table1[[#This Row],[rating]]+(Table1[[#This Row],[rating_count]]/1000)</f>
        <v>9.0719999999999992</v>
      </c>
      <c r="Q877" s="12">
        <f t="shared" si="41"/>
        <v>6588528</v>
      </c>
      <c r="R877" t="s">
        <v>8209</v>
      </c>
      <c r="S877" t="s">
        <v>8210</v>
      </c>
      <c r="T877" t="s">
        <v>8211</v>
      </c>
      <c r="U877" t="s">
        <v>8212</v>
      </c>
      <c r="V877" t="s">
        <v>8213</v>
      </c>
      <c r="W877" t="s">
        <v>8214</v>
      </c>
      <c r="X877" t="s">
        <v>8215</v>
      </c>
      <c r="Y877" t="s">
        <v>8216</v>
      </c>
    </row>
    <row r="878" spans="1:25" x14ac:dyDescent="0.3">
      <c r="A878" t="s">
        <v>8217</v>
      </c>
      <c r="B878" t="s">
        <v>8218</v>
      </c>
      <c r="C878" t="s">
        <v>8219</v>
      </c>
      <c r="D878" t="s">
        <v>13096</v>
      </c>
      <c r="E878" t="s">
        <v>13228</v>
      </c>
      <c r="F878" t="s">
        <v>13259</v>
      </c>
      <c r="G878"/>
      <c r="H878" s="11">
        <v>249</v>
      </c>
      <c r="I878" s="19" t="str">
        <f t="shared" si="39"/>
        <v>₹200 - ₹500</v>
      </c>
      <c r="J878" s="21">
        <v>599</v>
      </c>
      <c r="K878" s="23">
        <v>0.57999999999999996</v>
      </c>
      <c r="L87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878" s="22" t="str">
        <f t="shared" si="40"/>
        <v>Yes</v>
      </c>
      <c r="N878" s="16">
        <v>4.5</v>
      </c>
      <c r="O878" s="25">
        <v>5985</v>
      </c>
      <c r="P878" s="25">
        <f>Table1[[#This Row],[rating]]+(Table1[[#This Row],[rating_count]]/1000)</f>
        <v>10.484999999999999</v>
      </c>
      <c r="Q878" s="12">
        <f t="shared" si="41"/>
        <v>3585015</v>
      </c>
      <c r="R878" t="s">
        <v>8220</v>
      </c>
      <c r="S878" t="s">
        <v>8221</v>
      </c>
      <c r="T878" t="s">
        <v>8222</v>
      </c>
      <c r="U878" t="s">
        <v>8223</v>
      </c>
      <c r="V878" t="s">
        <v>8224</v>
      </c>
      <c r="W878" t="s">
        <v>8225</v>
      </c>
      <c r="X878" t="s">
        <v>8226</v>
      </c>
      <c r="Y878" t="s">
        <v>8227</v>
      </c>
    </row>
    <row r="879" spans="1:25" x14ac:dyDescent="0.3">
      <c r="A879" t="s">
        <v>8229</v>
      </c>
      <c r="B879" t="s">
        <v>8230</v>
      </c>
      <c r="C879" t="s">
        <v>8231</v>
      </c>
      <c r="D879" t="s">
        <v>13095</v>
      </c>
      <c r="E879" t="s">
        <v>13175</v>
      </c>
      <c r="F879" t="s">
        <v>13193</v>
      </c>
      <c r="G879"/>
      <c r="H879" s="11">
        <v>230</v>
      </c>
      <c r="I879" s="19" t="str">
        <f t="shared" si="39"/>
        <v>₹200 - ₹500</v>
      </c>
      <c r="J879" s="21">
        <v>230</v>
      </c>
      <c r="K879" s="23">
        <v>0</v>
      </c>
      <c r="L87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879" s="22" t="str">
        <f t="shared" si="40"/>
        <v>No</v>
      </c>
      <c r="N879" s="16">
        <v>4.5</v>
      </c>
      <c r="O879" s="25">
        <v>9427</v>
      </c>
      <c r="P879" s="25">
        <f>Table1[[#This Row],[rating]]+(Table1[[#This Row],[rating_count]]/1000)</f>
        <v>13.927</v>
      </c>
      <c r="Q879" s="12">
        <f t="shared" si="41"/>
        <v>2168210</v>
      </c>
      <c r="R879" t="s">
        <v>8232</v>
      </c>
      <c r="S879" t="s">
        <v>8233</v>
      </c>
      <c r="T879" t="s">
        <v>8234</v>
      </c>
      <c r="U879" t="s">
        <v>8235</v>
      </c>
      <c r="V879" t="s">
        <v>8236</v>
      </c>
      <c r="W879" t="s">
        <v>8237</v>
      </c>
      <c r="X879" t="s">
        <v>8238</v>
      </c>
      <c r="Y879" t="s">
        <v>8239</v>
      </c>
    </row>
    <row r="880" spans="1:25" x14ac:dyDescent="0.3">
      <c r="A880" t="s">
        <v>8241</v>
      </c>
      <c r="B880" t="s">
        <v>8242</v>
      </c>
      <c r="C880" t="s">
        <v>5336</v>
      </c>
      <c r="D880" t="s">
        <v>13091</v>
      </c>
      <c r="E880" t="s">
        <v>13109</v>
      </c>
      <c r="F880" t="s">
        <v>13191</v>
      </c>
      <c r="G880" t="s">
        <v>13192</v>
      </c>
      <c r="H880" s="11">
        <v>599</v>
      </c>
      <c r="I880" s="19" t="str">
        <f t="shared" si="39"/>
        <v>&gt;₹500</v>
      </c>
      <c r="J880" s="21">
        <v>700</v>
      </c>
      <c r="K880" s="23">
        <v>0.14000000000000001</v>
      </c>
      <c r="L88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880" s="22" t="str">
        <f t="shared" si="40"/>
        <v>No</v>
      </c>
      <c r="N880" s="16">
        <v>4.3</v>
      </c>
      <c r="O880" s="25">
        <v>2301</v>
      </c>
      <c r="P880" s="25">
        <f>Table1[[#This Row],[rating]]+(Table1[[#This Row],[rating_count]]/1000)</f>
        <v>6.601</v>
      </c>
      <c r="Q880" s="12">
        <f t="shared" si="41"/>
        <v>1610700</v>
      </c>
      <c r="R880" t="s">
        <v>8243</v>
      </c>
      <c r="S880" t="s">
        <v>8244</v>
      </c>
      <c r="T880" t="s">
        <v>8245</v>
      </c>
      <c r="U880" t="s">
        <v>8246</v>
      </c>
      <c r="V880" t="s">
        <v>8247</v>
      </c>
      <c r="W880" t="s">
        <v>8248</v>
      </c>
      <c r="X880" t="s">
        <v>8249</v>
      </c>
      <c r="Y880" t="s">
        <v>8250</v>
      </c>
    </row>
    <row r="881" spans="1:25" x14ac:dyDescent="0.3">
      <c r="A881" t="s">
        <v>8251</v>
      </c>
      <c r="B881" t="s">
        <v>8252</v>
      </c>
      <c r="C881" t="s">
        <v>8253</v>
      </c>
      <c r="D881" t="s">
        <v>13091</v>
      </c>
      <c r="E881" t="s">
        <v>13187</v>
      </c>
      <c r="F881" t="s">
        <v>13188</v>
      </c>
      <c r="G881" t="s">
        <v>13260</v>
      </c>
      <c r="H881" s="11">
        <v>598</v>
      </c>
      <c r="I881" s="19" t="str">
        <f t="shared" si="39"/>
        <v>&gt;₹500</v>
      </c>
      <c r="J881" s="21">
        <v>1150</v>
      </c>
      <c r="K881" s="23">
        <v>0.48</v>
      </c>
      <c r="L88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881" s="22" t="str">
        <f t="shared" si="40"/>
        <v>No</v>
      </c>
      <c r="N881" s="16">
        <v>4.0999999999999996</v>
      </c>
      <c r="O881" s="25">
        <v>2535</v>
      </c>
      <c r="P881" s="25">
        <f>Table1[[#This Row],[rating]]+(Table1[[#This Row],[rating_count]]/1000)</f>
        <v>6.6349999999999998</v>
      </c>
      <c r="Q881" s="12">
        <f t="shared" si="41"/>
        <v>2915250</v>
      </c>
      <c r="R881" t="s">
        <v>8254</v>
      </c>
      <c r="S881" t="s">
        <v>8255</v>
      </c>
      <c r="T881" t="s">
        <v>8256</v>
      </c>
      <c r="U881" t="s">
        <v>8257</v>
      </c>
      <c r="V881" t="s">
        <v>8258</v>
      </c>
      <c r="W881" t="s">
        <v>8259</v>
      </c>
      <c r="X881" t="s">
        <v>8260</v>
      </c>
      <c r="Y881" t="s">
        <v>8261</v>
      </c>
    </row>
    <row r="882" spans="1:25" x14ac:dyDescent="0.3">
      <c r="A882" t="s">
        <v>8262</v>
      </c>
      <c r="B882" t="s">
        <v>8263</v>
      </c>
      <c r="C882" t="s">
        <v>5996</v>
      </c>
      <c r="D882" t="s">
        <v>13091</v>
      </c>
      <c r="E882" t="s">
        <v>13109</v>
      </c>
      <c r="F882" t="s">
        <v>13211</v>
      </c>
      <c r="G882" t="s">
        <v>13212</v>
      </c>
      <c r="H882" s="11">
        <v>399</v>
      </c>
      <c r="I882" s="19" t="str">
        <f t="shared" si="39"/>
        <v>₹200 - ₹500</v>
      </c>
      <c r="J882" s="21">
        <v>1499</v>
      </c>
      <c r="K882" s="23">
        <v>0.73</v>
      </c>
      <c r="L88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882" s="22" t="str">
        <f t="shared" si="40"/>
        <v>Yes</v>
      </c>
      <c r="N882" s="16">
        <v>4</v>
      </c>
      <c r="O882" s="25">
        <v>691</v>
      </c>
      <c r="P882" s="25">
        <f>Table1[[#This Row],[rating]]+(Table1[[#This Row],[rating_count]]/1000)</f>
        <v>4.6909999999999998</v>
      </c>
      <c r="Q882" s="12">
        <f t="shared" si="41"/>
        <v>1035809</v>
      </c>
      <c r="R882" t="s">
        <v>8264</v>
      </c>
      <c r="S882" t="s">
        <v>8265</v>
      </c>
      <c r="T882" t="s">
        <v>8266</v>
      </c>
      <c r="U882" t="s">
        <v>8267</v>
      </c>
      <c r="V882" t="s">
        <v>8268</v>
      </c>
      <c r="W882" t="s">
        <v>8269</v>
      </c>
      <c r="X882" t="s">
        <v>8270</v>
      </c>
      <c r="Y882" t="s">
        <v>8271</v>
      </c>
    </row>
    <row r="883" spans="1:25" x14ac:dyDescent="0.3">
      <c r="A883" t="s">
        <v>8272</v>
      </c>
      <c r="B883" t="s">
        <v>8273</v>
      </c>
      <c r="C883" t="s">
        <v>4876</v>
      </c>
      <c r="D883" t="s">
        <v>13091</v>
      </c>
      <c r="E883" t="s">
        <v>13109</v>
      </c>
      <c r="F883" t="s">
        <v>13158</v>
      </c>
      <c r="G883" t="s">
        <v>13165</v>
      </c>
      <c r="H883" s="11">
        <v>499</v>
      </c>
      <c r="I883" s="19" t="str">
        <f t="shared" si="39"/>
        <v>₹200 - ₹500</v>
      </c>
      <c r="J883" s="21">
        <v>1299</v>
      </c>
      <c r="K883" s="23">
        <v>0.62</v>
      </c>
      <c r="L88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883" s="22" t="str">
        <f t="shared" si="40"/>
        <v>Yes</v>
      </c>
      <c r="N883" s="16">
        <v>4.0999999999999996</v>
      </c>
      <c r="O883" s="25">
        <v>2740</v>
      </c>
      <c r="P883" s="25">
        <f>Table1[[#This Row],[rating]]+(Table1[[#This Row],[rating_count]]/1000)</f>
        <v>6.84</v>
      </c>
      <c r="Q883" s="12">
        <f t="shared" si="41"/>
        <v>3559260</v>
      </c>
      <c r="R883" t="s">
        <v>8274</v>
      </c>
      <c r="S883" t="s">
        <v>8275</v>
      </c>
      <c r="T883" t="s">
        <v>8276</v>
      </c>
      <c r="U883" t="s">
        <v>8277</v>
      </c>
      <c r="V883" t="s">
        <v>8278</v>
      </c>
      <c r="W883" t="s">
        <v>8279</v>
      </c>
      <c r="X883" t="s">
        <v>8280</v>
      </c>
      <c r="Y883" t="s">
        <v>8281</v>
      </c>
    </row>
    <row r="884" spans="1:25" x14ac:dyDescent="0.3">
      <c r="A884" t="s">
        <v>8284</v>
      </c>
      <c r="B884" t="s">
        <v>8285</v>
      </c>
      <c r="C884" t="s">
        <v>4845</v>
      </c>
      <c r="D884" t="s">
        <v>13091</v>
      </c>
      <c r="E884" t="s">
        <v>13109</v>
      </c>
      <c r="F884" t="s">
        <v>13162</v>
      </c>
      <c r="G884" t="s">
        <v>13163</v>
      </c>
      <c r="H884" s="11">
        <v>579</v>
      </c>
      <c r="I884" s="19" t="str">
        <f t="shared" si="39"/>
        <v>&gt;₹500</v>
      </c>
      <c r="J884" s="21">
        <v>1090</v>
      </c>
      <c r="K884" s="23">
        <v>0.47</v>
      </c>
      <c r="L88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884" s="22" t="str">
        <f t="shared" si="40"/>
        <v>No</v>
      </c>
      <c r="N884" s="16">
        <v>4.4000000000000004</v>
      </c>
      <c r="O884" s="25">
        <v>3482</v>
      </c>
      <c r="P884" s="25">
        <f>Table1[[#This Row],[rating]]+(Table1[[#This Row],[rating_count]]/1000)</f>
        <v>7.8820000000000006</v>
      </c>
      <c r="Q884" s="12">
        <f t="shared" si="41"/>
        <v>3795380</v>
      </c>
      <c r="R884" t="s">
        <v>8286</v>
      </c>
      <c r="S884" t="s">
        <v>8287</v>
      </c>
      <c r="T884" t="s">
        <v>8288</v>
      </c>
      <c r="U884" t="s">
        <v>8289</v>
      </c>
      <c r="V884" t="s">
        <v>8290</v>
      </c>
      <c r="W884" t="s">
        <v>8291</v>
      </c>
      <c r="X884" t="s">
        <v>8292</v>
      </c>
      <c r="Y884" t="s">
        <v>8293</v>
      </c>
    </row>
    <row r="885" spans="1:25" x14ac:dyDescent="0.3">
      <c r="A885" t="s">
        <v>8296</v>
      </c>
      <c r="B885" t="s">
        <v>8297</v>
      </c>
      <c r="C885" t="s">
        <v>8298</v>
      </c>
      <c r="D885" t="s">
        <v>13094</v>
      </c>
      <c r="E885" t="s">
        <v>13172</v>
      </c>
      <c r="F885" t="s">
        <v>13173</v>
      </c>
      <c r="G885" t="s">
        <v>13174</v>
      </c>
      <c r="H885" s="11">
        <v>90</v>
      </c>
      <c r="I885" s="19" t="str">
        <f t="shared" si="39"/>
        <v>&lt;₹200</v>
      </c>
      <c r="J885" s="21">
        <v>100</v>
      </c>
      <c r="K885" s="23">
        <v>0.1</v>
      </c>
      <c r="L88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885" s="22" t="str">
        <f t="shared" si="40"/>
        <v>No</v>
      </c>
      <c r="N885" s="16">
        <v>4.0999999999999996</v>
      </c>
      <c r="O885" s="25">
        <v>6199</v>
      </c>
      <c r="P885" s="25">
        <f>Table1[[#This Row],[rating]]+(Table1[[#This Row],[rating_count]]/1000)</f>
        <v>10.298999999999999</v>
      </c>
      <c r="Q885" s="12">
        <f t="shared" si="41"/>
        <v>619900</v>
      </c>
      <c r="R885" t="s">
        <v>8299</v>
      </c>
      <c r="S885" t="s">
        <v>8300</v>
      </c>
      <c r="T885" t="s">
        <v>8301</v>
      </c>
      <c r="U885" t="s">
        <v>8302</v>
      </c>
      <c r="V885" t="s">
        <v>8303</v>
      </c>
      <c r="W885" t="s">
        <v>8304</v>
      </c>
      <c r="X885" t="s">
        <v>8305</v>
      </c>
      <c r="Y885" t="s">
        <v>8306</v>
      </c>
    </row>
    <row r="886" spans="1:25" x14ac:dyDescent="0.3">
      <c r="A886" t="s">
        <v>8307</v>
      </c>
      <c r="B886" t="s">
        <v>8308</v>
      </c>
      <c r="C886" t="s">
        <v>4876</v>
      </c>
      <c r="D886" t="s">
        <v>13091</v>
      </c>
      <c r="E886" t="s">
        <v>13109</v>
      </c>
      <c r="F886" t="s">
        <v>13158</v>
      </c>
      <c r="G886" t="s">
        <v>13165</v>
      </c>
      <c r="H886" s="11">
        <v>899</v>
      </c>
      <c r="I886" s="19" t="str">
        <f t="shared" si="39"/>
        <v>&gt;₹500</v>
      </c>
      <c r="J886" s="21">
        <v>1999</v>
      </c>
      <c r="K886" s="23">
        <v>0.55000000000000004</v>
      </c>
      <c r="L88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886" s="22" t="str">
        <f t="shared" si="40"/>
        <v>Yes</v>
      </c>
      <c r="N886" s="16">
        <v>4.4000000000000004</v>
      </c>
      <c r="O886" s="25">
        <v>1667</v>
      </c>
      <c r="P886" s="25">
        <f>Table1[[#This Row],[rating]]+(Table1[[#This Row],[rating_count]]/1000)</f>
        <v>6.0670000000000002</v>
      </c>
      <c r="Q886" s="12">
        <f t="shared" si="41"/>
        <v>3332333</v>
      </c>
      <c r="R886" t="s">
        <v>8309</v>
      </c>
      <c r="S886" t="s">
        <v>8310</v>
      </c>
      <c r="T886" t="s">
        <v>8311</v>
      </c>
      <c r="U886" t="s">
        <v>8312</v>
      </c>
      <c r="V886" t="s">
        <v>8313</v>
      </c>
      <c r="W886" t="s">
        <v>8314</v>
      </c>
      <c r="X886" t="s">
        <v>8315</v>
      </c>
      <c r="Y886" t="s">
        <v>8316</v>
      </c>
    </row>
    <row r="887" spans="1:25" x14ac:dyDescent="0.3">
      <c r="A887" t="s">
        <v>8317</v>
      </c>
      <c r="B887" t="s">
        <v>8318</v>
      </c>
      <c r="C887" t="s">
        <v>7582</v>
      </c>
      <c r="D887" t="s">
        <v>13091</v>
      </c>
      <c r="E887" t="s">
        <v>13109</v>
      </c>
      <c r="F887" t="s">
        <v>13191</v>
      </c>
      <c r="G887" t="s">
        <v>13243</v>
      </c>
      <c r="H887" s="11">
        <v>1149</v>
      </c>
      <c r="I887" s="19" t="str">
        <f t="shared" si="39"/>
        <v>&gt;₹500</v>
      </c>
      <c r="J887" s="21">
        <v>1800</v>
      </c>
      <c r="K887" s="23">
        <v>0.36</v>
      </c>
      <c r="L88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887" s="22" t="str">
        <f t="shared" si="40"/>
        <v>No</v>
      </c>
      <c r="N887" s="16">
        <v>4.3</v>
      </c>
      <c r="O887" s="25">
        <v>4723</v>
      </c>
      <c r="P887" s="25">
        <f>Table1[[#This Row],[rating]]+(Table1[[#This Row],[rating_count]]/1000)</f>
        <v>9.0229999999999997</v>
      </c>
      <c r="Q887" s="12">
        <f t="shared" si="41"/>
        <v>8501400</v>
      </c>
      <c r="R887" t="s">
        <v>8319</v>
      </c>
      <c r="S887" t="s">
        <v>8320</v>
      </c>
      <c r="T887" t="s">
        <v>8321</v>
      </c>
      <c r="U887" t="s">
        <v>8322</v>
      </c>
      <c r="V887" t="s">
        <v>8323</v>
      </c>
      <c r="W887" t="s">
        <v>8324</v>
      </c>
      <c r="X887" t="s">
        <v>8325</v>
      </c>
      <c r="Y887" t="s">
        <v>8326</v>
      </c>
    </row>
    <row r="888" spans="1:25" x14ac:dyDescent="0.3">
      <c r="A888" t="s">
        <v>8327</v>
      </c>
      <c r="B888" t="s">
        <v>8328</v>
      </c>
      <c r="C888" t="s">
        <v>6200</v>
      </c>
      <c r="D888" t="s">
        <v>13091</v>
      </c>
      <c r="E888" t="s">
        <v>13109</v>
      </c>
      <c r="F888" t="s">
        <v>13158</v>
      </c>
      <c r="G888" t="s">
        <v>13219</v>
      </c>
      <c r="H888" s="11">
        <v>249</v>
      </c>
      <c r="I888" s="19" t="str">
        <f t="shared" si="39"/>
        <v>₹200 - ₹500</v>
      </c>
      <c r="J888" s="21">
        <v>499</v>
      </c>
      <c r="K888" s="23">
        <v>0.5</v>
      </c>
      <c r="L88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888" s="22" t="str">
        <f t="shared" si="40"/>
        <v>Yes</v>
      </c>
      <c r="N888" s="16">
        <v>4.2</v>
      </c>
      <c r="O888" s="25">
        <v>22860</v>
      </c>
      <c r="P888" s="25">
        <f>Table1[[#This Row],[rating]]+(Table1[[#This Row],[rating_count]]/1000)</f>
        <v>27.06</v>
      </c>
      <c r="Q888" s="12">
        <f t="shared" si="41"/>
        <v>11407140</v>
      </c>
      <c r="R888" t="s">
        <v>8329</v>
      </c>
      <c r="S888" t="s">
        <v>8330</v>
      </c>
      <c r="T888" t="s">
        <v>8331</v>
      </c>
      <c r="U888" t="s">
        <v>8332</v>
      </c>
      <c r="V888" t="s">
        <v>8333</v>
      </c>
      <c r="W888" t="s">
        <v>8334</v>
      </c>
      <c r="X888" t="s">
        <v>8335</v>
      </c>
      <c r="Y888" t="s">
        <v>8336</v>
      </c>
    </row>
    <row r="889" spans="1:25" x14ac:dyDescent="0.3">
      <c r="A889" t="s">
        <v>8337</v>
      </c>
      <c r="B889" t="s">
        <v>8338</v>
      </c>
      <c r="C889" t="s">
        <v>5829</v>
      </c>
      <c r="D889" t="s">
        <v>13091</v>
      </c>
      <c r="E889" t="s">
        <v>13109</v>
      </c>
      <c r="F889" t="s">
        <v>13206</v>
      </c>
      <c r="G889" t="s">
        <v>13207</v>
      </c>
      <c r="H889" s="11">
        <v>39</v>
      </c>
      <c r="I889" s="19" t="str">
        <f t="shared" si="39"/>
        <v>&lt;₹200</v>
      </c>
      <c r="J889" s="21">
        <v>39</v>
      </c>
      <c r="K889" s="23">
        <v>0</v>
      </c>
      <c r="L88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889" s="22" t="str">
        <f t="shared" si="40"/>
        <v>No</v>
      </c>
      <c r="N889" s="16">
        <v>3.6</v>
      </c>
      <c r="O889" s="25">
        <v>13572</v>
      </c>
      <c r="P889" s="25">
        <f>Table1[[#This Row],[rating]]+(Table1[[#This Row],[rating_count]]/1000)</f>
        <v>17.172000000000001</v>
      </c>
      <c r="Q889" s="12">
        <f t="shared" si="41"/>
        <v>529308</v>
      </c>
      <c r="R889" t="s">
        <v>8155</v>
      </c>
      <c r="S889" t="s">
        <v>8339</v>
      </c>
      <c r="T889" t="s">
        <v>8340</v>
      </c>
      <c r="U889" t="s">
        <v>8341</v>
      </c>
      <c r="V889" t="s">
        <v>8342</v>
      </c>
      <c r="W889" t="s">
        <v>8343</v>
      </c>
      <c r="X889" t="s">
        <v>8344</v>
      </c>
      <c r="Y889" t="s">
        <v>8345</v>
      </c>
    </row>
    <row r="890" spans="1:25" x14ac:dyDescent="0.3">
      <c r="A890" t="s">
        <v>8346</v>
      </c>
      <c r="B890" t="s">
        <v>8347</v>
      </c>
      <c r="C890" t="s">
        <v>5223</v>
      </c>
      <c r="D890" t="s">
        <v>13091</v>
      </c>
      <c r="E890" t="s">
        <v>13112</v>
      </c>
      <c r="F890" t="s">
        <v>13186</v>
      </c>
      <c r="G890"/>
      <c r="H890" s="11">
        <v>1599</v>
      </c>
      <c r="I890" s="19" t="str">
        <f t="shared" si="39"/>
        <v>&gt;₹500</v>
      </c>
      <c r="J890" s="21">
        <v>3599</v>
      </c>
      <c r="K890" s="23">
        <v>0.56000000000000005</v>
      </c>
      <c r="L89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890" s="22" t="str">
        <f t="shared" si="40"/>
        <v>Yes</v>
      </c>
      <c r="N890" s="16">
        <v>4.2</v>
      </c>
      <c r="O890" s="25">
        <v>16182</v>
      </c>
      <c r="P890" s="25">
        <f>Table1[[#This Row],[rating]]+(Table1[[#This Row],[rating_count]]/1000)</f>
        <v>20.381999999999998</v>
      </c>
      <c r="Q890" s="12">
        <f t="shared" si="41"/>
        <v>58239018</v>
      </c>
      <c r="R890" t="s">
        <v>8348</v>
      </c>
      <c r="S890" t="s">
        <v>8349</v>
      </c>
      <c r="T890" t="s">
        <v>8350</v>
      </c>
      <c r="U890" t="s">
        <v>8351</v>
      </c>
      <c r="V890" t="s">
        <v>8352</v>
      </c>
      <c r="W890" t="s">
        <v>8353</v>
      </c>
      <c r="X890" t="s">
        <v>8354</v>
      </c>
      <c r="Y890" t="s">
        <v>8355</v>
      </c>
    </row>
    <row r="891" spans="1:25" x14ac:dyDescent="0.3">
      <c r="A891" t="s">
        <v>8356</v>
      </c>
      <c r="B891" t="s">
        <v>8357</v>
      </c>
      <c r="C891" t="s">
        <v>5515</v>
      </c>
      <c r="D891" t="s">
        <v>13092</v>
      </c>
      <c r="E891" t="s">
        <v>13122</v>
      </c>
      <c r="F891" t="s">
        <v>13131</v>
      </c>
      <c r="G891" t="s">
        <v>13200</v>
      </c>
      <c r="H891" s="11">
        <v>1199</v>
      </c>
      <c r="I891" s="19" t="str">
        <f t="shared" si="39"/>
        <v>&gt;₹500</v>
      </c>
      <c r="J891" s="21">
        <v>3990</v>
      </c>
      <c r="K891" s="23">
        <v>0.7</v>
      </c>
      <c r="L89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891" s="22" t="str">
        <f t="shared" si="40"/>
        <v>Yes</v>
      </c>
      <c r="N891" s="16">
        <v>4.2</v>
      </c>
      <c r="O891" s="25">
        <v>2908</v>
      </c>
      <c r="P891" s="25">
        <f>Table1[[#This Row],[rating]]+(Table1[[#This Row],[rating_count]]/1000)</f>
        <v>7.1080000000000005</v>
      </c>
      <c r="Q891" s="12">
        <f t="shared" si="41"/>
        <v>11602920</v>
      </c>
      <c r="R891" t="s">
        <v>8358</v>
      </c>
      <c r="S891" t="s">
        <v>8359</v>
      </c>
      <c r="T891" t="s">
        <v>8360</v>
      </c>
      <c r="U891" t="s">
        <v>8361</v>
      </c>
      <c r="V891" t="s">
        <v>8362</v>
      </c>
      <c r="W891" t="s">
        <v>8363</v>
      </c>
      <c r="X891" t="s">
        <v>8364</v>
      </c>
      <c r="Y891" t="s">
        <v>8365</v>
      </c>
    </row>
    <row r="892" spans="1:25" x14ac:dyDescent="0.3">
      <c r="A892" t="s">
        <v>8367</v>
      </c>
      <c r="B892" t="s">
        <v>8368</v>
      </c>
      <c r="C892" t="s">
        <v>4845</v>
      </c>
      <c r="D892" t="s">
        <v>13091</v>
      </c>
      <c r="E892" t="s">
        <v>13109</v>
      </c>
      <c r="F892" t="s">
        <v>13162</v>
      </c>
      <c r="G892" t="s">
        <v>13163</v>
      </c>
      <c r="H892" s="11">
        <v>1099</v>
      </c>
      <c r="I892" s="19" t="str">
        <f t="shared" si="39"/>
        <v>&gt;₹500</v>
      </c>
      <c r="J892" s="21">
        <v>1499</v>
      </c>
      <c r="K892" s="23">
        <v>0.27</v>
      </c>
      <c r="L89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892" s="22" t="str">
        <f t="shared" si="40"/>
        <v>No</v>
      </c>
      <c r="N892" s="16">
        <v>4.2</v>
      </c>
      <c r="O892" s="25">
        <v>2375</v>
      </c>
      <c r="P892" s="25">
        <f>Table1[[#This Row],[rating]]+(Table1[[#This Row],[rating_count]]/1000)</f>
        <v>6.5750000000000002</v>
      </c>
      <c r="Q892" s="12">
        <f t="shared" si="41"/>
        <v>3560125</v>
      </c>
      <c r="R892" t="s">
        <v>8369</v>
      </c>
      <c r="S892" t="s">
        <v>8370</v>
      </c>
      <c r="T892" t="s">
        <v>8371</v>
      </c>
      <c r="U892" t="s">
        <v>8372</v>
      </c>
      <c r="V892" t="s">
        <v>8373</v>
      </c>
      <c r="W892" t="s">
        <v>8374</v>
      </c>
      <c r="X892" t="s">
        <v>8375</v>
      </c>
      <c r="Y892" t="s">
        <v>8376</v>
      </c>
    </row>
    <row r="893" spans="1:25" x14ac:dyDescent="0.3">
      <c r="A893" t="s">
        <v>8377</v>
      </c>
      <c r="B893" t="s">
        <v>8378</v>
      </c>
      <c r="C893" t="s">
        <v>6273</v>
      </c>
      <c r="D893" t="s">
        <v>13094</v>
      </c>
      <c r="E893" t="s">
        <v>13172</v>
      </c>
      <c r="F893" t="s">
        <v>13173</v>
      </c>
      <c r="G893" t="s">
        <v>13174</v>
      </c>
      <c r="H893" s="11">
        <v>120</v>
      </c>
      <c r="I893" s="19" t="str">
        <f t="shared" si="39"/>
        <v>&lt;₹200</v>
      </c>
      <c r="J893" s="21">
        <v>120</v>
      </c>
      <c r="K893" s="23">
        <v>0</v>
      </c>
      <c r="L89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893" s="22" t="str">
        <f t="shared" si="40"/>
        <v>No</v>
      </c>
      <c r="N893" s="16">
        <v>4.5</v>
      </c>
      <c r="O893" s="25">
        <v>4951</v>
      </c>
      <c r="P893" s="25">
        <f>Table1[[#This Row],[rating]]+(Table1[[#This Row],[rating_count]]/1000)</f>
        <v>9.4510000000000005</v>
      </c>
      <c r="Q893" s="12">
        <f t="shared" si="41"/>
        <v>594120</v>
      </c>
      <c r="R893" t="s">
        <v>8379</v>
      </c>
      <c r="S893" t="s">
        <v>8380</v>
      </c>
      <c r="T893" t="s">
        <v>8381</v>
      </c>
      <c r="U893" t="s">
        <v>8382</v>
      </c>
      <c r="V893" t="s">
        <v>8383</v>
      </c>
      <c r="W893" t="s">
        <v>8384</v>
      </c>
      <c r="X893" t="s">
        <v>8385</v>
      </c>
      <c r="Y893" t="s">
        <v>8386</v>
      </c>
    </row>
    <row r="894" spans="1:25" x14ac:dyDescent="0.3">
      <c r="A894" t="s">
        <v>8387</v>
      </c>
      <c r="B894" t="s">
        <v>8388</v>
      </c>
      <c r="C894" t="s">
        <v>7582</v>
      </c>
      <c r="D894" t="s">
        <v>13091</v>
      </c>
      <c r="E894" t="s">
        <v>13109</v>
      </c>
      <c r="F894" t="s">
        <v>13191</v>
      </c>
      <c r="G894" t="s">
        <v>13243</v>
      </c>
      <c r="H894" s="11">
        <v>1519</v>
      </c>
      <c r="I894" s="19" t="str">
        <f t="shared" si="39"/>
        <v>&gt;₹500</v>
      </c>
      <c r="J894" s="21">
        <v>3499</v>
      </c>
      <c r="K894" s="23">
        <v>0.56999999999999995</v>
      </c>
      <c r="L89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894" s="22" t="str">
        <f t="shared" si="40"/>
        <v>Yes</v>
      </c>
      <c r="N894" s="16">
        <v>4.3</v>
      </c>
      <c r="O894" s="25">
        <v>408</v>
      </c>
      <c r="P894" s="25">
        <f>Table1[[#This Row],[rating]]+(Table1[[#This Row],[rating_count]]/1000)</f>
        <v>4.7080000000000002</v>
      </c>
      <c r="Q894" s="12">
        <f t="shared" si="41"/>
        <v>1427592</v>
      </c>
      <c r="R894" t="s">
        <v>8389</v>
      </c>
      <c r="S894" t="s">
        <v>8390</v>
      </c>
      <c r="T894" t="s">
        <v>8391</v>
      </c>
      <c r="U894" t="s">
        <v>8392</v>
      </c>
      <c r="V894" t="s">
        <v>8393</v>
      </c>
      <c r="W894" t="s">
        <v>8394</v>
      </c>
      <c r="X894" t="s">
        <v>8395</v>
      </c>
      <c r="Y894" t="s">
        <v>8396</v>
      </c>
    </row>
    <row r="895" spans="1:25" x14ac:dyDescent="0.3">
      <c r="A895" t="s">
        <v>8397</v>
      </c>
      <c r="B895" t="s">
        <v>8398</v>
      </c>
      <c r="C895" t="s">
        <v>8298</v>
      </c>
      <c r="D895" t="s">
        <v>13094</v>
      </c>
      <c r="E895" t="s">
        <v>13172</v>
      </c>
      <c r="F895" t="s">
        <v>13173</v>
      </c>
      <c r="G895" t="s">
        <v>13174</v>
      </c>
      <c r="H895" s="11">
        <v>420</v>
      </c>
      <c r="I895" s="19" t="str">
        <f t="shared" si="39"/>
        <v>₹200 - ₹500</v>
      </c>
      <c r="J895" s="21">
        <v>420</v>
      </c>
      <c r="K895" s="23">
        <v>0</v>
      </c>
      <c r="L89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895" s="22" t="str">
        <f t="shared" si="40"/>
        <v>No</v>
      </c>
      <c r="N895" s="16">
        <v>4.2</v>
      </c>
      <c r="O895" s="25">
        <v>1926</v>
      </c>
      <c r="P895" s="25">
        <f>Table1[[#This Row],[rating]]+(Table1[[#This Row],[rating_count]]/1000)</f>
        <v>6.1260000000000003</v>
      </c>
      <c r="Q895" s="12">
        <f t="shared" si="41"/>
        <v>808920</v>
      </c>
      <c r="R895" t="s">
        <v>8399</v>
      </c>
      <c r="S895" t="s">
        <v>8400</v>
      </c>
      <c r="T895" t="s">
        <v>8401</v>
      </c>
      <c r="U895" t="s">
        <v>8402</v>
      </c>
      <c r="V895" t="s">
        <v>8403</v>
      </c>
      <c r="W895" t="s">
        <v>8404</v>
      </c>
      <c r="X895" t="s">
        <v>8405</v>
      </c>
      <c r="Y895" t="s">
        <v>8406</v>
      </c>
    </row>
    <row r="896" spans="1:25" x14ac:dyDescent="0.3">
      <c r="A896" t="s">
        <v>8407</v>
      </c>
      <c r="B896" t="s">
        <v>8408</v>
      </c>
      <c r="C896" t="s">
        <v>8409</v>
      </c>
      <c r="D896" t="s">
        <v>13094</v>
      </c>
      <c r="E896" t="s">
        <v>13172</v>
      </c>
      <c r="F896" t="s">
        <v>13173</v>
      </c>
      <c r="G896" t="s">
        <v>13174</v>
      </c>
      <c r="H896" s="11">
        <v>225</v>
      </c>
      <c r="I896" s="19" t="str">
        <f t="shared" si="39"/>
        <v>₹200 - ₹500</v>
      </c>
      <c r="J896" s="21">
        <v>225</v>
      </c>
      <c r="K896" s="23">
        <v>0</v>
      </c>
      <c r="L89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896" s="22" t="str">
        <f t="shared" si="40"/>
        <v>No</v>
      </c>
      <c r="N896" s="16">
        <v>4.0999999999999996</v>
      </c>
      <c r="O896" s="25">
        <v>4798</v>
      </c>
      <c r="P896" s="25">
        <f>Table1[[#This Row],[rating]]+(Table1[[#This Row],[rating_count]]/1000)</f>
        <v>8.8979999999999997</v>
      </c>
      <c r="Q896" s="12">
        <f t="shared" si="41"/>
        <v>1079550</v>
      </c>
      <c r="R896" t="s">
        <v>8410</v>
      </c>
      <c r="S896" t="s">
        <v>8411</v>
      </c>
      <c r="T896" t="s">
        <v>8412</v>
      </c>
      <c r="U896" t="s">
        <v>8413</v>
      </c>
      <c r="V896" t="s">
        <v>8414</v>
      </c>
      <c r="W896" t="s">
        <v>8415</v>
      </c>
      <c r="X896" t="s">
        <v>8416</v>
      </c>
      <c r="Y896" t="s">
        <v>8417</v>
      </c>
    </row>
    <row r="897" spans="1:25" x14ac:dyDescent="0.3">
      <c r="A897" t="s">
        <v>8418</v>
      </c>
      <c r="B897" t="s">
        <v>8419</v>
      </c>
      <c r="C897" t="s">
        <v>8420</v>
      </c>
      <c r="D897" t="s">
        <v>13091</v>
      </c>
      <c r="E897" t="s">
        <v>13109</v>
      </c>
      <c r="F897" t="s">
        <v>13261</v>
      </c>
      <c r="G897" t="s">
        <v>13262</v>
      </c>
      <c r="H897" s="11">
        <v>199</v>
      </c>
      <c r="I897" s="19" t="str">
        <f t="shared" si="39"/>
        <v>&lt;₹200</v>
      </c>
      <c r="J897" s="21">
        <v>799</v>
      </c>
      <c r="K897" s="23">
        <v>0.75</v>
      </c>
      <c r="L89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897" s="22" t="str">
        <f t="shared" si="40"/>
        <v>Yes</v>
      </c>
      <c r="N897" s="16">
        <v>4.0999999999999996</v>
      </c>
      <c r="O897" s="25">
        <v>7333</v>
      </c>
      <c r="P897" s="25">
        <f>Table1[[#This Row],[rating]]+(Table1[[#This Row],[rating_count]]/1000)</f>
        <v>11.433</v>
      </c>
      <c r="Q897" s="12">
        <f t="shared" si="41"/>
        <v>5859067</v>
      </c>
      <c r="R897" t="s">
        <v>8421</v>
      </c>
      <c r="S897" t="s">
        <v>8422</v>
      </c>
      <c r="T897" t="s">
        <v>8423</v>
      </c>
      <c r="U897" t="s">
        <v>8424</v>
      </c>
      <c r="V897" t="s">
        <v>8425</v>
      </c>
      <c r="W897" t="s">
        <v>8426</v>
      </c>
      <c r="X897" t="s">
        <v>8427</v>
      </c>
      <c r="Y897" t="s">
        <v>8428</v>
      </c>
    </row>
    <row r="898" spans="1:25" x14ac:dyDescent="0.3">
      <c r="A898" t="s">
        <v>8431</v>
      </c>
      <c r="B898" t="s">
        <v>8432</v>
      </c>
      <c r="C898" t="s">
        <v>7703</v>
      </c>
      <c r="D898" t="s">
        <v>13091</v>
      </c>
      <c r="E898" t="s">
        <v>13187</v>
      </c>
      <c r="F898" t="s">
        <v>13241</v>
      </c>
      <c r="G898" t="s">
        <v>13246</v>
      </c>
      <c r="H898" s="11">
        <v>8349</v>
      </c>
      <c r="I898" s="19" t="str">
        <f t="shared" ref="I898:I961" si="42">IF(H898&lt;200,"&lt;₹200",IF(OR(H898=200,H898&lt;=500),"₹200 - ₹500","&gt;₹500"))</f>
        <v>&gt;₹500</v>
      </c>
      <c r="J898" s="21">
        <v>9625</v>
      </c>
      <c r="K898" s="23">
        <v>0.13</v>
      </c>
      <c r="L89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898" s="22" t="str">
        <f t="shared" ref="M898:M961" si="43">IF(K898&gt;=50%,"Yes","No")</f>
        <v>No</v>
      </c>
      <c r="N898" s="16">
        <v>3.8</v>
      </c>
      <c r="O898" s="25">
        <v>3652</v>
      </c>
      <c r="P898" s="25">
        <f>Table1[[#This Row],[rating]]+(Table1[[#This Row],[rating_count]]/1000)</f>
        <v>7.452</v>
      </c>
      <c r="Q898" s="12">
        <f t="shared" ref="Q898:Q961" si="44">J898*O898</f>
        <v>35150500</v>
      </c>
      <c r="R898" t="s">
        <v>8433</v>
      </c>
      <c r="S898" t="s">
        <v>8434</v>
      </c>
      <c r="T898" t="s">
        <v>8435</v>
      </c>
      <c r="U898" t="s">
        <v>8436</v>
      </c>
      <c r="V898" t="s">
        <v>8437</v>
      </c>
      <c r="W898" t="s">
        <v>8438</v>
      </c>
      <c r="X898" t="s">
        <v>8439</v>
      </c>
      <c r="Y898" t="s">
        <v>8440</v>
      </c>
    </row>
    <row r="899" spans="1:25" x14ac:dyDescent="0.3">
      <c r="A899" t="s">
        <v>8441</v>
      </c>
      <c r="B899" t="s">
        <v>8442</v>
      </c>
      <c r="C899" t="s">
        <v>6733</v>
      </c>
      <c r="D899" t="s">
        <v>13091</v>
      </c>
      <c r="E899" t="s">
        <v>13221</v>
      </c>
      <c r="F899" t="s">
        <v>13231</v>
      </c>
      <c r="G899"/>
      <c r="H899" s="11">
        <v>3307</v>
      </c>
      <c r="I899" s="19" t="str">
        <f t="shared" si="42"/>
        <v>&gt;₹500</v>
      </c>
      <c r="J899" s="21">
        <v>6100</v>
      </c>
      <c r="K899" s="23">
        <v>0.46</v>
      </c>
      <c r="L89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899" s="22" t="str">
        <f t="shared" si="43"/>
        <v>No</v>
      </c>
      <c r="N899" s="16">
        <v>4.3</v>
      </c>
      <c r="O899" s="25">
        <v>2515</v>
      </c>
      <c r="P899" s="25">
        <f>Table1[[#This Row],[rating]]+(Table1[[#This Row],[rating_count]]/1000)</f>
        <v>6.8149999999999995</v>
      </c>
      <c r="Q899" s="12">
        <f t="shared" si="44"/>
        <v>15341500</v>
      </c>
      <c r="R899" t="s">
        <v>8443</v>
      </c>
      <c r="S899" t="s">
        <v>8444</v>
      </c>
      <c r="T899" t="s">
        <v>8445</v>
      </c>
      <c r="U899" t="s">
        <v>8446</v>
      </c>
      <c r="V899" t="s">
        <v>8447</v>
      </c>
      <c r="W899" t="s">
        <v>8448</v>
      </c>
      <c r="X899" t="s">
        <v>8449</v>
      </c>
      <c r="Y899" t="s">
        <v>8450</v>
      </c>
    </row>
    <row r="900" spans="1:25" x14ac:dyDescent="0.3">
      <c r="A900" t="s">
        <v>8453</v>
      </c>
      <c r="B900" t="s">
        <v>8454</v>
      </c>
      <c r="C900" t="s">
        <v>4834</v>
      </c>
      <c r="D900" t="s">
        <v>13091</v>
      </c>
      <c r="E900" t="s">
        <v>13160</v>
      </c>
      <c r="F900" t="s">
        <v>13161</v>
      </c>
      <c r="G900"/>
      <c r="H900" s="11">
        <v>449</v>
      </c>
      <c r="I900" s="19" t="str">
        <f t="shared" si="42"/>
        <v>₹200 - ₹500</v>
      </c>
      <c r="J900" s="21">
        <v>1300</v>
      </c>
      <c r="K900" s="23">
        <v>0.65</v>
      </c>
      <c r="L90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900" s="22" t="str">
        <f t="shared" si="43"/>
        <v>Yes</v>
      </c>
      <c r="N900" s="16">
        <v>4.2</v>
      </c>
      <c r="O900" s="25">
        <v>4959</v>
      </c>
      <c r="P900" s="25">
        <f>Table1[[#This Row],[rating]]+(Table1[[#This Row],[rating_count]]/1000)</f>
        <v>9.1589999999999989</v>
      </c>
      <c r="Q900" s="12">
        <f t="shared" si="44"/>
        <v>6446700</v>
      </c>
      <c r="R900" t="s">
        <v>8455</v>
      </c>
      <c r="S900" t="s">
        <v>8456</v>
      </c>
      <c r="T900" t="s">
        <v>8457</v>
      </c>
      <c r="U900" t="s">
        <v>8458</v>
      </c>
      <c r="V900" t="s">
        <v>8459</v>
      </c>
      <c r="W900" t="s">
        <v>8460</v>
      </c>
      <c r="X900" t="s">
        <v>8461</v>
      </c>
      <c r="Y900" t="s">
        <v>8462</v>
      </c>
    </row>
    <row r="901" spans="1:25" x14ac:dyDescent="0.3">
      <c r="A901" t="s">
        <v>8463</v>
      </c>
      <c r="B901" t="s">
        <v>8464</v>
      </c>
      <c r="C901" t="s">
        <v>5047</v>
      </c>
      <c r="D901" t="s">
        <v>13092</v>
      </c>
      <c r="E901" t="s">
        <v>13170</v>
      </c>
      <c r="F901" t="s">
        <v>13171</v>
      </c>
      <c r="G901"/>
      <c r="H901" s="11">
        <v>380</v>
      </c>
      <c r="I901" s="19" t="str">
        <f t="shared" si="42"/>
        <v>₹200 - ₹500</v>
      </c>
      <c r="J901" s="21">
        <v>400</v>
      </c>
      <c r="K901" s="23">
        <v>0.05</v>
      </c>
      <c r="L90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901" s="22" t="str">
        <f t="shared" si="43"/>
        <v>No</v>
      </c>
      <c r="N901" s="16">
        <v>4.4000000000000004</v>
      </c>
      <c r="O901" s="25">
        <v>2111</v>
      </c>
      <c r="P901" s="25">
        <f>Table1[[#This Row],[rating]]+(Table1[[#This Row],[rating_count]]/1000)</f>
        <v>6.511000000000001</v>
      </c>
      <c r="Q901" s="12">
        <f t="shared" si="44"/>
        <v>844400</v>
      </c>
      <c r="R901" t="s">
        <v>8465</v>
      </c>
      <c r="S901" t="s">
        <v>8466</v>
      </c>
      <c r="T901" t="s">
        <v>8467</v>
      </c>
      <c r="U901" t="s">
        <v>8468</v>
      </c>
      <c r="V901" t="s">
        <v>8469</v>
      </c>
      <c r="W901" t="s">
        <v>8470</v>
      </c>
      <c r="X901" t="s">
        <v>8471</v>
      </c>
      <c r="Y901" t="s">
        <v>8472</v>
      </c>
    </row>
    <row r="902" spans="1:25" x14ac:dyDescent="0.3">
      <c r="A902" t="s">
        <v>8473</v>
      </c>
      <c r="B902" t="s">
        <v>8474</v>
      </c>
      <c r="C902" t="s">
        <v>4856</v>
      </c>
      <c r="D902" t="s">
        <v>13091</v>
      </c>
      <c r="E902" t="s">
        <v>13109</v>
      </c>
      <c r="F902" t="s">
        <v>13162</v>
      </c>
      <c r="G902" t="s">
        <v>13164</v>
      </c>
      <c r="H902" s="11">
        <v>499</v>
      </c>
      <c r="I902" s="19" t="str">
        <f t="shared" si="42"/>
        <v>₹200 - ₹500</v>
      </c>
      <c r="J902" s="21">
        <v>1399</v>
      </c>
      <c r="K902" s="23">
        <v>0.64</v>
      </c>
      <c r="L90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902" s="22" t="str">
        <f t="shared" si="43"/>
        <v>Yes</v>
      </c>
      <c r="N902" s="16">
        <v>3.9</v>
      </c>
      <c r="O902" s="25">
        <v>1462</v>
      </c>
      <c r="P902" s="25">
        <f>Table1[[#This Row],[rating]]+(Table1[[#This Row],[rating_count]]/1000)</f>
        <v>5.3620000000000001</v>
      </c>
      <c r="Q902" s="12">
        <f t="shared" si="44"/>
        <v>2045338</v>
      </c>
      <c r="R902" t="s">
        <v>8475</v>
      </c>
      <c r="S902" t="s">
        <v>8476</v>
      </c>
      <c r="T902" t="s">
        <v>8477</v>
      </c>
      <c r="U902" t="s">
        <v>8478</v>
      </c>
      <c r="V902" t="s">
        <v>8479</v>
      </c>
      <c r="W902" t="s">
        <v>8480</v>
      </c>
      <c r="X902" t="s">
        <v>8481</v>
      </c>
      <c r="Y902" t="s">
        <v>8482</v>
      </c>
    </row>
    <row r="903" spans="1:25" x14ac:dyDescent="0.3">
      <c r="A903" t="s">
        <v>8483</v>
      </c>
      <c r="B903" t="s">
        <v>8484</v>
      </c>
      <c r="C903" t="s">
        <v>8485</v>
      </c>
      <c r="D903" t="s">
        <v>13091</v>
      </c>
      <c r="E903" t="s">
        <v>13263</v>
      </c>
      <c r="F903" t="s">
        <v>13264</v>
      </c>
      <c r="G903"/>
      <c r="H903" s="11">
        <v>37247</v>
      </c>
      <c r="I903" s="19" t="str">
        <f t="shared" si="42"/>
        <v>&gt;₹500</v>
      </c>
      <c r="J903" s="21">
        <v>59890</v>
      </c>
      <c r="K903" s="23">
        <v>0.38</v>
      </c>
      <c r="L90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903" s="22" t="str">
        <f t="shared" si="43"/>
        <v>No</v>
      </c>
      <c r="N903" s="16">
        <v>4</v>
      </c>
      <c r="O903" s="25">
        <v>323</v>
      </c>
      <c r="P903" s="25">
        <f>Table1[[#This Row],[rating]]+(Table1[[#This Row],[rating_count]]/1000)</f>
        <v>4.3230000000000004</v>
      </c>
      <c r="Q903" s="12">
        <f t="shared" si="44"/>
        <v>19344470</v>
      </c>
      <c r="R903" t="s">
        <v>8486</v>
      </c>
      <c r="S903" t="s">
        <v>8487</v>
      </c>
      <c r="T903" t="s">
        <v>8488</v>
      </c>
      <c r="U903" t="s">
        <v>8489</v>
      </c>
      <c r="V903" t="s">
        <v>8490</v>
      </c>
      <c r="W903" t="s">
        <v>8491</v>
      </c>
      <c r="X903" t="s">
        <v>8492</v>
      </c>
      <c r="Y903" t="s">
        <v>8493</v>
      </c>
    </row>
    <row r="904" spans="1:25" x14ac:dyDescent="0.3">
      <c r="A904" t="s">
        <v>8494</v>
      </c>
      <c r="B904" t="s">
        <v>8495</v>
      </c>
      <c r="C904" t="s">
        <v>4425</v>
      </c>
      <c r="D904" t="s">
        <v>13092</v>
      </c>
      <c r="E904" t="s">
        <v>13144</v>
      </c>
      <c r="F904" t="s">
        <v>13145</v>
      </c>
      <c r="G904" t="s">
        <v>13157</v>
      </c>
      <c r="H904" s="11">
        <v>849</v>
      </c>
      <c r="I904" s="19" t="str">
        <f t="shared" si="42"/>
        <v>&gt;₹500</v>
      </c>
      <c r="J904" s="21">
        <v>2490</v>
      </c>
      <c r="K904" s="23">
        <v>0.66</v>
      </c>
      <c r="L90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904" s="22" t="str">
        <f t="shared" si="43"/>
        <v>Yes</v>
      </c>
      <c r="N904" s="16">
        <v>4.2</v>
      </c>
      <c r="O904" s="25">
        <v>91188</v>
      </c>
      <c r="P904" s="25">
        <f>Table1[[#This Row],[rating]]+(Table1[[#This Row],[rating_count]]/1000)</f>
        <v>95.388000000000005</v>
      </c>
      <c r="Q904" s="12">
        <f t="shared" si="44"/>
        <v>227058120</v>
      </c>
      <c r="R904" t="s">
        <v>8496</v>
      </c>
      <c r="S904" t="s">
        <v>8497</v>
      </c>
      <c r="T904" t="s">
        <v>8498</v>
      </c>
      <c r="U904" t="s">
        <v>8499</v>
      </c>
      <c r="V904" t="s">
        <v>8500</v>
      </c>
      <c r="W904" t="s">
        <v>8501</v>
      </c>
      <c r="X904" t="s">
        <v>8502</v>
      </c>
      <c r="Y904" t="s">
        <v>8503</v>
      </c>
    </row>
    <row r="905" spans="1:25" x14ac:dyDescent="0.3">
      <c r="A905" t="s">
        <v>8504</v>
      </c>
      <c r="B905" t="s">
        <v>8505</v>
      </c>
      <c r="C905" t="s">
        <v>6189</v>
      </c>
      <c r="D905" t="s">
        <v>13092</v>
      </c>
      <c r="E905" t="s">
        <v>13122</v>
      </c>
      <c r="F905" t="s">
        <v>13131</v>
      </c>
      <c r="G905" t="s">
        <v>13218</v>
      </c>
      <c r="H905" s="11">
        <v>799</v>
      </c>
      <c r="I905" s="19" t="str">
        <f t="shared" si="42"/>
        <v>&gt;₹500</v>
      </c>
      <c r="J905" s="21">
        <v>1999</v>
      </c>
      <c r="K905" s="23">
        <v>0.6</v>
      </c>
      <c r="L90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905" s="22" t="str">
        <f t="shared" si="43"/>
        <v>Yes</v>
      </c>
      <c r="N905" s="16">
        <v>3.7</v>
      </c>
      <c r="O905" s="25">
        <v>418</v>
      </c>
      <c r="P905" s="25">
        <f>Table1[[#This Row],[rating]]+(Table1[[#This Row],[rating_count]]/1000)</f>
        <v>4.1180000000000003</v>
      </c>
      <c r="Q905" s="12">
        <f t="shared" si="44"/>
        <v>835582</v>
      </c>
      <c r="R905" t="s">
        <v>8506</v>
      </c>
      <c r="S905" t="s">
        <v>8507</v>
      </c>
      <c r="T905" t="s">
        <v>8508</v>
      </c>
      <c r="U905" t="s">
        <v>8509</v>
      </c>
      <c r="V905" t="s">
        <v>8510</v>
      </c>
      <c r="W905" t="s">
        <v>8511</v>
      </c>
      <c r="X905" t="s">
        <v>8512</v>
      </c>
      <c r="Y905" t="s">
        <v>8513</v>
      </c>
    </row>
    <row r="906" spans="1:25" x14ac:dyDescent="0.3">
      <c r="A906" t="s">
        <v>8519</v>
      </c>
      <c r="B906" t="s">
        <v>8520</v>
      </c>
      <c r="C906" t="s">
        <v>5829</v>
      </c>
      <c r="D906" t="s">
        <v>13091</v>
      </c>
      <c r="E906" t="s">
        <v>13109</v>
      </c>
      <c r="F906" t="s">
        <v>13206</v>
      </c>
      <c r="G906" t="s">
        <v>13207</v>
      </c>
      <c r="H906" s="11">
        <v>298</v>
      </c>
      <c r="I906" s="19" t="str">
        <f t="shared" si="42"/>
        <v>₹200 - ₹500</v>
      </c>
      <c r="J906" s="21">
        <v>999</v>
      </c>
      <c r="K906" s="23">
        <v>0.7</v>
      </c>
      <c r="L90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906" s="22" t="str">
        <f t="shared" si="43"/>
        <v>Yes</v>
      </c>
      <c r="N906" s="16">
        <v>4.3</v>
      </c>
      <c r="O906" s="25">
        <v>1552</v>
      </c>
      <c r="P906" s="25">
        <f>Table1[[#This Row],[rating]]+(Table1[[#This Row],[rating_count]]/1000)</f>
        <v>5.8520000000000003</v>
      </c>
      <c r="Q906" s="12">
        <f t="shared" si="44"/>
        <v>1550448</v>
      </c>
      <c r="R906" t="s">
        <v>8521</v>
      </c>
      <c r="S906" t="s">
        <v>8522</v>
      </c>
      <c r="T906" t="s">
        <v>8523</v>
      </c>
      <c r="U906" t="s">
        <v>8524</v>
      </c>
      <c r="V906" t="s">
        <v>8525</v>
      </c>
      <c r="W906" t="s">
        <v>8526</v>
      </c>
      <c r="X906" t="s">
        <v>8527</v>
      </c>
      <c r="Y906" t="s">
        <v>8528</v>
      </c>
    </row>
    <row r="907" spans="1:25" x14ac:dyDescent="0.3">
      <c r="A907" t="s">
        <v>8529</v>
      </c>
      <c r="B907" t="s">
        <v>8530</v>
      </c>
      <c r="C907" t="s">
        <v>6189</v>
      </c>
      <c r="D907" t="s">
        <v>13092</v>
      </c>
      <c r="E907" t="s">
        <v>13122</v>
      </c>
      <c r="F907" t="s">
        <v>13131</v>
      </c>
      <c r="G907" t="s">
        <v>13218</v>
      </c>
      <c r="H907" s="11">
        <v>1499</v>
      </c>
      <c r="I907" s="19" t="str">
        <f t="shared" si="42"/>
        <v>&gt;₹500</v>
      </c>
      <c r="J907" s="21">
        <v>2999</v>
      </c>
      <c r="K907" s="23">
        <v>0.5</v>
      </c>
      <c r="L90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07" s="22" t="str">
        <f t="shared" si="43"/>
        <v>Yes</v>
      </c>
      <c r="N907" s="16">
        <v>4.0999999999999996</v>
      </c>
      <c r="O907" s="25">
        <v>25262</v>
      </c>
      <c r="P907" s="25">
        <f>Table1[[#This Row],[rating]]+(Table1[[#This Row],[rating_count]]/1000)</f>
        <v>29.362000000000002</v>
      </c>
      <c r="Q907" s="12">
        <f t="shared" si="44"/>
        <v>75760738</v>
      </c>
      <c r="R907" t="s">
        <v>8531</v>
      </c>
      <c r="S907" t="s">
        <v>8532</v>
      </c>
      <c r="T907" t="s">
        <v>8533</v>
      </c>
      <c r="U907" t="s">
        <v>8534</v>
      </c>
      <c r="V907" t="s">
        <v>8535</v>
      </c>
      <c r="W907" t="s">
        <v>8536</v>
      </c>
      <c r="X907" t="s">
        <v>8537</v>
      </c>
      <c r="Y907" t="s">
        <v>8538</v>
      </c>
    </row>
    <row r="908" spans="1:25" x14ac:dyDescent="0.3">
      <c r="A908" t="s">
        <v>8539</v>
      </c>
      <c r="B908" t="s">
        <v>8540</v>
      </c>
      <c r="C908" t="s">
        <v>8541</v>
      </c>
      <c r="D908" t="s">
        <v>13095</v>
      </c>
      <c r="E908" t="s">
        <v>13265</v>
      </c>
      <c r="F908" t="s">
        <v>13266</v>
      </c>
      <c r="G908" t="s">
        <v>13267</v>
      </c>
      <c r="H908" s="11">
        <v>649</v>
      </c>
      <c r="I908" s="19" t="str">
        <f t="shared" si="42"/>
        <v>&gt;₹500</v>
      </c>
      <c r="J908" s="21">
        <v>1245</v>
      </c>
      <c r="K908" s="23">
        <v>0.48</v>
      </c>
      <c r="L90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08" s="22" t="str">
        <f t="shared" si="43"/>
        <v>No</v>
      </c>
      <c r="N908" s="16">
        <v>3.9</v>
      </c>
      <c r="O908" s="25">
        <v>123365</v>
      </c>
      <c r="P908" s="25">
        <f>Table1[[#This Row],[rating]]+(Table1[[#This Row],[rating_count]]/1000)</f>
        <v>127.265</v>
      </c>
      <c r="Q908" s="12">
        <f t="shared" si="44"/>
        <v>153589425</v>
      </c>
      <c r="R908" t="s">
        <v>8542</v>
      </c>
      <c r="S908" t="s">
        <v>8543</v>
      </c>
      <c r="T908" t="s">
        <v>8544</v>
      </c>
      <c r="U908" t="s">
        <v>8545</v>
      </c>
      <c r="V908" t="s">
        <v>8546</v>
      </c>
      <c r="W908" t="s">
        <v>8547</v>
      </c>
      <c r="X908" t="s">
        <v>8548</v>
      </c>
      <c r="Y908" t="s">
        <v>8549</v>
      </c>
    </row>
    <row r="909" spans="1:25" x14ac:dyDescent="0.3">
      <c r="A909" t="s">
        <v>8550</v>
      </c>
      <c r="B909" t="s">
        <v>8551</v>
      </c>
      <c r="C909" t="s">
        <v>8552</v>
      </c>
      <c r="D909" t="s">
        <v>13095</v>
      </c>
      <c r="E909" t="s">
        <v>13268</v>
      </c>
      <c r="F909" t="s">
        <v>13269</v>
      </c>
      <c r="G909" t="s">
        <v>13270</v>
      </c>
      <c r="H909" s="11">
        <v>1199</v>
      </c>
      <c r="I909" s="19" t="str">
        <f t="shared" si="42"/>
        <v>&gt;₹500</v>
      </c>
      <c r="J909" s="21">
        <v>1695</v>
      </c>
      <c r="K909" s="23">
        <v>0.28999999999999998</v>
      </c>
      <c r="L90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909" s="22" t="str">
        <f t="shared" si="43"/>
        <v>No</v>
      </c>
      <c r="N909" s="16">
        <v>3.6</v>
      </c>
      <c r="O909" s="25">
        <v>13300</v>
      </c>
      <c r="P909" s="25">
        <f>Table1[[#This Row],[rating]]+(Table1[[#This Row],[rating_count]]/1000)</f>
        <v>16.900000000000002</v>
      </c>
      <c r="Q909" s="12">
        <f t="shared" si="44"/>
        <v>22543500</v>
      </c>
      <c r="R909" t="s">
        <v>8553</v>
      </c>
      <c r="S909" t="s">
        <v>8554</v>
      </c>
      <c r="T909" t="s">
        <v>8555</v>
      </c>
      <c r="U909" t="s">
        <v>8556</v>
      </c>
      <c r="V909" t="s">
        <v>8557</v>
      </c>
      <c r="W909" t="s">
        <v>8558</v>
      </c>
      <c r="X909" t="s">
        <v>8559</v>
      </c>
      <c r="Y909" t="s">
        <v>8560</v>
      </c>
    </row>
    <row r="910" spans="1:25" x14ac:dyDescent="0.3">
      <c r="A910" t="s">
        <v>8561</v>
      </c>
      <c r="B910" t="s">
        <v>8562</v>
      </c>
      <c r="C910" t="s">
        <v>8563</v>
      </c>
      <c r="D910" t="s">
        <v>13095</v>
      </c>
      <c r="E910" t="s">
        <v>13268</v>
      </c>
      <c r="F910" t="s">
        <v>13269</v>
      </c>
      <c r="G910" t="s">
        <v>13271</v>
      </c>
      <c r="H910" s="11">
        <v>1199</v>
      </c>
      <c r="I910" s="19" t="str">
        <f t="shared" si="42"/>
        <v>&gt;₹500</v>
      </c>
      <c r="J910" s="21">
        <v>2000</v>
      </c>
      <c r="K910" s="23">
        <v>0.4</v>
      </c>
      <c r="L91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910" s="22" t="str">
        <f t="shared" si="43"/>
        <v>No</v>
      </c>
      <c r="N910" s="16">
        <v>4</v>
      </c>
      <c r="O910" s="25">
        <v>18543</v>
      </c>
      <c r="P910" s="25">
        <f>Table1[[#This Row],[rating]]+(Table1[[#This Row],[rating_count]]/1000)</f>
        <v>22.542999999999999</v>
      </c>
      <c r="Q910" s="12">
        <f t="shared" si="44"/>
        <v>37086000</v>
      </c>
      <c r="R910" t="s">
        <v>8564</v>
      </c>
      <c r="S910" t="s">
        <v>8565</v>
      </c>
      <c r="T910" t="s">
        <v>8566</v>
      </c>
      <c r="U910" t="s">
        <v>8567</v>
      </c>
      <c r="V910" t="s">
        <v>8568</v>
      </c>
      <c r="W910" t="s">
        <v>8569</v>
      </c>
      <c r="X910" t="s">
        <v>8570</v>
      </c>
      <c r="Y910" t="s">
        <v>8571</v>
      </c>
    </row>
    <row r="911" spans="1:25" x14ac:dyDescent="0.3">
      <c r="A911" t="s">
        <v>8572</v>
      </c>
      <c r="B911" t="s">
        <v>8573</v>
      </c>
      <c r="C911" t="s">
        <v>8574</v>
      </c>
      <c r="D911" t="s">
        <v>13095</v>
      </c>
      <c r="E911" t="s">
        <v>13265</v>
      </c>
      <c r="F911" t="s">
        <v>13272</v>
      </c>
      <c r="G911" t="s">
        <v>13273</v>
      </c>
      <c r="H911" s="11">
        <v>455</v>
      </c>
      <c r="I911" s="19" t="str">
        <f t="shared" si="42"/>
        <v>₹200 - ₹500</v>
      </c>
      <c r="J911" s="21">
        <v>999</v>
      </c>
      <c r="K911" s="23">
        <v>0.54</v>
      </c>
      <c r="L91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911" s="22" t="str">
        <f t="shared" si="43"/>
        <v>Yes</v>
      </c>
      <c r="N911" s="16">
        <v>4.0999999999999996</v>
      </c>
      <c r="O911" s="25">
        <v>3578</v>
      </c>
      <c r="P911" s="25">
        <f>Table1[[#This Row],[rating]]+(Table1[[#This Row],[rating_count]]/1000)</f>
        <v>7.677999999999999</v>
      </c>
      <c r="Q911" s="12">
        <f t="shared" si="44"/>
        <v>3574422</v>
      </c>
      <c r="R911" t="s">
        <v>8575</v>
      </c>
      <c r="S911" t="s">
        <v>8576</v>
      </c>
      <c r="T911" t="s">
        <v>8577</v>
      </c>
      <c r="U911" t="s">
        <v>8578</v>
      </c>
      <c r="V911" t="s">
        <v>8579</v>
      </c>
      <c r="W911" t="s">
        <v>8580</v>
      </c>
      <c r="X911" t="s">
        <v>8581</v>
      </c>
      <c r="Y911" t="s">
        <v>8582</v>
      </c>
    </row>
    <row r="912" spans="1:25" x14ac:dyDescent="0.3">
      <c r="A912" t="s">
        <v>8583</v>
      </c>
      <c r="B912" t="s">
        <v>8584</v>
      </c>
      <c r="C912" t="s">
        <v>8585</v>
      </c>
      <c r="D912" t="s">
        <v>13095</v>
      </c>
      <c r="E912" t="s">
        <v>13265</v>
      </c>
      <c r="F912" t="s">
        <v>13266</v>
      </c>
      <c r="G912" t="s">
        <v>13274</v>
      </c>
      <c r="H912" s="11">
        <v>199</v>
      </c>
      <c r="I912" s="19" t="str">
        <f t="shared" si="42"/>
        <v>&lt;₹200</v>
      </c>
      <c r="J912" s="21">
        <v>1999</v>
      </c>
      <c r="K912" s="23">
        <v>0.9</v>
      </c>
      <c r="L91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912" s="22" t="str">
        <f t="shared" si="43"/>
        <v>Yes</v>
      </c>
      <c r="N912" s="16">
        <v>3.7</v>
      </c>
      <c r="O912" s="25">
        <v>2031</v>
      </c>
      <c r="P912" s="25">
        <f>Table1[[#This Row],[rating]]+(Table1[[#This Row],[rating_count]]/1000)</f>
        <v>5.7309999999999999</v>
      </c>
      <c r="Q912" s="12">
        <f t="shared" si="44"/>
        <v>4059969</v>
      </c>
      <c r="R912" t="s">
        <v>8586</v>
      </c>
      <c r="S912" t="s">
        <v>8587</v>
      </c>
      <c r="T912" t="s">
        <v>8588</v>
      </c>
      <c r="U912" t="s">
        <v>8589</v>
      </c>
      <c r="V912" t="s">
        <v>8590</v>
      </c>
      <c r="W912" t="s">
        <v>8591</v>
      </c>
      <c r="X912" t="s">
        <v>8592</v>
      </c>
      <c r="Y912" t="s">
        <v>8593</v>
      </c>
    </row>
    <row r="913" spans="1:25" x14ac:dyDescent="0.3">
      <c r="A913" t="s">
        <v>8594</v>
      </c>
      <c r="B913" t="s">
        <v>8595</v>
      </c>
      <c r="C913" t="s">
        <v>8585</v>
      </c>
      <c r="D913" t="s">
        <v>13095</v>
      </c>
      <c r="E913" t="s">
        <v>13265</v>
      </c>
      <c r="F913" t="s">
        <v>13266</v>
      </c>
      <c r="G913" t="s">
        <v>13274</v>
      </c>
      <c r="H913" s="11">
        <v>293</v>
      </c>
      <c r="I913" s="19" t="str">
        <f t="shared" si="42"/>
        <v>₹200 - ₹500</v>
      </c>
      <c r="J913" s="21">
        <v>499</v>
      </c>
      <c r="K913" s="23">
        <v>0.41</v>
      </c>
      <c r="L91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13" s="22" t="str">
        <f t="shared" si="43"/>
        <v>No</v>
      </c>
      <c r="N913" s="16">
        <v>3.9</v>
      </c>
      <c r="O913" s="25">
        <v>44994</v>
      </c>
      <c r="P913" s="25">
        <f>Table1[[#This Row],[rating]]+(Table1[[#This Row],[rating_count]]/1000)</f>
        <v>48.893999999999998</v>
      </c>
      <c r="Q913" s="12">
        <f t="shared" si="44"/>
        <v>22452006</v>
      </c>
      <c r="R913" t="s">
        <v>8596</v>
      </c>
      <c r="S913" t="s">
        <v>8597</v>
      </c>
      <c r="T913" t="s">
        <v>8598</v>
      </c>
      <c r="U913" t="s">
        <v>8599</v>
      </c>
      <c r="V913" t="s">
        <v>8600</v>
      </c>
      <c r="W913" t="s">
        <v>8601</v>
      </c>
      <c r="X913" t="s">
        <v>8602</v>
      </c>
      <c r="Y913" t="s">
        <v>8603</v>
      </c>
    </row>
    <row r="914" spans="1:25" x14ac:dyDescent="0.3">
      <c r="A914" t="s">
        <v>8604</v>
      </c>
      <c r="B914" t="s">
        <v>8605</v>
      </c>
      <c r="C914" t="s">
        <v>8606</v>
      </c>
      <c r="D914" t="s">
        <v>13095</v>
      </c>
      <c r="E914" t="s">
        <v>13275</v>
      </c>
      <c r="F914" t="s">
        <v>13276</v>
      </c>
      <c r="G914" t="s">
        <v>13277</v>
      </c>
      <c r="H914" s="11">
        <v>199</v>
      </c>
      <c r="I914" s="19" t="str">
        <f t="shared" si="42"/>
        <v>&lt;₹200</v>
      </c>
      <c r="J914" s="21">
        <v>495</v>
      </c>
      <c r="K914" s="23">
        <v>0.6</v>
      </c>
      <c r="L91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914" s="22" t="str">
        <f t="shared" si="43"/>
        <v>Yes</v>
      </c>
      <c r="N914" s="16">
        <v>4.0999999999999996</v>
      </c>
      <c r="O914" s="25">
        <v>270563</v>
      </c>
      <c r="P914" s="25">
        <f>Table1[[#This Row],[rating]]+(Table1[[#This Row],[rating_count]]/1000)</f>
        <v>274.66300000000001</v>
      </c>
      <c r="Q914" s="12">
        <f t="shared" si="44"/>
        <v>133928685</v>
      </c>
      <c r="R914" t="s">
        <v>8607</v>
      </c>
      <c r="S914" t="s">
        <v>8608</v>
      </c>
      <c r="T914" t="s">
        <v>8609</v>
      </c>
      <c r="U914" t="s">
        <v>8610</v>
      </c>
      <c r="V914" t="s">
        <v>8611</v>
      </c>
      <c r="W914" t="s">
        <v>8612</v>
      </c>
      <c r="X914" t="s">
        <v>8613</v>
      </c>
      <c r="Y914" t="s">
        <v>8614</v>
      </c>
    </row>
    <row r="915" spans="1:25" x14ac:dyDescent="0.3">
      <c r="A915" t="s">
        <v>8615</v>
      </c>
      <c r="B915" t="s">
        <v>8616</v>
      </c>
      <c r="C915" t="s">
        <v>8541</v>
      </c>
      <c r="D915" t="s">
        <v>13095</v>
      </c>
      <c r="E915" t="s">
        <v>13265</v>
      </c>
      <c r="F915" t="s">
        <v>13266</v>
      </c>
      <c r="G915" t="s">
        <v>13267</v>
      </c>
      <c r="H915" s="11">
        <v>749</v>
      </c>
      <c r="I915" s="19" t="str">
        <f t="shared" si="42"/>
        <v>&gt;₹500</v>
      </c>
      <c r="J915" s="21">
        <v>1245</v>
      </c>
      <c r="K915" s="23">
        <v>0.4</v>
      </c>
      <c r="L91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915" s="22" t="str">
        <f t="shared" si="43"/>
        <v>No</v>
      </c>
      <c r="N915" s="16">
        <v>3.9</v>
      </c>
      <c r="O915" s="25">
        <v>31783</v>
      </c>
      <c r="P915" s="25">
        <f>Table1[[#This Row],[rating]]+(Table1[[#This Row],[rating_count]]/1000)</f>
        <v>35.683</v>
      </c>
      <c r="Q915" s="12">
        <f t="shared" si="44"/>
        <v>39569835</v>
      </c>
      <c r="R915" t="s">
        <v>8617</v>
      </c>
      <c r="S915" t="s">
        <v>8618</v>
      </c>
      <c r="T915" t="s">
        <v>8619</v>
      </c>
      <c r="U915" t="s">
        <v>8620</v>
      </c>
      <c r="V915" t="s">
        <v>8621</v>
      </c>
      <c r="W915" t="s">
        <v>8622</v>
      </c>
      <c r="X915" t="s">
        <v>8623</v>
      </c>
      <c r="Y915" t="s">
        <v>8624</v>
      </c>
    </row>
    <row r="916" spans="1:25" x14ac:dyDescent="0.3">
      <c r="A916" t="s">
        <v>8625</v>
      </c>
      <c r="B916" t="s">
        <v>8626</v>
      </c>
      <c r="C916" t="s">
        <v>8552</v>
      </c>
      <c r="D916" t="s">
        <v>13095</v>
      </c>
      <c r="E916" t="s">
        <v>13268</v>
      </c>
      <c r="F916" t="s">
        <v>13269</v>
      </c>
      <c r="G916" t="s">
        <v>13270</v>
      </c>
      <c r="H916" s="11">
        <v>1399</v>
      </c>
      <c r="I916" s="19" t="str">
        <f t="shared" si="42"/>
        <v>&gt;₹500</v>
      </c>
      <c r="J916" s="21">
        <v>1549</v>
      </c>
      <c r="K916" s="23">
        <v>0.1</v>
      </c>
      <c r="L91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916" s="22" t="str">
        <f t="shared" si="43"/>
        <v>No</v>
      </c>
      <c r="N916" s="16">
        <v>3.9</v>
      </c>
      <c r="O916" s="25">
        <v>2602</v>
      </c>
      <c r="P916" s="25">
        <f>Table1[[#This Row],[rating]]+(Table1[[#This Row],[rating_count]]/1000)</f>
        <v>6.5019999999999998</v>
      </c>
      <c r="Q916" s="12">
        <f t="shared" si="44"/>
        <v>4030498</v>
      </c>
      <c r="R916" t="s">
        <v>8627</v>
      </c>
      <c r="S916" t="s">
        <v>8628</v>
      </c>
      <c r="T916" t="s">
        <v>8629</v>
      </c>
      <c r="U916" t="s">
        <v>8630</v>
      </c>
      <c r="V916" t="s">
        <v>8631</v>
      </c>
      <c r="W916" t="s">
        <v>8632</v>
      </c>
      <c r="X916" t="s">
        <v>8633</v>
      </c>
      <c r="Y916" t="s">
        <v>8634</v>
      </c>
    </row>
    <row r="917" spans="1:25" x14ac:dyDescent="0.3">
      <c r="A917" t="s">
        <v>8635</v>
      </c>
      <c r="B917" t="s">
        <v>8636</v>
      </c>
      <c r="C917" t="s">
        <v>8541</v>
      </c>
      <c r="D917" t="s">
        <v>13095</v>
      </c>
      <c r="E917" t="s">
        <v>13265</v>
      </c>
      <c r="F917" t="s">
        <v>13266</v>
      </c>
      <c r="G917" t="s">
        <v>13267</v>
      </c>
      <c r="H917" s="11">
        <v>749</v>
      </c>
      <c r="I917" s="19" t="str">
        <f t="shared" si="42"/>
        <v>&gt;₹500</v>
      </c>
      <c r="J917" s="21">
        <v>1445</v>
      </c>
      <c r="K917" s="23">
        <v>0.48</v>
      </c>
      <c r="L91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17" s="22" t="str">
        <f t="shared" si="43"/>
        <v>No</v>
      </c>
      <c r="N917" s="16">
        <v>3.9</v>
      </c>
      <c r="O917" s="25">
        <v>63350</v>
      </c>
      <c r="P917" s="25">
        <f>Table1[[#This Row],[rating]]+(Table1[[#This Row],[rating_count]]/1000)</f>
        <v>67.25</v>
      </c>
      <c r="Q917" s="12">
        <f t="shared" si="44"/>
        <v>91540750</v>
      </c>
      <c r="R917" t="s">
        <v>8637</v>
      </c>
      <c r="S917" t="s">
        <v>8638</v>
      </c>
      <c r="T917" t="s">
        <v>8639</v>
      </c>
      <c r="U917" t="s">
        <v>8640</v>
      </c>
      <c r="V917" t="s">
        <v>8641</v>
      </c>
      <c r="W917" t="s">
        <v>8642</v>
      </c>
      <c r="X917" t="s">
        <v>8643</v>
      </c>
      <c r="Y917" t="s">
        <v>8644</v>
      </c>
    </row>
    <row r="918" spans="1:25" x14ac:dyDescent="0.3">
      <c r="A918" t="s">
        <v>8645</v>
      </c>
      <c r="B918" t="s">
        <v>8646</v>
      </c>
      <c r="C918" t="s">
        <v>8647</v>
      </c>
      <c r="D918" t="s">
        <v>13095</v>
      </c>
      <c r="E918" t="s">
        <v>13265</v>
      </c>
      <c r="F918" t="s">
        <v>13266</v>
      </c>
      <c r="G918" t="s">
        <v>13278</v>
      </c>
      <c r="H918" s="11">
        <v>1699</v>
      </c>
      <c r="I918" s="19" t="str">
        <f t="shared" si="42"/>
        <v>&gt;₹500</v>
      </c>
      <c r="J918" s="21">
        <v>3193</v>
      </c>
      <c r="K918" s="23">
        <v>0.47</v>
      </c>
      <c r="L91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18" s="22" t="str">
        <f t="shared" si="43"/>
        <v>No</v>
      </c>
      <c r="N918" s="16">
        <v>3.8</v>
      </c>
      <c r="O918" s="25">
        <v>54032</v>
      </c>
      <c r="P918" s="25">
        <f>Table1[[#This Row],[rating]]+(Table1[[#This Row],[rating_count]]/1000)</f>
        <v>57.831999999999994</v>
      </c>
      <c r="Q918" s="12">
        <f t="shared" si="44"/>
        <v>172524176</v>
      </c>
      <c r="R918" t="s">
        <v>8648</v>
      </c>
      <c r="S918" t="s">
        <v>8649</v>
      </c>
      <c r="T918" t="s">
        <v>8650</v>
      </c>
      <c r="U918" t="s">
        <v>8651</v>
      </c>
      <c r="V918" t="s">
        <v>8652</v>
      </c>
      <c r="W918" t="s">
        <v>8653</v>
      </c>
      <c r="X918" t="s">
        <v>8654</v>
      </c>
      <c r="Y918" t="s">
        <v>8655</v>
      </c>
    </row>
    <row r="919" spans="1:25" x14ac:dyDescent="0.3">
      <c r="A919" t="s">
        <v>8656</v>
      </c>
      <c r="B919" t="s">
        <v>8657</v>
      </c>
      <c r="C919" t="s">
        <v>8541</v>
      </c>
      <c r="D919" t="s">
        <v>13095</v>
      </c>
      <c r="E919" t="s">
        <v>13265</v>
      </c>
      <c r="F919" t="s">
        <v>13266</v>
      </c>
      <c r="G919" t="s">
        <v>13267</v>
      </c>
      <c r="H919" s="11">
        <v>1043</v>
      </c>
      <c r="I919" s="19" t="str">
        <f t="shared" si="42"/>
        <v>&gt;₹500</v>
      </c>
      <c r="J919" s="21">
        <v>1345</v>
      </c>
      <c r="K919" s="23">
        <v>0.22</v>
      </c>
      <c r="L91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919" s="22" t="str">
        <f t="shared" si="43"/>
        <v>No</v>
      </c>
      <c r="N919" s="16">
        <v>3.8</v>
      </c>
      <c r="O919" s="25">
        <v>15592</v>
      </c>
      <c r="P919" s="25">
        <f>Table1[[#This Row],[rating]]+(Table1[[#This Row],[rating_count]]/1000)</f>
        <v>19.391999999999999</v>
      </c>
      <c r="Q919" s="12">
        <f t="shared" si="44"/>
        <v>20971240</v>
      </c>
      <c r="R919" t="s">
        <v>8658</v>
      </c>
      <c r="S919" t="s">
        <v>8659</v>
      </c>
      <c r="T919" t="s">
        <v>8660</v>
      </c>
      <c r="U919" t="s">
        <v>8661</v>
      </c>
      <c r="V919" t="s">
        <v>8662</v>
      </c>
      <c r="W919" t="s">
        <v>8663</v>
      </c>
      <c r="X919" t="s">
        <v>8664</v>
      </c>
      <c r="Y919" t="s">
        <v>8665</v>
      </c>
    </row>
    <row r="920" spans="1:25" x14ac:dyDescent="0.3">
      <c r="A920" t="s">
        <v>8666</v>
      </c>
      <c r="B920" t="s">
        <v>8667</v>
      </c>
      <c r="C920" t="s">
        <v>8574</v>
      </c>
      <c r="D920" t="s">
        <v>13095</v>
      </c>
      <c r="E920" t="s">
        <v>13265</v>
      </c>
      <c r="F920" t="s">
        <v>13272</v>
      </c>
      <c r="G920" t="s">
        <v>13273</v>
      </c>
      <c r="H920" s="11">
        <v>499</v>
      </c>
      <c r="I920" s="19" t="str">
        <f t="shared" si="42"/>
        <v>₹200 - ₹500</v>
      </c>
      <c r="J920" s="21">
        <v>999</v>
      </c>
      <c r="K920" s="23">
        <v>0.5</v>
      </c>
      <c r="L92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20" s="22" t="str">
        <f t="shared" si="43"/>
        <v>Yes</v>
      </c>
      <c r="N920" s="16">
        <v>4.0999999999999996</v>
      </c>
      <c r="O920" s="25">
        <v>4859</v>
      </c>
      <c r="P920" s="25">
        <f>Table1[[#This Row],[rating]]+(Table1[[#This Row],[rating_count]]/1000)</f>
        <v>8.9589999999999996</v>
      </c>
      <c r="Q920" s="12">
        <f t="shared" si="44"/>
        <v>4854141</v>
      </c>
      <c r="R920" t="s">
        <v>8668</v>
      </c>
      <c r="S920" t="s">
        <v>8669</v>
      </c>
      <c r="T920" t="s">
        <v>8670</v>
      </c>
      <c r="U920" t="s">
        <v>8671</v>
      </c>
      <c r="V920" t="s">
        <v>8672</v>
      </c>
      <c r="W920" t="s">
        <v>8673</v>
      </c>
      <c r="X920" t="s">
        <v>8674</v>
      </c>
      <c r="Y920" t="s">
        <v>8675</v>
      </c>
    </row>
    <row r="921" spans="1:25" x14ac:dyDescent="0.3">
      <c r="A921" t="s">
        <v>8676</v>
      </c>
      <c r="B921" t="s">
        <v>8677</v>
      </c>
      <c r="C921" t="s">
        <v>8563</v>
      </c>
      <c r="D921" t="s">
        <v>13095</v>
      </c>
      <c r="E921" t="s">
        <v>13268</v>
      </c>
      <c r="F921" t="s">
        <v>13269</v>
      </c>
      <c r="G921" t="s">
        <v>13271</v>
      </c>
      <c r="H921" s="11">
        <v>1464</v>
      </c>
      <c r="I921" s="19" t="str">
        <f t="shared" si="42"/>
        <v>&gt;₹500</v>
      </c>
      <c r="J921" s="21">
        <v>1650</v>
      </c>
      <c r="K921" s="23">
        <v>0.11</v>
      </c>
      <c r="L92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921" s="22" t="str">
        <f t="shared" si="43"/>
        <v>No</v>
      </c>
      <c r="N921" s="16">
        <v>4.0999999999999996</v>
      </c>
      <c r="O921" s="25">
        <v>14120</v>
      </c>
      <c r="P921" s="25">
        <f>Table1[[#This Row],[rating]]+(Table1[[#This Row],[rating_count]]/1000)</f>
        <v>18.22</v>
      </c>
      <c r="Q921" s="12">
        <f t="shared" si="44"/>
        <v>23298000</v>
      </c>
      <c r="R921" t="s">
        <v>8678</v>
      </c>
      <c r="S921" t="s">
        <v>8679</v>
      </c>
      <c r="T921" t="s">
        <v>8680</v>
      </c>
      <c r="U921" t="s">
        <v>8681</v>
      </c>
      <c r="V921" t="s">
        <v>8682</v>
      </c>
      <c r="W921" t="s">
        <v>8683</v>
      </c>
      <c r="X921" t="s">
        <v>8684</v>
      </c>
      <c r="Y921" t="s">
        <v>8685</v>
      </c>
    </row>
    <row r="922" spans="1:25" x14ac:dyDescent="0.3">
      <c r="A922" t="s">
        <v>8686</v>
      </c>
      <c r="B922" t="s">
        <v>8687</v>
      </c>
      <c r="C922" t="s">
        <v>8688</v>
      </c>
      <c r="D922" t="s">
        <v>13095</v>
      </c>
      <c r="E922" t="s">
        <v>13265</v>
      </c>
      <c r="F922" t="s">
        <v>13266</v>
      </c>
      <c r="G922" t="s">
        <v>13279</v>
      </c>
      <c r="H922" s="11">
        <v>249</v>
      </c>
      <c r="I922" s="19" t="str">
        <f t="shared" si="42"/>
        <v>₹200 - ₹500</v>
      </c>
      <c r="J922" s="21">
        <v>499</v>
      </c>
      <c r="K922" s="23">
        <v>0.5</v>
      </c>
      <c r="L92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22" s="22" t="str">
        <f t="shared" si="43"/>
        <v>Yes</v>
      </c>
      <c r="N922" s="16">
        <v>3.3</v>
      </c>
      <c r="O922" s="25">
        <v>8427</v>
      </c>
      <c r="P922" s="25">
        <f>Table1[[#This Row],[rating]]+(Table1[[#This Row],[rating_count]]/1000)</f>
        <v>11.727</v>
      </c>
      <c r="Q922" s="12">
        <f t="shared" si="44"/>
        <v>4205073</v>
      </c>
      <c r="R922" t="s">
        <v>8689</v>
      </c>
      <c r="S922" t="s">
        <v>8690</v>
      </c>
      <c r="T922" t="s">
        <v>8691</v>
      </c>
      <c r="U922" t="s">
        <v>8692</v>
      </c>
      <c r="V922" t="s">
        <v>8693</v>
      </c>
      <c r="W922" t="s">
        <v>8694</v>
      </c>
      <c r="X922" t="s">
        <v>8695</v>
      </c>
      <c r="Y922" t="s">
        <v>8696</v>
      </c>
    </row>
    <row r="923" spans="1:25" x14ac:dyDescent="0.3">
      <c r="A923" t="s">
        <v>8697</v>
      </c>
      <c r="B923" t="s">
        <v>8698</v>
      </c>
      <c r="C923" t="s">
        <v>8699</v>
      </c>
      <c r="D923" t="s">
        <v>13095</v>
      </c>
      <c r="E923" t="s">
        <v>13265</v>
      </c>
      <c r="F923" t="s">
        <v>13272</v>
      </c>
      <c r="G923" t="s">
        <v>13273</v>
      </c>
      <c r="H923" s="11">
        <v>625</v>
      </c>
      <c r="I923" s="19" t="str">
        <f t="shared" si="42"/>
        <v>&gt;₹500</v>
      </c>
      <c r="J923" s="21">
        <v>1400</v>
      </c>
      <c r="K923" s="23">
        <v>0.55000000000000004</v>
      </c>
      <c r="L92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923" s="22" t="str">
        <f t="shared" si="43"/>
        <v>Yes</v>
      </c>
      <c r="N923" s="16">
        <v>4.2</v>
      </c>
      <c r="O923" s="25">
        <v>23316</v>
      </c>
      <c r="P923" s="25">
        <f>Table1[[#This Row],[rating]]+(Table1[[#This Row],[rating_count]]/1000)</f>
        <v>27.515999999999998</v>
      </c>
      <c r="Q923" s="12">
        <f t="shared" si="44"/>
        <v>32642400</v>
      </c>
      <c r="R923" t="s">
        <v>8700</v>
      </c>
      <c r="S923" t="s">
        <v>8701</v>
      </c>
      <c r="T923" t="s">
        <v>8702</v>
      </c>
      <c r="U923" t="s">
        <v>8703</v>
      </c>
      <c r="V923" t="s">
        <v>8704</v>
      </c>
      <c r="W923" t="s">
        <v>8705</v>
      </c>
      <c r="X923" t="s">
        <v>8706</v>
      </c>
      <c r="Y923" t="s">
        <v>8707</v>
      </c>
    </row>
    <row r="924" spans="1:25" x14ac:dyDescent="0.3">
      <c r="A924" t="s">
        <v>8708</v>
      </c>
      <c r="B924" t="s">
        <v>8709</v>
      </c>
      <c r="C924" t="s">
        <v>8710</v>
      </c>
      <c r="D924" t="s">
        <v>13095</v>
      </c>
      <c r="E924" t="s">
        <v>13265</v>
      </c>
      <c r="F924" t="s">
        <v>13266</v>
      </c>
      <c r="G924" t="s">
        <v>13280</v>
      </c>
      <c r="H924" s="11">
        <v>1290</v>
      </c>
      <c r="I924" s="19" t="str">
        <f t="shared" si="42"/>
        <v>&gt;₹500</v>
      </c>
      <c r="J924" s="21">
        <v>2500</v>
      </c>
      <c r="K924" s="23">
        <v>0.48</v>
      </c>
      <c r="L92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24" s="22" t="str">
        <f t="shared" si="43"/>
        <v>No</v>
      </c>
      <c r="N924" s="16">
        <v>4</v>
      </c>
      <c r="O924" s="25">
        <v>6530</v>
      </c>
      <c r="P924" s="25">
        <f>Table1[[#This Row],[rating]]+(Table1[[#This Row],[rating_count]]/1000)</f>
        <v>10.530000000000001</v>
      </c>
      <c r="Q924" s="12">
        <f t="shared" si="44"/>
        <v>16325000</v>
      </c>
      <c r="R924" t="s">
        <v>8711</v>
      </c>
      <c r="S924" t="s">
        <v>8712</v>
      </c>
      <c r="T924" t="s">
        <v>8713</v>
      </c>
      <c r="U924" t="s">
        <v>8714</v>
      </c>
      <c r="V924" t="s">
        <v>8715</v>
      </c>
      <c r="W924" t="s">
        <v>8716</v>
      </c>
      <c r="X924" t="s">
        <v>8717</v>
      </c>
      <c r="Y924" t="s">
        <v>8718</v>
      </c>
    </row>
    <row r="925" spans="1:25" x14ac:dyDescent="0.3">
      <c r="A925" t="s">
        <v>8719</v>
      </c>
      <c r="B925" t="s">
        <v>8720</v>
      </c>
      <c r="C925" t="s">
        <v>8721</v>
      </c>
      <c r="D925" t="s">
        <v>13095</v>
      </c>
      <c r="E925" t="s">
        <v>13268</v>
      </c>
      <c r="F925" t="s">
        <v>13281</v>
      </c>
      <c r="G925" t="s">
        <v>13282</v>
      </c>
      <c r="H925" s="11">
        <v>3600</v>
      </c>
      <c r="I925" s="19" t="str">
        <f t="shared" si="42"/>
        <v>&gt;₹500</v>
      </c>
      <c r="J925" s="21">
        <v>6190</v>
      </c>
      <c r="K925" s="23">
        <v>0.42</v>
      </c>
      <c r="L92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25" s="22" t="str">
        <f t="shared" si="43"/>
        <v>No</v>
      </c>
      <c r="N925" s="16">
        <v>4.3</v>
      </c>
      <c r="O925" s="25">
        <v>11924</v>
      </c>
      <c r="P925" s="25">
        <f>Table1[[#This Row],[rating]]+(Table1[[#This Row],[rating_count]]/1000)</f>
        <v>16.224</v>
      </c>
      <c r="Q925" s="12">
        <f t="shared" si="44"/>
        <v>73809560</v>
      </c>
      <c r="R925" t="s">
        <v>8722</v>
      </c>
      <c r="S925" t="s">
        <v>8723</v>
      </c>
      <c r="T925" t="s">
        <v>8724</v>
      </c>
      <c r="U925" t="s">
        <v>8725</v>
      </c>
      <c r="V925" t="s">
        <v>8726</v>
      </c>
      <c r="W925" t="s">
        <v>8727</v>
      </c>
      <c r="X925" t="s">
        <v>8728</v>
      </c>
      <c r="Y925" t="s">
        <v>8729</v>
      </c>
    </row>
    <row r="926" spans="1:25" x14ac:dyDescent="0.3">
      <c r="A926" t="s">
        <v>8730</v>
      </c>
      <c r="B926" t="s">
        <v>8731</v>
      </c>
      <c r="C926" t="s">
        <v>8732</v>
      </c>
      <c r="D926" t="s">
        <v>13095</v>
      </c>
      <c r="E926" t="s">
        <v>13268</v>
      </c>
      <c r="F926" t="s">
        <v>13269</v>
      </c>
      <c r="G926"/>
      <c r="H926" s="11">
        <v>6549</v>
      </c>
      <c r="I926" s="19" t="str">
        <f t="shared" si="42"/>
        <v>&gt;₹500</v>
      </c>
      <c r="J926" s="21">
        <v>13999</v>
      </c>
      <c r="K926" s="23">
        <v>0.53</v>
      </c>
      <c r="L92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926" s="22" t="str">
        <f t="shared" si="43"/>
        <v>Yes</v>
      </c>
      <c r="N926" s="16">
        <v>4</v>
      </c>
      <c r="O926" s="25">
        <v>2961</v>
      </c>
      <c r="P926" s="25">
        <f>Table1[[#This Row],[rating]]+(Table1[[#This Row],[rating_count]]/1000)</f>
        <v>6.9610000000000003</v>
      </c>
      <c r="Q926" s="12">
        <f t="shared" si="44"/>
        <v>41451039</v>
      </c>
      <c r="R926" t="s">
        <v>8733</v>
      </c>
      <c r="S926" t="s">
        <v>8734</v>
      </c>
      <c r="T926" t="s">
        <v>8735</v>
      </c>
      <c r="U926" t="s">
        <v>8736</v>
      </c>
      <c r="V926" t="s">
        <v>8737</v>
      </c>
      <c r="W926" t="s">
        <v>8738</v>
      </c>
      <c r="X926" t="s">
        <v>8739</v>
      </c>
      <c r="Y926" t="s">
        <v>8740</v>
      </c>
    </row>
    <row r="927" spans="1:25" x14ac:dyDescent="0.3">
      <c r="A927" t="s">
        <v>8741</v>
      </c>
      <c r="B927" t="s">
        <v>8742</v>
      </c>
      <c r="C927" t="s">
        <v>8541</v>
      </c>
      <c r="D927" t="s">
        <v>13095</v>
      </c>
      <c r="E927" t="s">
        <v>13265</v>
      </c>
      <c r="F927" t="s">
        <v>13266</v>
      </c>
      <c r="G927" t="s">
        <v>13267</v>
      </c>
      <c r="H927" s="11">
        <v>1625</v>
      </c>
      <c r="I927" s="19" t="str">
        <f t="shared" si="42"/>
        <v>&gt;₹500</v>
      </c>
      <c r="J927" s="21">
        <v>2995</v>
      </c>
      <c r="K927" s="23">
        <v>0.46</v>
      </c>
      <c r="L92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27" s="22" t="str">
        <f t="shared" si="43"/>
        <v>No</v>
      </c>
      <c r="N927" s="16">
        <v>4.5</v>
      </c>
      <c r="O927" s="25">
        <v>23484</v>
      </c>
      <c r="P927" s="25">
        <f>Table1[[#This Row],[rating]]+(Table1[[#This Row],[rating_count]]/1000)</f>
        <v>27.984000000000002</v>
      </c>
      <c r="Q927" s="12">
        <f t="shared" si="44"/>
        <v>70334580</v>
      </c>
      <c r="R927" t="s">
        <v>8743</v>
      </c>
      <c r="S927" t="s">
        <v>8744</v>
      </c>
      <c r="T927" t="s">
        <v>8745</v>
      </c>
      <c r="U927" t="s">
        <v>8746</v>
      </c>
      <c r="V927" t="s">
        <v>8747</v>
      </c>
      <c r="W927" t="s">
        <v>8748</v>
      </c>
      <c r="X927" t="s">
        <v>8749</v>
      </c>
      <c r="Y927" t="s">
        <v>8750</v>
      </c>
    </row>
    <row r="928" spans="1:25" x14ac:dyDescent="0.3">
      <c r="A928" t="s">
        <v>8751</v>
      </c>
      <c r="B928" t="s">
        <v>8752</v>
      </c>
      <c r="C928" t="s">
        <v>8721</v>
      </c>
      <c r="D928" t="s">
        <v>13095</v>
      </c>
      <c r="E928" t="s">
        <v>13268</v>
      </c>
      <c r="F928" t="s">
        <v>13281</v>
      </c>
      <c r="G928" t="s">
        <v>13282</v>
      </c>
      <c r="H928" s="11">
        <v>2599</v>
      </c>
      <c r="I928" s="19" t="str">
        <f t="shared" si="42"/>
        <v>&gt;₹500</v>
      </c>
      <c r="J928" s="21">
        <v>5890</v>
      </c>
      <c r="K928" s="23">
        <v>0.56000000000000005</v>
      </c>
      <c r="L92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928" s="22" t="str">
        <f t="shared" si="43"/>
        <v>Yes</v>
      </c>
      <c r="N928" s="16">
        <v>4.0999999999999996</v>
      </c>
      <c r="O928" s="25">
        <v>21783</v>
      </c>
      <c r="P928" s="25">
        <f>Table1[[#This Row],[rating]]+(Table1[[#This Row],[rating_count]]/1000)</f>
        <v>25.883000000000003</v>
      </c>
      <c r="Q928" s="12">
        <f t="shared" si="44"/>
        <v>128301870</v>
      </c>
      <c r="R928" t="s">
        <v>8753</v>
      </c>
      <c r="S928" t="s">
        <v>8754</v>
      </c>
      <c r="T928" t="s">
        <v>8755</v>
      </c>
      <c r="U928" t="s">
        <v>8756</v>
      </c>
      <c r="V928" t="s">
        <v>8757</v>
      </c>
      <c r="W928" t="s">
        <v>13064</v>
      </c>
      <c r="X928" t="s">
        <v>8758</v>
      </c>
      <c r="Y928" t="s">
        <v>8759</v>
      </c>
    </row>
    <row r="929" spans="1:25" x14ac:dyDescent="0.3">
      <c r="A929" t="s">
        <v>8760</v>
      </c>
      <c r="B929" t="s">
        <v>8761</v>
      </c>
      <c r="C929" t="s">
        <v>8762</v>
      </c>
      <c r="D929" t="s">
        <v>13095</v>
      </c>
      <c r="E929" t="s">
        <v>13265</v>
      </c>
      <c r="F929" t="s">
        <v>13266</v>
      </c>
      <c r="G929" t="s">
        <v>13267</v>
      </c>
      <c r="H929" s="11">
        <v>1199</v>
      </c>
      <c r="I929" s="19" t="str">
        <f t="shared" si="42"/>
        <v>&gt;₹500</v>
      </c>
      <c r="J929" s="21">
        <v>2000</v>
      </c>
      <c r="K929" s="23">
        <v>0.4</v>
      </c>
      <c r="L92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929" s="22" t="str">
        <f t="shared" si="43"/>
        <v>No</v>
      </c>
      <c r="N929" s="16">
        <v>4</v>
      </c>
      <c r="O929" s="25">
        <v>14030</v>
      </c>
      <c r="P929" s="25">
        <f>Table1[[#This Row],[rating]]+(Table1[[#This Row],[rating_count]]/1000)</f>
        <v>18.03</v>
      </c>
      <c r="Q929" s="12">
        <f t="shared" si="44"/>
        <v>28060000</v>
      </c>
      <c r="R929" t="s">
        <v>8763</v>
      </c>
      <c r="S929" t="s">
        <v>8764</v>
      </c>
      <c r="T929" t="s">
        <v>8765</v>
      </c>
      <c r="U929" t="s">
        <v>8766</v>
      </c>
      <c r="V929" t="s">
        <v>8767</v>
      </c>
      <c r="W929" t="s">
        <v>8768</v>
      </c>
      <c r="X929" t="s">
        <v>8769</v>
      </c>
      <c r="Y929" t="s">
        <v>8770</v>
      </c>
    </row>
    <row r="930" spans="1:25" x14ac:dyDescent="0.3">
      <c r="A930" t="s">
        <v>8771</v>
      </c>
      <c r="B930" t="s">
        <v>8772</v>
      </c>
      <c r="C930" t="s">
        <v>8773</v>
      </c>
      <c r="D930" t="s">
        <v>13095</v>
      </c>
      <c r="E930" t="s">
        <v>13268</v>
      </c>
      <c r="F930" t="s">
        <v>13281</v>
      </c>
      <c r="G930" t="s">
        <v>13283</v>
      </c>
      <c r="H930" s="11">
        <v>5499</v>
      </c>
      <c r="I930" s="19" t="str">
        <f t="shared" si="42"/>
        <v>&gt;₹500</v>
      </c>
      <c r="J930" s="21">
        <v>13150</v>
      </c>
      <c r="K930" s="23">
        <v>0.57999999999999996</v>
      </c>
      <c r="L93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930" s="22" t="str">
        <f t="shared" si="43"/>
        <v>Yes</v>
      </c>
      <c r="N930" s="16">
        <v>4.2</v>
      </c>
      <c r="O930" s="25">
        <v>6398</v>
      </c>
      <c r="P930" s="25">
        <f>Table1[[#This Row],[rating]]+(Table1[[#This Row],[rating_count]]/1000)</f>
        <v>10.597999999999999</v>
      </c>
      <c r="Q930" s="12">
        <f t="shared" si="44"/>
        <v>84133700</v>
      </c>
      <c r="R930" t="s">
        <v>8774</v>
      </c>
      <c r="S930" t="s">
        <v>8775</v>
      </c>
      <c r="T930" t="s">
        <v>8776</v>
      </c>
      <c r="U930" t="s">
        <v>8777</v>
      </c>
      <c r="V930" t="s">
        <v>8778</v>
      </c>
      <c r="W930" t="s">
        <v>8779</v>
      </c>
      <c r="X930" t="s">
        <v>8780</v>
      </c>
      <c r="Y930" t="s">
        <v>8781</v>
      </c>
    </row>
    <row r="931" spans="1:25" x14ac:dyDescent="0.3">
      <c r="A931" t="s">
        <v>8782</v>
      </c>
      <c r="B931" t="s">
        <v>8783</v>
      </c>
      <c r="C931" t="s">
        <v>8710</v>
      </c>
      <c r="D931" t="s">
        <v>13095</v>
      </c>
      <c r="E931" t="s">
        <v>13265</v>
      </c>
      <c r="F931" t="s">
        <v>13266</v>
      </c>
      <c r="G931" t="s">
        <v>13280</v>
      </c>
      <c r="H931" s="11">
        <v>1299</v>
      </c>
      <c r="I931" s="19" t="str">
        <f t="shared" si="42"/>
        <v>&gt;₹500</v>
      </c>
      <c r="J931" s="21">
        <v>3500</v>
      </c>
      <c r="K931" s="23">
        <v>0.63</v>
      </c>
      <c r="L93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931" s="22" t="str">
        <f t="shared" si="43"/>
        <v>Yes</v>
      </c>
      <c r="N931" s="16">
        <v>3.8</v>
      </c>
      <c r="O931" s="25">
        <v>44050</v>
      </c>
      <c r="P931" s="25">
        <f>Table1[[#This Row],[rating]]+(Table1[[#This Row],[rating_count]]/1000)</f>
        <v>47.849999999999994</v>
      </c>
      <c r="Q931" s="12">
        <f t="shared" si="44"/>
        <v>154175000</v>
      </c>
      <c r="R931" t="s">
        <v>8784</v>
      </c>
      <c r="S931" t="s">
        <v>8785</v>
      </c>
      <c r="T931" t="s">
        <v>8786</v>
      </c>
      <c r="U931" t="s">
        <v>8787</v>
      </c>
      <c r="V931" t="s">
        <v>8788</v>
      </c>
      <c r="W931" t="s">
        <v>8789</v>
      </c>
      <c r="X931" t="s">
        <v>8790</v>
      </c>
      <c r="Y931" t="s">
        <v>8791</v>
      </c>
    </row>
    <row r="932" spans="1:25" x14ac:dyDescent="0.3">
      <c r="A932" t="s">
        <v>8792</v>
      </c>
      <c r="B932" t="s">
        <v>8793</v>
      </c>
      <c r="C932" t="s">
        <v>8699</v>
      </c>
      <c r="D932" t="s">
        <v>13095</v>
      </c>
      <c r="E932" t="s">
        <v>13265</v>
      </c>
      <c r="F932" t="s">
        <v>13272</v>
      </c>
      <c r="G932" t="s">
        <v>13273</v>
      </c>
      <c r="H932" s="11">
        <v>599</v>
      </c>
      <c r="I932" s="19" t="str">
        <f t="shared" si="42"/>
        <v>&gt;₹500</v>
      </c>
      <c r="J932" s="21">
        <v>785</v>
      </c>
      <c r="K932" s="23">
        <v>0.24</v>
      </c>
      <c r="L93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932" s="22" t="str">
        <f t="shared" si="43"/>
        <v>No</v>
      </c>
      <c r="N932" s="16">
        <v>4.2</v>
      </c>
      <c r="O932" s="25">
        <v>24247</v>
      </c>
      <c r="P932" s="25">
        <f>Table1[[#This Row],[rating]]+(Table1[[#This Row],[rating_count]]/1000)</f>
        <v>28.446999999999999</v>
      </c>
      <c r="Q932" s="12">
        <f t="shared" si="44"/>
        <v>19033895</v>
      </c>
      <c r="R932" t="s">
        <v>8794</v>
      </c>
      <c r="S932" t="s">
        <v>8795</v>
      </c>
      <c r="T932" t="s">
        <v>8796</v>
      </c>
      <c r="U932" t="s">
        <v>8797</v>
      </c>
      <c r="V932" t="s">
        <v>8798</v>
      </c>
      <c r="W932" t="s">
        <v>8799</v>
      </c>
      <c r="X932" t="s">
        <v>8800</v>
      </c>
      <c r="Y932" t="s">
        <v>8801</v>
      </c>
    </row>
    <row r="933" spans="1:25" x14ac:dyDescent="0.3">
      <c r="A933" t="s">
        <v>8802</v>
      </c>
      <c r="B933" t="s">
        <v>8803</v>
      </c>
      <c r="C933" t="s">
        <v>8710</v>
      </c>
      <c r="D933" t="s">
        <v>13095</v>
      </c>
      <c r="E933" t="s">
        <v>13265</v>
      </c>
      <c r="F933" t="s">
        <v>13266</v>
      </c>
      <c r="G933" t="s">
        <v>13280</v>
      </c>
      <c r="H933" s="11">
        <v>1999</v>
      </c>
      <c r="I933" s="19" t="str">
        <f t="shared" si="42"/>
        <v>&gt;₹500</v>
      </c>
      <c r="J933" s="21">
        <v>3210</v>
      </c>
      <c r="K933" s="23">
        <v>0.38</v>
      </c>
      <c r="L93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933" s="22" t="str">
        <f t="shared" si="43"/>
        <v>No</v>
      </c>
      <c r="N933" s="16">
        <v>4.2</v>
      </c>
      <c r="O933" s="25">
        <v>41349</v>
      </c>
      <c r="P933" s="25">
        <f>Table1[[#This Row],[rating]]+(Table1[[#This Row],[rating_count]]/1000)</f>
        <v>45.548999999999999</v>
      </c>
      <c r="Q933" s="12">
        <f t="shared" si="44"/>
        <v>132730290</v>
      </c>
      <c r="R933" t="s">
        <v>8804</v>
      </c>
      <c r="S933" t="s">
        <v>8805</v>
      </c>
      <c r="T933" t="s">
        <v>8806</v>
      </c>
      <c r="U933" t="s">
        <v>8807</v>
      </c>
      <c r="V933" t="s">
        <v>8808</v>
      </c>
      <c r="W933" t="s">
        <v>8809</v>
      </c>
      <c r="X933" t="s">
        <v>8810</v>
      </c>
      <c r="Y933" t="s">
        <v>8811</v>
      </c>
    </row>
    <row r="934" spans="1:25" x14ac:dyDescent="0.3">
      <c r="A934" t="s">
        <v>8812</v>
      </c>
      <c r="B934" t="s">
        <v>8813</v>
      </c>
      <c r="C934" t="s">
        <v>8762</v>
      </c>
      <c r="D934" t="s">
        <v>13095</v>
      </c>
      <c r="E934" t="s">
        <v>13265</v>
      </c>
      <c r="F934" t="s">
        <v>13266</v>
      </c>
      <c r="G934" t="s">
        <v>13267</v>
      </c>
      <c r="H934" s="11">
        <v>549</v>
      </c>
      <c r="I934" s="19" t="str">
        <f t="shared" si="42"/>
        <v>&gt;₹500</v>
      </c>
      <c r="J934" s="21">
        <v>1000</v>
      </c>
      <c r="K934" s="23">
        <v>0.45</v>
      </c>
      <c r="L93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34" s="22" t="str">
        <f t="shared" si="43"/>
        <v>No</v>
      </c>
      <c r="N934" s="16">
        <v>3.6</v>
      </c>
      <c r="O934" s="25">
        <v>1074</v>
      </c>
      <c r="P934" s="25">
        <f>Table1[[#This Row],[rating]]+(Table1[[#This Row],[rating_count]]/1000)</f>
        <v>4.6740000000000004</v>
      </c>
      <c r="Q934" s="12">
        <f t="shared" si="44"/>
        <v>1074000</v>
      </c>
      <c r="R934" t="s">
        <v>8814</v>
      </c>
      <c r="S934" t="s">
        <v>8815</v>
      </c>
      <c r="T934" t="s">
        <v>8816</v>
      </c>
      <c r="U934" t="s">
        <v>8817</v>
      </c>
      <c r="V934" t="s">
        <v>8818</v>
      </c>
      <c r="W934" t="s">
        <v>8819</v>
      </c>
      <c r="X934" t="s">
        <v>8820</v>
      </c>
      <c r="Y934" t="s">
        <v>8821</v>
      </c>
    </row>
    <row r="935" spans="1:25" x14ac:dyDescent="0.3">
      <c r="A935" t="s">
        <v>8822</v>
      </c>
      <c r="B935" t="s">
        <v>8823</v>
      </c>
      <c r="C935" t="s">
        <v>8552</v>
      </c>
      <c r="D935" t="s">
        <v>13095</v>
      </c>
      <c r="E935" t="s">
        <v>13268</v>
      </c>
      <c r="F935" t="s">
        <v>13269</v>
      </c>
      <c r="G935" t="s">
        <v>13270</v>
      </c>
      <c r="H935" s="11">
        <v>999</v>
      </c>
      <c r="I935" s="19" t="str">
        <f t="shared" si="42"/>
        <v>&gt;₹500</v>
      </c>
      <c r="J935" s="21">
        <v>2000</v>
      </c>
      <c r="K935" s="23">
        <v>0.5</v>
      </c>
      <c r="L93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35" s="22" t="str">
        <f t="shared" si="43"/>
        <v>Yes</v>
      </c>
      <c r="N935" s="16">
        <v>3.8</v>
      </c>
      <c r="O935" s="25">
        <v>1163</v>
      </c>
      <c r="P935" s="25">
        <f>Table1[[#This Row],[rating]]+(Table1[[#This Row],[rating_count]]/1000)</f>
        <v>4.9630000000000001</v>
      </c>
      <c r="Q935" s="12">
        <f t="shared" si="44"/>
        <v>2326000</v>
      </c>
      <c r="R935" t="s">
        <v>8824</v>
      </c>
      <c r="S935" t="s">
        <v>8825</v>
      </c>
      <c r="T935" t="s">
        <v>8826</v>
      </c>
      <c r="U935" t="s">
        <v>8827</v>
      </c>
      <c r="V935" t="s">
        <v>8828</v>
      </c>
      <c r="W935" t="s">
        <v>8829</v>
      </c>
      <c r="X935" t="s">
        <v>8830</v>
      </c>
      <c r="Y935" t="s">
        <v>8831</v>
      </c>
    </row>
    <row r="936" spans="1:25" x14ac:dyDescent="0.3">
      <c r="A936" t="s">
        <v>8832</v>
      </c>
      <c r="B936" t="s">
        <v>8833</v>
      </c>
      <c r="C936" t="s">
        <v>8574</v>
      </c>
      <c r="D936" t="s">
        <v>13095</v>
      </c>
      <c r="E936" t="s">
        <v>13265</v>
      </c>
      <c r="F936" t="s">
        <v>13272</v>
      </c>
      <c r="G936" t="s">
        <v>13273</v>
      </c>
      <c r="H936" s="11">
        <v>398</v>
      </c>
      <c r="I936" s="19" t="str">
        <f t="shared" si="42"/>
        <v>₹200 - ₹500</v>
      </c>
      <c r="J936" s="21">
        <v>1999</v>
      </c>
      <c r="K936" s="23">
        <v>0.8</v>
      </c>
      <c r="L93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936" s="22" t="str">
        <f t="shared" si="43"/>
        <v>Yes</v>
      </c>
      <c r="N936" s="16">
        <v>4.0999999999999996</v>
      </c>
      <c r="O936" s="25">
        <v>257</v>
      </c>
      <c r="P936" s="25">
        <f>Table1[[#This Row],[rating]]+(Table1[[#This Row],[rating_count]]/1000)</f>
        <v>4.3569999999999993</v>
      </c>
      <c r="Q936" s="12">
        <f t="shared" si="44"/>
        <v>513743</v>
      </c>
      <c r="R936" t="s">
        <v>8834</v>
      </c>
      <c r="S936" t="s">
        <v>8835</v>
      </c>
      <c r="T936" t="s">
        <v>8836</v>
      </c>
      <c r="U936" t="s">
        <v>8837</v>
      </c>
      <c r="V936" t="s">
        <v>8838</v>
      </c>
      <c r="W936" t="s">
        <v>8839</v>
      </c>
      <c r="X936" t="s">
        <v>8840</v>
      </c>
      <c r="Y936" t="s">
        <v>8841</v>
      </c>
    </row>
    <row r="937" spans="1:25" x14ac:dyDescent="0.3">
      <c r="A937" t="s">
        <v>8842</v>
      </c>
      <c r="B937" t="s">
        <v>8843</v>
      </c>
      <c r="C937" t="s">
        <v>8844</v>
      </c>
      <c r="D937" t="s">
        <v>13095</v>
      </c>
      <c r="E937" t="s">
        <v>13268</v>
      </c>
      <c r="F937" t="s">
        <v>13281</v>
      </c>
      <c r="G937" t="s">
        <v>13284</v>
      </c>
      <c r="H937" s="11">
        <v>539</v>
      </c>
      <c r="I937" s="19" t="str">
        <f t="shared" si="42"/>
        <v>&gt;₹500</v>
      </c>
      <c r="J937" s="21">
        <v>720</v>
      </c>
      <c r="K937" s="23">
        <v>0.25</v>
      </c>
      <c r="L93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937" s="22" t="str">
        <f t="shared" si="43"/>
        <v>No</v>
      </c>
      <c r="N937" s="16">
        <v>4.0999999999999996</v>
      </c>
      <c r="O937" s="25">
        <v>36017</v>
      </c>
      <c r="P937" s="25">
        <f>Table1[[#This Row],[rating]]+(Table1[[#This Row],[rating_count]]/1000)</f>
        <v>40.117000000000004</v>
      </c>
      <c r="Q937" s="12">
        <f t="shared" si="44"/>
        <v>25932240</v>
      </c>
      <c r="R937" t="s">
        <v>8845</v>
      </c>
      <c r="S937" t="s">
        <v>8846</v>
      </c>
      <c r="T937" t="s">
        <v>8847</v>
      </c>
      <c r="U937" t="s">
        <v>8848</v>
      </c>
      <c r="V937" t="s">
        <v>8849</v>
      </c>
      <c r="W937" t="s">
        <v>8850</v>
      </c>
      <c r="X937" t="s">
        <v>8851</v>
      </c>
      <c r="Y937" t="s">
        <v>8852</v>
      </c>
    </row>
    <row r="938" spans="1:25" x14ac:dyDescent="0.3">
      <c r="A938" t="s">
        <v>8853</v>
      </c>
      <c r="B938" t="s">
        <v>8854</v>
      </c>
      <c r="C938" t="s">
        <v>8541</v>
      </c>
      <c r="D938" t="s">
        <v>13095</v>
      </c>
      <c r="E938" t="s">
        <v>13265</v>
      </c>
      <c r="F938" t="s">
        <v>13266</v>
      </c>
      <c r="G938" t="s">
        <v>13267</v>
      </c>
      <c r="H938" s="11">
        <v>699</v>
      </c>
      <c r="I938" s="19" t="str">
        <f t="shared" si="42"/>
        <v>&gt;₹500</v>
      </c>
      <c r="J938" s="21">
        <v>1595</v>
      </c>
      <c r="K938" s="23">
        <v>0.56000000000000005</v>
      </c>
      <c r="L93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938" s="22" t="str">
        <f t="shared" si="43"/>
        <v>Yes</v>
      </c>
      <c r="N938" s="16">
        <v>4.0999999999999996</v>
      </c>
      <c r="O938" s="25">
        <v>8090</v>
      </c>
      <c r="P938" s="25">
        <f>Table1[[#This Row],[rating]]+(Table1[[#This Row],[rating_count]]/1000)</f>
        <v>12.19</v>
      </c>
      <c r="Q938" s="12">
        <f t="shared" si="44"/>
        <v>12903550</v>
      </c>
      <c r="R938" t="s">
        <v>8855</v>
      </c>
      <c r="S938" t="s">
        <v>8856</v>
      </c>
      <c r="T938" t="s">
        <v>8857</v>
      </c>
      <c r="U938" t="s">
        <v>8858</v>
      </c>
      <c r="V938" t="s">
        <v>8859</v>
      </c>
      <c r="W938" t="s">
        <v>8860</v>
      </c>
      <c r="X938" t="s">
        <v>8861</v>
      </c>
      <c r="Y938" t="s">
        <v>8862</v>
      </c>
    </row>
    <row r="939" spans="1:25" x14ac:dyDescent="0.3">
      <c r="A939" t="s">
        <v>8863</v>
      </c>
      <c r="B939" t="s">
        <v>8864</v>
      </c>
      <c r="C939" t="s">
        <v>8647</v>
      </c>
      <c r="D939" t="s">
        <v>13095</v>
      </c>
      <c r="E939" t="s">
        <v>13265</v>
      </c>
      <c r="F939" t="s">
        <v>13266</v>
      </c>
      <c r="G939" t="s">
        <v>13278</v>
      </c>
      <c r="H939" s="11">
        <v>2148</v>
      </c>
      <c r="I939" s="19" t="str">
        <f t="shared" si="42"/>
        <v>&gt;₹500</v>
      </c>
      <c r="J939" s="21">
        <v>3645</v>
      </c>
      <c r="K939" s="23">
        <v>0.41</v>
      </c>
      <c r="L93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39" s="22" t="str">
        <f t="shared" si="43"/>
        <v>No</v>
      </c>
      <c r="N939" s="16">
        <v>4.0999999999999996</v>
      </c>
      <c r="O939" s="25">
        <v>31388</v>
      </c>
      <c r="P939" s="25">
        <f>Table1[[#This Row],[rating]]+(Table1[[#This Row],[rating_count]]/1000)</f>
        <v>35.488</v>
      </c>
      <c r="Q939" s="12">
        <f t="shared" si="44"/>
        <v>114409260</v>
      </c>
      <c r="R939" t="s">
        <v>8865</v>
      </c>
      <c r="S939" t="s">
        <v>8866</v>
      </c>
      <c r="T939" t="s">
        <v>8867</v>
      </c>
      <c r="U939" t="s">
        <v>8868</v>
      </c>
      <c r="V939" t="s">
        <v>8869</v>
      </c>
      <c r="W939" t="s">
        <v>8870</v>
      </c>
      <c r="X939" t="s">
        <v>8871</v>
      </c>
      <c r="Y939" t="s">
        <v>8872</v>
      </c>
    </row>
    <row r="940" spans="1:25" x14ac:dyDescent="0.3">
      <c r="A940" t="s">
        <v>8873</v>
      </c>
      <c r="B940" t="s">
        <v>8874</v>
      </c>
      <c r="C940" t="s">
        <v>8875</v>
      </c>
      <c r="D940" t="s">
        <v>13095</v>
      </c>
      <c r="E940" t="s">
        <v>13265</v>
      </c>
      <c r="F940" t="s">
        <v>13266</v>
      </c>
      <c r="G940" t="s">
        <v>13285</v>
      </c>
      <c r="H940" s="11">
        <v>3599</v>
      </c>
      <c r="I940" s="19" t="str">
        <f t="shared" si="42"/>
        <v>&gt;₹500</v>
      </c>
      <c r="J940" s="21">
        <v>7950</v>
      </c>
      <c r="K940" s="23">
        <v>0.55000000000000004</v>
      </c>
      <c r="L94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940" s="22" t="str">
        <f t="shared" si="43"/>
        <v>Yes</v>
      </c>
      <c r="N940" s="16">
        <v>4.2</v>
      </c>
      <c r="O940" s="25">
        <v>136</v>
      </c>
      <c r="P940" s="25">
        <f>Table1[[#This Row],[rating]]+(Table1[[#This Row],[rating_count]]/1000)</f>
        <v>4.3360000000000003</v>
      </c>
      <c r="Q940" s="12">
        <f t="shared" si="44"/>
        <v>1081200</v>
      </c>
      <c r="R940" t="s">
        <v>8876</v>
      </c>
      <c r="S940" t="s">
        <v>8877</v>
      </c>
      <c r="T940" t="s">
        <v>8878</v>
      </c>
      <c r="U940" t="s">
        <v>8879</v>
      </c>
      <c r="V940" t="s">
        <v>8880</v>
      </c>
      <c r="W940" t="s">
        <v>8881</v>
      </c>
      <c r="X940" t="s">
        <v>8882</v>
      </c>
      <c r="Y940" t="s">
        <v>8883</v>
      </c>
    </row>
    <row r="941" spans="1:25" x14ac:dyDescent="0.3">
      <c r="A941" t="s">
        <v>8884</v>
      </c>
      <c r="B941" t="s">
        <v>8885</v>
      </c>
      <c r="C941" t="s">
        <v>8886</v>
      </c>
      <c r="D941" t="s">
        <v>13095</v>
      </c>
      <c r="E941" t="s">
        <v>13286</v>
      </c>
      <c r="F941" t="s">
        <v>13287</v>
      </c>
      <c r="G941" t="s">
        <v>13288</v>
      </c>
      <c r="H941" s="11">
        <v>351</v>
      </c>
      <c r="I941" s="19" t="str">
        <f t="shared" si="42"/>
        <v>₹200 - ₹500</v>
      </c>
      <c r="J941" s="21">
        <v>999</v>
      </c>
      <c r="K941" s="23">
        <v>0.65</v>
      </c>
      <c r="L94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941" s="22" t="str">
        <f t="shared" si="43"/>
        <v>Yes</v>
      </c>
      <c r="N941" s="16">
        <v>4</v>
      </c>
      <c r="O941" s="25">
        <v>5380</v>
      </c>
      <c r="P941" s="25">
        <f>Table1[[#This Row],[rating]]+(Table1[[#This Row],[rating_count]]/1000)</f>
        <v>9.379999999999999</v>
      </c>
      <c r="Q941" s="12">
        <f t="shared" si="44"/>
        <v>5374620</v>
      </c>
      <c r="R941" t="s">
        <v>8887</v>
      </c>
      <c r="S941" t="s">
        <v>8888</v>
      </c>
      <c r="T941" t="s">
        <v>8889</v>
      </c>
      <c r="U941" t="s">
        <v>8890</v>
      </c>
      <c r="V941" t="s">
        <v>8891</v>
      </c>
      <c r="W941" t="s">
        <v>8892</v>
      </c>
      <c r="X941" t="s">
        <v>8893</v>
      </c>
      <c r="Y941" t="s">
        <v>8894</v>
      </c>
    </row>
    <row r="942" spans="1:25" x14ac:dyDescent="0.3">
      <c r="A942" t="s">
        <v>8895</v>
      </c>
      <c r="B942" t="s">
        <v>8896</v>
      </c>
      <c r="C942" t="s">
        <v>8897</v>
      </c>
      <c r="D942" t="s">
        <v>13095</v>
      </c>
      <c r="E942" t="s">
        <v>13265</v>
      </c>
      <c r="F942" t="s">
        <v>13272</v>
      </c>
      <c r="G942" t="s">
        <v>13273</v>
      </c>
      <c r="H942" s="11">
        <v>1614</v>
      </c>
      <c r="I942" s="19" t="str">
        <f t="shared" si="42"/>
        <v>&gt;₹500</v>
      </c>
      <c r="J942" s="21">
        <v>1745</v>
      </c>
      <c r="K942" s="23">
        <v>0.08</v>
      </c>
      <c r="L94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942" s="22" t="str">
        <f t="shared" si="43"/>
        <v>No</v>
      </c>
      <c r="N942" s="16">
        <v>4.3</v>
      </c>
      <c r="O942" s="25">
        <v>37974</v>
      </c>
      <c r="P942" s="25">
        <f>Table1[[#This Row],[rating]]+(Table1[[#This Row],[rating_count]]/1000)</f>
        <v>42.273999999999994</v>
      </c>
      <c r="Q942" s="12">
        <f t="shared" si="44"/>
        <v>66264630</v>
      </c>
      <c r="R942" t="s">
        <v>8898</v>
      </c>
      <c r="S942" t="s">
        <v>8899</v>
      </c>
      <c r="T942" t="s">
        <v>8900</v>
      </c>
      <c r="U942" t="s">
        <v>8901</v>
      </c>
      <c r="V942" t="s">
        <v>8902</v>
      </c>
      <c r="W942" t="s">
        <v>8903</v>
      </c>
      <c r="X942" t="s">
        <v>8904</v>
      </c>
      <c r="Y942" t="s">
        <v>8905</v>
      </c>
    </row>
    <row r="943" spans="1:25" x14ac:dyDescent="0.3">
      <c r="A943" t="s">
        <v>8906</v>
      </c>
      <c r="B943" t="s">
        <v>8907</v>
      </c>
      <c r="C943" t="s">
        <v>8844</v>
      </c>
      <c r="D943" t="s">
        <v>13095</v>
      </c>
      <c r="E943" t="s">
        <v>13268</v>
      </c>
      <c r="F943" t="s">
        <v>13281</v>
      </c>
      <c r="G943" t="s">
        <v>13284</v>
      </c>
      <c r="H943" s="11">
        <v>719</v>
      </c>
      <c r="I943" s="19" t="str">
        <f t="shared" si="42"/>
        <v>&gt;₹500</v>
      </c>
      <c r="J943" s="21">
        <v>1295</v>
      </c>
      <c r="K943" s="23">
        <v>0.44</v>
      </c>
      <c r="L94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43" s="22" t="str">
        <f t="shared" si="43"/>
        <v>No</v>
      </c>
      <c r="N943" s="16">
        <v>4.2</v>
      </c>
      <c r="O943" s="25">
        <v>17218</v>
      </c>
      <c r="P943" s="25">
        <f>Table1[[#This Row],[rating]]+(Table1[[#This Row],[rating_count]]/1000)</f>
        <v>21.417999999999999</v>
      </c>
      <c r="Q943" s="12">
        <f t="shared" si="44"/>
        <v>22297310</v>
      </c>
      <c r="R943" t="s">
        <v>8908</v>
      </c>
      <c r="S943" t="s">
        <v>8909</v>
      </c>
      <c r="T943" t="s">
        <v>8910</v>
      </c>
      <c r="U943" t="s">
        <v>8911</v>
      </c>
      <c r="V943" t="s">
        <v>8912</v>
      </c>
      <c r="W943" t="s">
        <v>8913</v>
      </c>
      <c r="X943" t="s">
        <v>8914</v>
      </c>
      <c r="Y943" t="s">
        <v>8915</v>
      </c>
    </row>
    <row r="944" spans="1:25" x14ac:dyDescent="0.3">
      <c r="A944" t="s">
        <v>8916</v>
      </c>
      <c r="B944" t="s">
        <v>8917</v>
      </c>
      <c r="C944" t="s">
        <v>8574</v>
      </c>
      <c r="D944" t="s">
        <v>13095</v>
      </c>
      <c r="E944" t="s">
        <v>13265</v>
      </c>
      <c r="F944" t="s">
        <v>13272</v>
      </c>
      <c r="G944" t="s">
        <v>13273</v>
      </c>
      <c r="H944" s="11">
        <v>678</v>
      </c>
      <c r="I944" s="19" t="str">
        <f t="shared" si="42"/>
        <v>&gt;₹500</v>
      </c>
      <c r="J944" s="21">
        <v>1499</v>
      </c>
      <c r="K944" s="23">
        <v>0.55000000000000004</v>
      </c>
      <c r="L94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944" s="22" t="str">
        <f t="shared" si="43"/>
        <v>Yes</v>
      </c>
      <c r="N944" s="16">
        <v>4.2</v>
      </c>
      <c r="O944" s="25">
        <v>900</v>
      </c>
      <c r="P944" s="25">
        <f>Table1[[#This Row],[rating]]+(Table1[[#This Row],[rating_count]]/1000)</f>
        <v>5.1000000000000005</v>
      </c>
      <c r="Q944" s="12">
        <f t="shared" si="44"/>
        <v>1349100</v>
      </c>
      <c r="R944" t="s">
        <v>8918</v>
      </c>
      <c r="S944" t="s">
        <v>8919</v>
      </c>
      <c r="T944" t="s">
        <v>8920</v>
      </c>
      <c r="U944" t="s">
        <v>8921</v>
      </c>
      <c r="V944" t="s">
        <v>8922</v>
      </c>
      <c r="W944" t="s">
        <v>8923</v>
      </c>
      <c r="X944" t="s">
        <v>8924</v>
      </c>
      <c r="Y944" t="s">
        <v>8925</v>
      </c>
    </row>
    <row r="945" spans="1:25" x14ac:dyDescent="0.3">
      <c r="A945" t="s">
        <v>8926</v>
      </c>
      <c r="B945" t="s">
        <v>8927</v>
      </c>
      <c r="C945" t="s">
        <v>8762</v>
      </c>
      <c r="D945" t="s">
        <v>13095</v>
      </c>
      <c r="E945" t="s">
        <v>13265</v>
      </c>
      <c r="F945" t="s">
        <v>13266</v>
      </c>
      <c r="G945" t="s">
        <v>13267</v>
      </c>
      <c r="H945" s="11">
        <v>809</v>
      </c>
      <c r="I945" s="19" t="str">
        <f t="shared" si="42"/>
        <v>&gt;₹500</v>
      </c>
      <c r="J945" s="21">
        <v>1545</v>
      </c>
      <c r="K945" s="23">
        <v>0.48</v>
      </c>
      <c r="L94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45" s="22" t="str">
        <f t="shared" si="43"/>
        <v>No</v>
      </c>
      <c r="N945" s="16">
        <v>3.7</v>
      </c>
      <c r="O945" s="25">
        <v>976</v>
      </c>
      <c r="P945" s="25">
        <f>Table1[[#This Row],[rating]]+(Table1[[#This Row],[rating_count]]/1000)</f>
        <v>4.6760000000000002</v>
      </c>
      <c r="Q945" s="12">
        <f t="shared" si="44"/>
        <v>1507920</v>
      </c>
      <c r="R945" t="s">
        <v>8928</v>
      </c>
      <c r="S945" t="s">
        <v>8929</v>
      </c>
      <c r="T945" t="s">
        <v>8930</v>
      </c>
      <c r="U945" t="s">
        <v>8931</v>
      </c>
      <c r="V945" t="s">
        <v>8932</v>
      </c>
      <c r="W945" t="s">
        <v>8933</v>
      </c>
      <c r="X945" t="s">
        <v>8934</v>
      </c>
      <c r="Y945" t="s">
        <v>8935</v>
      </c>
    </row>
    <row r="946" spans="1:25" x14ac:dyDescent="0.3">
      <c r="A946" t="s">
        <v>8936</v>
      </c>
      <c r="B946" t="s">
        <v>8937</v>
      </c>
      <c r="C946" t="s">
        <v>8938</v>
      </c>
      <c r="D946" t="s">
        <v>13095</v>
      </c>
      <c r="E946" t="s">
        <v>13265</v>
      </c>
      <c r="F946" t="s">
        <v>13266</v>
      </c>
      <c r="G946" t="s">
        <v>13289</v>
      </c>
      <c r="H946" s="11">
        <v>1969</v>
      </c>
      <c r="I946" s="19" t="str">
        <f t="shared" si="42"/>
        <v>&gt;₹500</v>
      </c>
      <c r="J946" s="21">
        <v>5000</v>
      </c>
      <c r="K946" s="23">
        <v>0.61</v>
      </c>
      <c r="L94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946" s="22" t="str">
        <f t="shared" si="43"/>
        <v>Yes</v>
      </c>
      <c r="N946" s="16">
        <v>4.0999999999999996</v>
      </c>
      <c r="O946" s="25">
        <v>4927</v>
      </c>
      <c r="P946" s="25">
        <f>Table1[[#This Row],[rating]]+(Table1[[#This Row],[rating_count]]/1000)</f>
        <v>9.0269999999999992</v>
      </c>
      <c r="Q946" s="12">
        <f t="shared" si="44"/>
        <v>24635000</v>
      </c>
      <c r="R946" t="s">
        <v>8939</v>
      </c>
      <c r="S946" t="s">
        <v>8940</v>
      </c>
      <c r="T946" t="s">
        <v>8941</v>
      </c>
      <c r="U946" t="s">
        <v>8942</v>
      </c>
      <c r="V946" t="s">
        <v>8943</v>
      </c>
      <c r="W946" t="s">
        <v>8944</v>
      </c>
      <c r="X946" t="s">
        <v>8945</v>
      </c>
      <c r="Y946" t="s">
        <v>8946</v>
      </c>
    </row>
    <row r="947" spans="1:25" x14ac:dyDescent="0.3">
      <c r="A947" t="s">
        <v>8947</v>
      </c>
      <c r="B947" t="s">
        <v>8948</v>
      </c>
      <c r="C947" t="s">
        <v>8574</v>
      </c>
      <c r="D947" t="s">
        <v>13095</v>
      </c>
      <c r="E947" t="s">
        <v>13265</v>
      </c>
      <c r="F947" t="s">
        <v>13272</v>
      </c>
      <c r="G947" t="s">
        <v>13273</v>
      </c>
      <c r="H947" s="11">
        <v>1490</v>
      </c>
      <c r="I947" s="19" t="str">
        <f t="shared" si="42"/>
        <v>&gt;₹500</v>
      </c>
      <c r="J947" s="21">
        <v>1695</v>
      </c>
      <c r="K947" s="23">
        <v>0.12</v>
      </c>
      <c r="L94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947" s="22" t="str">
        <f t="shared" si="43"/>
        <v>No</v>
      </c>
      <c r="N947" s="16">
        <v>4.4000000000000004</v>
      </c>
      <c r="O947" s="25">
        <v>3543</v>
      </c>
      <c r="P947" s="25">
        <f>Table1[[#This Row],[rating]]+(Table1[[#This Row],[rating_count]]/1000)</f>
        <v>7.9430000000000005</v>
      </c>
      <c r="Q947" s="12">
        <f t="shared" si="44"/>
        <v>6005385</v>
      </c>
      <c r="R947" t="s">
        <v>8949</v>
      </c>
      <c r="S947" t="s">
        <v>8950</v>
      </c>
      <c r="T947" t="s">
        <v>8951</v>
      </c>
      <c r="U947" t="s">
        <v>8952</v>
      </c>
      <c r="V947" t="s">
        <v>8953</v>
      </c>
      <c r="W947" t="s">
        <v>8954</v>
      </c>
      <c r="X947" t="s">
        <v>8955</v>
      </c>
      <c r="Y947" t="s">
        <v>8956</v>
      </c>
    </row>
    <row r="948" spans="1:25" x14ac:dyDescent="0.3">
      <c r="A948" t="s">
        <v>8957</v>
      </c>
      <c r="B948" t="s">
        <v>8958</v>
      </c>
      <c r="C948" t="s">
        <v>8552</v>
      </c>
      <c r="D948" t="s">
        <v>13095</v>
      </c>
      <c r="E948" t="s">
        <v>13268</v>
      </c>
      <c r="F948" t="s">
        <v>13269</v>
      </c>
      <c r="G948" t="s">
        <v>13270</v>
      </c>
      <c r="H948" s="11">
        <v>2499</v>
      </c>
      <c r="I948" s="19" t="str">
        <f t="shared" si="42"/>
        <v>&gt;₹500</v>
      </c>
      <c r="J948" s="21">
        <v>3945</v>
      </c>
      <c r="K948" s="23">
        <v>0.37</v>
      </c>
      <c r="L94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948" s="22" t="str">
        <f t="shared" si="43"/>
        <v>No</v>
      </c>
      <c r="N948" s="16">
        <v>3.8</v>
      </c>
      <c r="O948" s="25">
        <v>2732</v>
      </c>
      <c r="P948" s="25">
        <f>Table1[[#This Row],[rating]]+(Table1[[#This Row],[rating_count]]/1000)</f>
        <v>6.532</v>
      </c>
      <c r="Q948" s="12">
        <f t="shared" si="44"/>
        <v>10777740</v>
      </c>
      <c r="R948" t="s">
        <v>8959</v>
      </c>
      <c r="S948" t="s">
        <v>8960</v>
      </c>
      <c r="T948" t="s">
        <v>8961</v>
      </c>
      <c r="U948" t="s">
        <v>8962</v>
      </c>
      <c r="V948" t="s">
        <v>8963</v>
      </c>
      <c r="W948" t="s">
        <v>8964</v>
      </c>
      <c r="X948" t="s">
        <v>8965</v>
      </c>
      <c r="Y948" t="s">
        <v>8966</v>
      </c>
    </row>
    <row r="949" spans="1:25" x14ac:dyDescent="0.3">
      <c r="A949" t="s">
        <v>8967</v>
      </c>
      <c r="B949" t="s">
        <v>8968</v>
      </c>
      <c r="C949" t="s">
        <v>8969</v>
      </c>
      <c r="D949" t="s">
        <v>13095</v>
      </c>
      <c r="E949" t="s">
        <v>13265</v>
      </c>
      <c r="F949" t="s">
        <v>13272</v>
      </c>
      <c r="G949" t="s">
        <v>13290</v>
      </c>
      <c r="H949" s="11">
        <v>1665</v>
      </c>
      <c r="I949" s="19" t="str">
        <f t="shared" si="42"/>
        <v>&gt;₹500</v>
      </c>
      <c r="J949" s="21">
        <v>2099</v>
      </c>
      <c r="K949" s="23">
        <v>0.21</v>
      </c>
      <c r="L94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949" s="22" t="str">
        <f t="shared" si="43"/>
        <v>No</v>
      </c>
      <c r="N949" s="16">
        <v>4</v>
      </c>
      <c r="O949" s="25">
        <v>14368</v>
      </c>
      <c r="P949" s="25">
        <f>Table1[[#This Row],[rating]]+(Table1[[#This Row],[rating_count]]/1000)</f>
        <v>18.368000000000002</v>
      </c>
      <c r="Q949" s="12">
        <f t="shared" si="44"/>
        <v>30158432</v>
      </c>
      <c r="R949" t="s">
        <v>8970</v>
      </c>
      <c r="S949" t="s">
        <v>8971</v>
      </c>
      <c r="T949" t="s">
        <v>8972</v>
      </c>
      <c r="U949" t="s">
        <v>8973</v>
      </c>
      <c r="V949" t="s">
        <v>8974</v>
      </c>
      <c r="W949" t="s">
        <v>8975</v>
      </c>
      <c r="X949" t="s">
        <v>8976</v>
      </c>
      <c r="Y949" t="s">
        <v>8977</v>
      </c>
    </row>
    <row r="950" spans="1:25" x14ac:dyDescent="0.3">
      <c r="A950" t="s">
        <v>8978</v>
      </c>
      <c r="B950" t="s">
        <v>8979</v>
      </c>
      <c r="C950" t="s">
        <v>8647</v>
      </c>
      <c r="D950" t="s">
        <v>13095</v>
      </c>
      <c r="E950" t="s">
        <v>13265</v>
      </c>
      <c r="F950" t="s">
        <v>13266</v>
      </c>
      <c r="G950" t="s">
        <v>13278</v>
      </c>
      <c r="H950" s="11">
        <v>3229</v>
      </c>
      <c r="I950" s="19" t="str">
        <f t="shared" si="42"/>
        <v>&gt;₹500</v>
      </c>
      <c r="J950" s="21">
        <v>5295</v>
      </c>
      <c r="K950" s="23">
        <v>0.39</v>
      </c>
      <c r="L95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950" s="22" t="str">
        <f t="shared" si="43"/>
        <v>No</v>
      </c>
      <c r="N950" s="16">
        <v>4.2</v>
      </c>
      <c r="O950" s="25">
        <v>39724</v>
      </c>
      <c r="P950" s="25">
        <f>Table1[[#This Row],[rating]]+(Table1[[#This Row],[rating_count]]/1000)</f>
        <v>43.923999999999999</v>
      </c>
      <c r="Q950" s="12">
        <f t="shared" si="44"/>
        <v>210338580</v>
      </c>
      <c r="R950" t="s">
        <v>8980</v>
      </c>
      <c r="S950" t="s">
        <v>8981</v>
      </c>
      <c r="T950" t="s">
        <v>8982</v>
      </c>
      <c r="U950" t="s">
        <v>8983</v>
      </c>
      <c r="V950" t="s">
        <v>8984</v>
      </c>
      <c r="W950" t="s">
        <v>8985</v>
      </c>
      <c r="X950" t="s">
        <v>8986</v>
      </c>
      <c r="Y950" t="s">
        <v>8987</v>
      </c>
    </row>
    <row r="951" spans="1:25" x14ac:dyDescent="0.3">
      <c r="A951" t="s">
        <v>8988</v>
      </c>
      <c r="B951" t="s">
        <v>8989</v>
      </c>
      <c r="C951" t="s">
        <v>8647</v>
      </c>
      <c r="D951" t="s">
        <v>13095</v>
      </c>
      <c r="E951" t="s">
        <v>13265</v>
      </c>
      <c r="F951" t="s">
        <v>13266</v>
      </c>
      <c r="G951" t="s">
        <v>13278</v>
      </c>
      <c r="H951" s="11">
        <v>1799</v>
      </c>
      <c r="I951" s="19" t="str">
        <f t="shared" si="42"/>
        <v>&gt;₹500</v>
      </c>
      <c r="J951" s="21">
        <v>3595</v>
      </c>
      <c r="K951" s="23">
        <v>0.5</v>
      </c>
      <c r="L95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51" s="22" t="str">
        <f t="shared" si="43"/>
        <v>Yes</v>
      </c>
      <c r="N951" s="16">
        <v>3.8</v>
      </c>
      <c r="O951" s="25">
        <v>9791</v>
      </c>
      <c r="P951" s="25">
        <f>Table1[[#This Row],[rating]]+(Table1[[#This Row],[rating_count]]/1000)</f>
        <v>13.591000000000001</v>
      </c>
      <c r="Q951" s="12">
        <f t="shared" si="44"/>
        <v>35198645</v>
      </c>
      <c r="R951" t="s">
        <v>8990</v>
      </c>
      <c r="S951" t="s">
        <v>8991</v>
      </c>
      <c r="T951" t="s">
        <v>8992</v>
      </c>
      <c r="U951" t="s">
        <v>8993</v>
      </c>
      <c r="V951" t="s">
        <v>8994</v>
      </c>
      <c r="W951" t="s">
        <v>8995</v>
      </c>
      <c r="X951" t="s">
        <v>8996</v>
      </c>
      <c r="Y951" t="s">
        <v>8997</v>
      </c>
    </row>
    <row r="952" spans="1:25" x14ac:dyDescent="0.3">
      <c r="A952" t="s">
        <v>8998</v>
      </c>
      <c r="B952" t="s">
        <v>8999</v>
      </c>
      <c r="C952" t="s">
        <v>8541</v>
      </c>
      <c r="D952" t="s">
        <v>13095</v>
      </c>
      <c r="E952" t="s">
        <v>13265</v>
      </c>
      <c r="F952" t="s">
        <v>13266</v>
      </c>
      <c r="G952" t="s">
        <v>13267</v>
      </c>
      <c r="H952" s="11">
        <v>1260</v>
      </c>
      <c r="I952" s="19" t="str">
        <f t="shared" si="42"/>
        <v>&gt;₹500</v>
      </c>
      <c r="J952" s="21">
        <v>1699</v>
      </c>
      <c r="K952" s="23">
        <v>0.26</v>
      </c>
      <c r="L95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952" s="22" t="str">
        <f t="shared" si="43"/>
        <v>No</v>
      </c>
      <c r="N952" s="16">
        <v>4.2</v>
      </c>
      <c r="O952" s="25">
        <v>2891</v>
      </c>
      <c r="P952" s="25">
        <f>Table1[[#This Row],[rating]]+(Table1[[#This Row],[rating_count]]/1000)</f>
        <v>7.0910000000000002</v>
      </c>
      <c r="Q952" s="12">
        <f t="shared" si="44"/>
        <v>4911809</v>
      </c>
      <c r="R952" t="s">
        <v>9000</v>
      </c>
      <c r="S952" t="s">
        <v>9001</v>
      </c>
      <c r="T952" t="s">
        <v>9002</v>
      </c>
      <c r="U952" t="s">
        <v>9003</v>
      </c>
      <c r="V952" t="s">
        <v>9004</v>
      </c>
      <c r="W952" t="s">
        <v>9005</v>
      </c>
      <c r="X952" t="s">
        <v>9006</v>
      </c>
      <c r="Y952" t="s">
        <v>9007</v>
      </c>
    </row>
    <row r="953" spans="1:25" x14ac:dyDescent="0.3">
      <c r="A953" t="s">
        <v>9008</v>
      </c>
      <c r="B953" t="s">
        <v>9009</v>
      </c>
      <c r="C953" t="s">
        <v>8552</v>
      </c>
      <c r="D953" t="s">
        <v>13095</v>
      </c>
      <c r="E953" t="s">
        <v>13268</v>
      </c>
      <c r="F953" t="s">
        <v>13269</v>
      </c>
      <c r="G953" t="s">
        <v>13270</v>
      </c>
      <c r="H953" s="11">
        <v>749</v>
      </c>
      <c r="I953" s="19" t="str">
        <f t="shared" si="42"/>
        <v>&gt;₹500</v>
      </c>
      <c r="J953" s="21">
        <v>1129</v>
      </c>
      <c r="K953" s="23">
        <v>0.34</v>
      </c>
      <c r="L95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953" s="22" t="str">
        <f t="shared" si="43"/>
        <v>No</v>
      </c>
      <c r="N953" s="16">
        <v>4</v>
      </c>
      <c r="O953" s="25">
        <v>2446</v>
      </c>
      <c r="P953" s="25">
        <f>Table1[[#This Row],[rating]]+(Table1[[#This Row],[rating_count]]/1000)</f>
        <v>6.4459999999999997</v>
      </c>
      <c r="Q953" s="12">
        <f t="shared" si="44"/>
        <v>2761534</v>
      </c>
      <c r="R953" t="s">
        <v>9010</v>
      </c>
      <c r="S953" t="s">
        <v>9011</v>
      </c>
      <c r="T953" t="s">
        <v>9012</v>
      </c>
      <c r="U953" t="s">
        <v>9013</v>
      </c>
      <c r="V953" t="s">
        <v>9014</v>
      </c>
      <c r="W953" t="s">
        <v>9015</v>
      </c>
      <c r="X953" t="s">
        <v>9016</v>
      </c>
      <c r="Y953" t="s">
        <v>9017</v>
      </c>
    </row>
    <row r="954" spans="1:25" x14ac:dyDescent="0.3">
      <c r="A954" t="s">
        <v>9018</v>
      </c>
      <c r="B954" t="s">
        <v>9019</v>
      </c>
      <c r="C954" t="s">
        <v>8710</v>
      </c>
      <c r="D954" t="s">
        <v>13095</v>
      </c>
      <c r="E954" t="s">
        <v>13265</v>
      </c>
      <c r="F954" t="s">
        <v>13266</v>
      </c>
      <c r="G954" t="s">
        <v>13280</v>
      </c>
      <c r="H954" s="11">
        <v>3499</v>
      </c>
      <c r="I954" s="19" t="str">
        <f t="shared" si="42"/>
        <v>&gt;₹500</v>
      </c>
      <c r="J954" s="21">
        <v>5795</v>
      </c>
      <c r="K954" s="23">
        <v>0.4</v>
      </c>
      <c r="L95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954" s="22" t="str">
        <f t="shared" si="43"/>
        <v>No</v>
      </c>
      <c r="N954" s="16">
        <v>3.9</v>
      </c>
      <c r="O954" s="25">
        <v>25340</v>
      </c>
      <c r="P954" s="25">
        <f>Table1[[#This Row],[rating]]+(Table1[[#This Row],[rating_count]]/1000)</f>
        <v>29.24</v>
      </c>
      <c r="Q954" s="12">
        <f t="shared" si="44"/>
        <v>146845300</v>
      </c>
      <c r="R954" t="s">
        <v>9020</v>
      </c>
      <c r="S954" t="s">
        <v>9021</v>
      </c>
      <c r="T954" t="s">
        <v>9022</v>
      </c>
      <c r="U954" t="s">
        <v>9023</v>
      </c>
      <c r="V954" t="s">
        <v>9024</v>
      </c>
      <c r="W954" t="s">
        <v>9025</v>
      </c>
      <c r="X954" t="s">
        <v>9026</v>
      </c>
      <c r="Y954" t="s">
        <v>9027</v>
      </c>
    </row>
    <row r="955" spans="1:25" x14ac:dyDescent="0.3">
      <c r="A955" t="s">
        <v>9028</v>
      </c>
      <c r="B955" t="s">
        <v>9029</v>
      </c>
      <c r="C955" t="s">
        <v>9030</v>
      </c>
      <c r="D955" t="s">
        <v>13095</v>
      </c>
      <c r="E955" t="s">
        <v>13265</v>
      </c>
      <c r="F955" t="s">
        <v>13266</v>
      </c>
      <c r="G955" t="s">
        <v>13291</v>
      </c>
      <c r="H955" s="11">
        <v>379</v>
      </c>
      <c r="I955" s="19" t="str">
        <f t="shared" si="42"/>
        <v>₹200 - ₹500</v>
      </c>
      <c r="J955" s="21">
        <v>999</v>
      </c>
      <c r="K955" s="23">
        <v>0.62</v>
      </c>
      <c r="L95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955" s="22" t="str">
        <f t="shared" si="43"/>
        <v>Yes</v>
      </c>
      <c r="N955" s="16">
        <v>4.3</v>
      </c>
      <c r="O955" s="25">
        <v>3096</v>
      </c>
      <c r="P955" s="25">
        <f>Table1[[#This Row],[rating]]+(Table1[[#This Row],[rating_count]]/1000)</f>
        <v>7.3959999999999999</v>
      </c>
      <c r="Q955" s="12">
        <f t="shared" si="44"/>
        <v>3092904</v>
      </c>
      <c r="R955" t="s">
        <v>9031</v>
      </c>
      <c r="S955" t="s">
        <v>9032</v>
      </c>
      <c r="T955" t="s">
        <v>9033</v>
      </c>
      <c r="U955" t="s">
        <v>9034</v>
      </c>
      <c r="V955" t="s">
        <v>9035</v>
      </c>
      <c r="W955" t="s">
        <v>9036</v>
      </c>
      <c r="X955" t="s">
        <v>9037</v>
      </c>
      <c r="Y955" t="s">
        <v>9038</v>
      </c>
    </row>
    <row r="956" spans="1:25" x14ac:dyDescent="0.3">
      <c r="A956" t="s">
        <v>9039</v>
      </c>
      <c r="B956" t="s">
        <v>9040</v>
      </c>
      <c r="C956" t="s">
        <v>8552</v>
      </c>
      <c r="D956" t="s">
        <v>13095</v>
      </c>
      <c r="E956" t="s">
        <v>13268</v>
      </c>
      <c r="F956" t="s">
        <v>13269</v>
      </c>
      <c r="G956" t="s">
        <v>13270</v>
      </c>
      <c r="H956" s="11">
        <v>1099</v>
      </c>
      <c r="I956" s="19" t="str">
        <f t="shared" si="42"/>
        <v>&gt;₹500</v>
      </c>
      <c r="J956" s="21">
        <v>2400</v>
      </c>
      <c r="K956" s="23">
        <v>0.54</v>
      </c>
      <c r="L95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956" s="22" t="str">
        <f t="shared" si="43"/>
        <v>Yes</v>
      </c>
      <c r="N956" s="16">
        <v>3.8</v>
      </c>
      <c r="O956" s="25">
        <v>4</v>
      </c>
      <c r="P956" s="25">
        <f>Table1[[#This Row],[rating]]+(Table1[[#This Row],[rating_count]]/1000)</f>
        <v>3.8039999999999998</v>
      </c>
      <c r="Q956" s="12">
        <f t="shared" si="44"/>
        <v>9600</v>
      </c>
      <c r="R956" t="s">
        <v>9041</v>
      </c>
      <c r="S956" t="s">
        <v>9042</v>
      </c>
      <c r="T956" t="s">
        <v>9043</v>
      </c>
      <c r="U956" t="s">
        <v>9044</v>
      </c>
      <c r="V956" t="s">
        <v>9045</v>
      </c>
      <c r="W956" t="s">
        <v>9046</v>
      </c>
      <c r="X956" t="s">
        <v>9047</v>
      </c>
      <c r="Y956" t="s">
        <v>9048</v>
      </c>
    </row>
    <row r="957" spans="1:25" x14ac:dyDescent="0.3">
      <c r="A957" t="s">
        <v>9049</v>
      </c>
      <c r="B957" t="s">
        <v>9050</v>
      </c>
      <c r="C957" t="s">
        <v>8762</v>
      </c>
      <c r="D957" t="s">
        <v>13095</v>
      </c>
      <c r="E957" t="s">
        <v>13265</v>
      </c>
      <c r="F957" t="s">
        <v>13266</v>
      </c>
      <c r="G957" t="s">
        <v>13267</v>
      </c>
      <c r="H957" s="11">
        <v>749</v>
      </c>
      <c r="I957" s="19" t="str">
        <f t="shared" si="42"/>
        <v>&gt;₹500</v>
      </c>
      <c r="J957" s="21">
        <v>1299</v>
      </c>
      <c r="K957" s="23">
        <v>0.42</v>
      </c>
      <c r="L95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57" s="22" t="str">
        <f t="shared" si="43"/>
        <v>No</v>
      </c>
      <c r="N957" s="16">
        <v>4</v>
      </c>
      <c r="O957" s="25">
        <v>119</v>
      </c>
      <c r="P957" s="25">
        <f>Table1[[#This Row],[rating]]+(Table1[[#This Row],[rating_count]]/1000)</f>
        <v>4.1189999999999998</v>
      </c>
      <c r="Q957" s="12">
        <f t="shared" si="44"/>
        <v>154581</v>
      </c>
      <c r="R957" t="s">
        <v>9051</v>
      </c>
      <c r="S957" t="s">
        <v>9052</v>
      </c>
      <c r="T957" t="s">
        <v>9053</v>
      </c>
      <c r="U957" t="s">
        <v>9054</v>
      </c>
      <c r="V957" t="s">
        <v>9055</v>
      </c>
      <c r="W957" t="s">
        <v>9056</v>
      </c>
      <c r="X957" t="s">
        <v>9057</v>
      </c>
      <c r="Y957" t="s">
        <v>9058</v>
      </c>
    </row>
    <row r="958" spans="1:25" x14ac:dyDescent="0.3">
      <c r="A958" t="s">
        <v>9059</v>
      </c>
      <c r="B958" t="s">
        <v>9060</v>
      </c>
      <c r="C958" t="s">
        <v>9061</v>
      </c>
      <c r="D958" t="s">
        <v>13095</v>
      </c>
      <c r="E958" t="s">
        <v>13265</v>
      </c>
      <c r="F958" t="s">
        <v>13266</v>
      </c>
      <c r="G958" t="s">
        <v>13292</v>
      </c>
      <c r="H958" s="11">
        <v>1299</v>
      </c>
      <c r="I958" s="19" t="str">
        <f t="shared" si="42"/>
        <v>&gt;₹500</v>
      </c>
      <c r="J958" s="21">
        <v>1299</v>
      </c>
      <c r="K958" s="23">
        <v>0</v>
      </c>
      <c r="L95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958" s="22" t="str">
        <f t="shared" si="43"/>
        <v>No</v>
      </c>
      <c r="N958" s="16">
        <v>4.2</v>
      </c>
      <c r="O958" s="25">
        <v>40106</v>
      </c>
      <c r="P958" s="25">
        <f>Table1[[#This Row],[rating]]+(Table1[[#This Row],[rating_count]]/1000)</f>
        <v>44.306000000000004</v>
      </c>
      <c r="Q958" s="12">
        <f t="shared" si="44"/>
        <v>52097694</v>
      </c>
      <c r="R958" t="s">
        <v>9062</v>
      </c>
      <c r="S958" t="s">
        <v>9063</v>
      </c>
      <c r="T958" t="s">
        <v>9064</v>
      </c>
      <c r="U958" t="s">
        <v>9065</v>
      </c>
      <c r="V958" t="s">
        <v>9066</v>
      </c>
      <c r="W958" t="s">
        <v>9067</v>
      </c>
      <c r="X958" t="s">
        <v>9068</v>
      </c>
      <c r="Y958" t="s">
        <v>9069</v>
      </c>
    </row>
    <row r="959" spans="1:25" x14ac:dyDescent="0.3">
      <c r="A959" t="s">
        <v>9070</v>
      </c>
      <c r="B959" t="s">
        <v>9071</v>
      </c>
      <c r="C959" t="s">
        <v>8699</v>
      </c>
      <c r="D959" t="s">
        <v>13095</v>
      </c>
      <c r="E959" t="s">
        <v>13265</v>
      </c>
      <c r="F959" t="s">
        <v>13272</v>
      </c>
      <c r="G959" t="s">
        <v>13273</v>
      </c>
      <c r="H959" s="11">
        <v>549</v>
      </c>
      <c r="I959" s="19" t="str">
        <f t="shared" si="42"/>
        <v>&gt;₹500</v>
      </c>
      <c r="J959" s="21">
        <v>1090</v>
      </c>
      <c r="K959" s="23">
        <v>0.5</v>
      </c>
      <c r="L95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59" s="22" t="str">
        <f t="shared" si="43"/>
        <v>Yes</v>
      </c>
      <c r="N959" s="16">
        <v>4.2</v>
      </c>
      <c r="O959" s="25">
        <v>13029</v>
      </c>
      <c r="P959" s="25">
        <f>Table1[[#This Row],[rating]]+(Table1[[#This Row],[rating_count]]/1000)</f>
        <v>17.228999999999999</v>
      </c>
      <c r="Q959" s="12">
        <f t="shared" si="44"/>
        <v>14201610</v>
      </c>
      <c r="R959" t="s">
        <v>9072</v>
      </c>
      <c r="S959" t="s">
        <v>9073</v>
      </c>
      <c r="T959" t="s">
        <v>9074</v>
      </c>
      <c r="U959" t="s">
        <v>9075</v>
      </c>
      <c r="V959" t="s">
        <v>9076</v>
      </c>
      <c r="W959" t="s">
        <v>9077</v>
      </c>
      <c r="X959" t="s">
        <v>9078</v>
      </c>
      <c r="Y959" t="s">
        <v>9079</v>
      </c>
    </row>
    <row r="960" spans="1:25" x14ac:dyDescent="0.3">
      <c r="A960" t="s">
        <v>9080</v>
      </c>
      <c r="B960" t="s">
        <v>9081</v>
      </c>
      <c r="C960" t="s">
        <v>8563</v>
      </c>
      <c r="D960" t="s">
        <v>13095</v>
      </c>
      <c r="E960" t="s">
        <v>13268</v>
      </c>
      <c r="F960" t="s">
        <v>13269</v>
      </c>
      <c r="G960" t="s">
        <v>13271</v>
      </c>
      <c r="H960" s="11">
        <v>899</v>
      </c>
      <c r="I960" s="19" t="str">
        <f t="shared" si="42"/>
        <v>&gt;₹500</v>
      </c>
      <c r="J960" s="21">
        <v>2000</v>
      </c>
      <c r="K960" s="23">
        <v>0.55000000000000004</v>
      </c>
      <c r="L96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960" s="22" t="str">
        <f t="shared" si="43"/>
        <v>Yes</v>
      </c>
      <c r="N960" s="16">
        <v>3.6</v>
      </c>
      <c r="O960" s="25">
        <v>291</v>
      </c>
      <c r="P960" s="25">
        <f>Table1[[#This Row],[rating]]+(Table1[[#This Row],[rating_count]]/1000)</f>
        <v>3.891</v>
      </c>
      <c r="Q960" s="12">
        <f t="shared" si="44"/>
        <v>582000</v>
      </c>
      <c r="R960" t="s">
        <v>9082</v>
      </c>
      <c r="S960" t="s">
        <v>9083</v>
      </c>
      <c r="T960" t="s">
        <v>9084</v>
      </c>
      <c r="U960" t="s">
        <v>9085</v>
      </c>
      <c r="V960" t="s">
        <v>9086</v>
      </c>
      <c r="W960" t="s">
        <v>9087</v>
      </c>
      <c r="X960" t="s">
        <v>9088</v>
      </c>
      <c r="Y960" t="s">
        <v>9089</v>
      </c>
    </row>
    <row r="961" spans="1:25" x14ac:dyDescent="0.3">
      <c r="A961" t="s">
        <v>9090</v>
      </c>
      <c r="B961" t="s">
        <v>9091</v>
      </c>
      <c r="C961" t="s">
        <v>8699</v>
      </c>
      <c r="D961" t="s">
        <v>13095</v>
      </c>
      <c r="E961" t="s">
        <v>13265</v>
      </c>
      <c r="F961" t="s">
        <v>13272</v>
      </c>
      <c r="G961" t="s">
        <v>13273</v>
      </c>
      <c r="H961" s="11">
        <v>1321</v>
      </c>
      <c r="I961" s="19" t="str">
        <f t="shared" si="42"/>
        <v>&gt;₹500</v>
      </c>
      <c r="J961" s="21">
        <v>1545</v>
      </c>
      <c r="K961" s="23">
        <v>0.14000000000000001</v>
      </c>
      <c r="L96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961" s="22" t="str">
        <f t="shared" si="43"/>
        <v>No</v>
      </c>
      <c r="N961" s="16">
        <v>4.3</v>
      </c>
      <c r="O961" s="25">
        <v>15453</v>
      </c>
      <c r="P961" s="25">
        <f>Table1[[#This Row],[rating]]+(Table1[[#This Row],[rating_count]]/1000)</f>
        <v>19.753</v>
      </c>
      <c r="Q961" s="12">
        <f t="shared" si="44"/>
        <v>23874885</v>
      </c>
      <c r="R961" t="s">
        <v>9092</v>
      </c>
      <c r="S961" t="s">
        <v>9093</v>
      </c>
      <c r="T961" t="s">
        <v>9094</v>
      </c>
      <c r="U961" t="s">
        <v>9095</v>
      </c>
      <c r="V961" t="s">
        <v>9096</v>
      </c>
      <c r="W961" t="s">
        <v>9097</v>
      </c>
      <c r="X961" t="s">
        <v>9098</v>
      </c>
      <c r="Y961" t="s">
        <v>9099</v>
      </c>
    </row>
    <row r="962" spans="1:25" x14ac:dyDescent="0.3">
      <c r="A962" t="s">
        <v>9100</v>
      </c>
      <c r="B962" t="s">
        <v>9101</v>
      </c>
      <c r="C962" t="s">
        <v>8574</v>
      </c>
      <c r="D962" t="s">
        <v>13095</v>
      </c>
      <c r="E962" t="s">
        <v>13265</v>
      </c>
      <c r="F962" t="s">
        <v>13272</v>
      </c>
      <c r="G962" t="s">
        <v>13273</v>
      </c>
      <c r="H962" s="11">
        <v>1099</v>
      </c>
      <c r="I962" s="19" t="str">
        <f t="shared" ref="I962:I1025" si="45">IF(H962&lt;200,"&lt;₹200",IF(OR(H962=200,H962&lt;=500),"₹200 - ₹500","&gt;₹500"))</f>
        <v>&gt;₹500</v>
      </c>
      <c r="J962" s="21">
        <v>1999</v>
      </c>
      <c r="K962" s="23">
        <v>0.45</v>
      </c>
      <c r="L96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62" s="22" t="str">
        <f t="shared" ref="M962:M1025" si="46">IF(K962&gt;=50%,"Yes","No")</f>
        <v>No</v>
      </c>
      <c r="N962" s="16">
        <v>4</v>
      </c>
      <c r="O962" s="25">
        <v>604</v>
      </c>
      <c r="P962" s="25">
        <f>Table1[[#This Row],[rating]]+(Table1[[#This Row],[rating_count]]/1000)</f>
        <v>4.6040000000000001</v>
      </c>
      <c r="Q962" s="12">
        <f t="shared" ref="Q962:Q1025" si="47">J962*O962</f>
        <v>1207396</v>
      </c>
      <c r="R962" t="s">
        <v>9102</v>
      </c>
      <c r="S962" t="s">
        <v>9103</v>
      </c>
      <c r="T962" t="s">
        <v>9104</v>
      </c>
      <c r="U962" t="s">
        <v>9105</v>
      </c>
      <c r="V962" t="s">
        <v>9106</v>
      </c>
      <c r="W962" t="s">
        <v>9107</v>
      </c>
      <c r="X962" t="s">
        <v>9108</v>
      </c>
      <c r="Y962" t="s">
        <v>9109</v>
      </c>
    </row>
    <row r="963" spans="1:25" x14ac:dyDescent="0.3">
      <c r="A963" t="s">
        <v>9110</v>
      </c>
      <c r="B963" t="s">
        <v>9111</v>
      </c>
      <c r="C963" t="s">
        <v>8699</v>
      </c>
      <c r="D963" t="s">
        <v>13095</v>
      </c>
      <c r="E963" t="s">
        <v>13265</v>
      </c>
      <c r="F963" t="s">
        <v>13272</v>
      </c>
      <c r="G963" t="s">
        <v>13273</v>
      </c>
      <c r="H963" s="11">
        <v>775</v>
      </c>
      <c r="I963" s="19" t="str">
        <f t="shared" si="45"/>
        <v>&gt;₹500</v>
      </c>
      <c r="J963" s="21">
        <v>875</v>
      </c>
      <c r="K963" s="23">
        <v>0.11</v>
      </c>
      <c r="L96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963" s="22" t="str">
        <f t="shared" si="46"/>
        <v>No</v>
      </c>
      <c r="N963" s="16">
        <v>4.2</v>
      </c>
      <c r="O963" s="25">
        <v>46647</v>
      </c>
      <c r="P963" s="25">
        <f>Table1[[#This Row],[rating]]+(Table1[[#This Row],[rating_count]]/1000)</f>
        <v>50.847000000000001</v>
      </c>
      <c r="Q963" s="12">
        <f t="shared" si="47"/>
        <v>40816125</v>
      </c>
      <c r="R963" t="s">
        <v>9112</v>
      </c>
      <c r="S963" t="s">
        <v>9113</v>
      </c>
      <c r="T963" t="s">
        <v>9114</v>
      </c>
      <c r="U963" t="s">
        <v>9115</v>
      </c>
      <c r="V963" t="s">
        <v>9116</v>
      </c>
      <c r="W963" t="s">
        <v>9117</v>
      </c>
      <c r="X963" t="s">
        <v>9118</v>
      </c>
      <c r="Y963" t="s">
        <v>9119</v>
      </c>
    </row>
    <row r="964" spans="1:25" x14ac:dyDescent="0.3">
      <c r="A964" t="s">
        <v>9120</v>
      </c>
      <c r="B964" t="s">
        <v>9121</v>
      </c>
      <c r="C964" t="s">
        <v>8773</v>
      </c>
      <c r="D964" t="s">
        <v>13095</v>
      </c>
      <c r="E964" t="s">
        <v>13268</v>
      </c>
      <c r="F964" t="s">
        <v>13281</v>
      </c>
      <c r="G964" t="s">
        <v>13283</v>
      </c>
      <c r="H964" s="11">
        <v>6299</v>
      </c>
      <c r="I964" s="19" t="str">
        <f t="shared" si="45"/>
        <v>&gt;₹500</v>
      </c>
      <c r="J964" s="21">
        <v>15270</v>
      </c>
      <c r="K964" s="23">
        <v>0.59</v>
      </c>
      <c r="L96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964" s="22" t="str">
        <f t="shared" si="46"/>
        <v>Yes</v>
      </c>
      <c r="N964" s="16">
        <v>4.0999999999999996</v>
      </c>
      <c r="O964" s="25">
        <v>3233</v>
      </c>
      <c r="P964" s="25">
        <f>Table1[[#This Row],[rating]]+(Table1[[#This Row],[rating_count]]/1000)</f>
        <v>7.3330000000000002</v>
      </c>
      <c r="Q964" s="12">
        <f t="shared" si="47"/>
        <v>49367910</v>
      </c>
      <c r="R964" t="s">
        <v>9122</v>
      </c>
      <c r="S964" t="s">
        <v>9123</v>
      </c>
      <c r="T964" t="s">
        <v>9124</v>
      </c>
      <c r="U964" t="s">
        <v>9125</v>
      </c>
      <c r="V964" t="s">
        <v>9126</v>
      </c>
      <c r="W964" t="s">
        <v>9127</v>
      </c>
      <c r="X964" t="s">
        <v>9128</v>
      </c>
      <c r="Y964" t="s">
        <v>9129</v>
      </c>
    </row>
    <row r="965" spans="1:25" x14ac:dyDescent="0.3">
      <c r="A965" t="s">
        <v>9130</v>
      </c>
      <c r="B965" t="s">
        <v>9131</v>
      </c>
      <c r="C965" t="s">
        <v>8897</v>
      </c>
      <c r="D965" t="s">
        <v>13095</v>
      </c>
      <c r="E965" t="s">
        <v>13265</v>
      </c>
      <c r="F965" t="s">
        <v>13272</v>
      </c>
      <c r="G965" t="s">
        <v>13273</v>
      </c>
      <c r="H965" s="11">
        <v>3190</v>
      </c>
      <c r="I965" s="19" t="str">
        <f t="shared" si="45"/>
        <v>&gt;₹500</v>
      </c>
      <c r="J965" s="21">
        <v>4195</v>
      </c>
      <c r="K965" s="23">
        <v>0.24</v>
      </c>
      <c r="L96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965" s="22" t="str">
        <f t="shared" si="46"/>
        <v>No</v>
      </c>
      <c r="N965" s="16">
        <v>4</v>
      </c>
      <c r="O965" s="25">
        <v>1282</v>
      </c>
      <c r="P965" s="25">
        <f>Table1[[#This Row],[rating]]+(Table1[[#This Row],[rating_count]]/1000)</f>
        <v>5.282</v>
      </c>
      <c r="Q965" s="12">
        <f t="shared" si="47"/>
        <v>5377990</v>
      </c>
      <c r="R965" t="s">
        <v>9132</v>
      </c>
      <c r="S965" t="s">
        <v>9133</v>
      </c>
      <c r="T965" t="s">
        <v>9134</v>
      </c>
      <c r="U965" t="s">
        <v>9135</v>
      </c>
      <c r="V965" t="s">
        <v>9136</v>
      </c>
      <c r="W965" t="s">
        <v>9137</v>
      </c>
      <c r="X965" t="s">
        <v>9138</v>
      </c>
      <c r="Y965" t="s">
        <v>9139</v>
      </c>
    </row>
    <row r="966" spans="1:25" x14ac:dyDescent="0.3">
      <c r="A966" t="s">
        <v>9140</v>
      </c>
      <c r="B966" t="s">
        <v>9141</v>
      </c>
      <c r="C966" t="s">
        <v>8552</v>
      </c>
      <c r="D966" t="s">
        <v>13095</v>
      </c>
      <c r="E966" t="s">
        <v>13268</v>
      </c>
      <c r="F966" t="s">
        <v>13269</v>
      </c>
      <c r="G966" t="s">
        <v>13270</v>
      </c>
      <c r="H966" s="11">
        <v>799</v>
      </c>
      <c r="I966" s="19" t="str">
        <f t="shared" si="45"/>
        <v>&gt;₹500</v>
      </c>
      <c r="J966" s="21">
        <v>1989</v>
      </c>
      <c r="K966" s="23">
        <v>0.6</v>
      </c>
      <c r="L96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966" s="22" t="str">
        <f t="shared" si="46"/>
        <v>Yes</v>
      </c>
      <c r="N966" s="16">
        <v>4.3</v>
      </c>
      <c r="O966" s="25">
        <v>70</v>
      </c>
      <c r="P966" s="25">
        <f>Table1[[#This Row],[rating]]+(Table1[[#This Row],[rating_count]]/1000)</f>
        <v>4.37</v>
      </c>
      <c r="Q966" s="12">
        <f t="shared" si="47"/>
        <v>139230</v>
      </c>
      <c r="R966" t="s">
        <v>9142</v>
      </c>
      <c r="S966" t="s">
        <v>9143</v>
      </c>
      <c r="T966" t="s">
        <v>9144</v>
      </c>
      <c r="U966" t="s">
        <v>9145</v>
      </c>
      <c r="V966" t="s">
        <v>9146</v>
      </c>
      <c r="W966" t="s">
        <v>9147</v>
      </c>
      <c r="X966" t="s">
        <v>9148</v>
      </c>
      <c r="Y966" t="s">
        <v>9149</v>
      </c>
    </row>
    <row r="967" spans="1:25" x14ac:dyDescent="0.3">
      <c r="A967" t="s">
        <v>9150</v>
      </c>
      <c r="B967" t="s">
        <v>9151</v>
      </c>
      <c r="C967" t="s">
        <v>8938</v>
      </c>
      <c r="D967" t="s">
        <v>13095</v>
      </c>
      <c r="E967" t="s">
        <v>13265</v>
      </c>
      <c r="F967" t="s">
        <v>13266</v>
      </c>
      <c r="G967" t="s">
        <v>13289</v>
      </c>
      <c r="H967" s="11">
        <v>2699</v>
      </c>
      <c r="I967" s="19" t="str">
        <f t="shared" si="45"/>
        <v>&gt;₹500</v>
      </c>
      <c r="J967" s="21">
        <v>5000</v>
      </c>
      <c r="K967" s="23">
        <v>0.46</v>
      </c>
      <c r="L96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67" s="22" t="str">
        <f t="shared" si="46"/>
        <v>No</v>
      </c>
      <c r="N967" s="16">
        <v>4</v>
      </c>
      <c r="O967" s="25">
        <v>26164</v>
      </c>
      <c r="P967" s="25">
        <f>Table1[[#This Row],[rating]]+(Table1[[#This Row],[rating_count]]/1000)</f>
        <v>30.164000000000001</v>
      </c>
      <c r="Q967" s="12">
        <f t="shared" si="47"/>
        <v>130820000</v>
      </c>
      <c r="R967" t="s">
        <v>9152</v>
      </c>
      <c r="S967" t="s">
        <v>9153</v>
      </c>
      <c r="T967" t="s">
        <v>9154</v>
      </c>
      <c r="U967" t="s">
        <v>9155</v>
      </c>
      <c r="V967" t="s">
        <v>9156</v>
      </c>
      <c r="W967" t="s">
        <v>9157</v>
      </c>
      <c r="X967" t="s">
        <v>9158</v>
      </c>
      <c r="Y967" t="s">
        <v>9159</v>
      </c>
    </row>
    <row r="968" spans="1:25" x14ac:dyDescent="0.3">
      <c r="A968" t="s">
        <v>9160</v>
      </c>
      <c r="B968" t="s">
        <v>9161</v>
      </c>
      <c r="C968" t="s">
        <v>8699</v>
      </c>
      <c r="D968" t="s">
        <v>13095</v>
      </c>
      <c r="E968" t="s">
        <v>13265</v>
      </c>
      <c r="F968" t="s">
        <v>13272</v>
      </c>
      <c r="G968" t="s">
        <v>13273</v>
      </c>
      <c r="H968" s="11">
        <v>599</v>
      </c>
      <c r="I968" s="19" t="str">
        <f t="shared" si="45"/>
        <v>&gt;₹500</v>
      </c>
      <c r="J968" s="21">
        <v>990</v>
      </c>
      <c r="K968" s="23">
        <v>0.39</v>
      </c>
      <c r="L96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968" s="22" t="str">
        <f t="shared" si="46"/>
        <v>No</v>
      </c>
      <c r="N968" s="16">
        <v>3.9</v>
      </c>
      <c r="O968" s="25">
        <v>16166</v>
      </c>
      <c r="P968" s="25">
        <f>Table1[[#This Row],[rating]]+(Table1[[#This Row],[rating_count]]/1000)</f>
        <v>20.065999999999999</v>
      </c>
      <c r="Q968" s="12">
        <f t="shared" si="47"/>
        <v>16004340</v>
      </c>
      <c r="R968" t="s">
        <v>9162</v>
      </c>
      <c r="S968" t="s">
        <v>9163</v>
      </c>
      <c r="T968" t="s">
        <v>9164</v>
      </c>
      <c r="U968" t="s">
        <v>9165</v>
      </c>
      <c r="V968" t="s">
        <v>9166</v>
      </c>
      <c r="W968" t="s">
        <v>9167</v>
      </c>
      <c r="X968" t="s">
        <v>9168</v>
      </c>
      <c r="Y968" t="s">
        <v>9169</v>
      </c>
    </row>
    <row r="969" spans="1:25" x14ac:dyDescent="0.3">
      <c r="A969" t="s">
        <v>9170</v>
      </c>
      <c r="B969" t="s">
        <v>9171</v>
      </c>
      <c r="C969" t="s">
        <v>8762</v>
      </c>
      <c r="D969" t="s">
        <v>13095</v>
      </c>
      <c r="E969" t="s">
        <v>13265</v>
      </c>
      <c r="F969" t="s">
        <v>13266</v>
      </c>
      <c r="G969" t="s">
        <v>13267</v>
      </c>
      <c r="H969" s="11">
        <v>749</v>
      </c>
      <c r="I969" s="19" t="str">
        <f t="shared" si="45"/>
        <v>&gt;₹500</v>
      </c>
      <c r="J969" s="21">
        <v>1111</v>
      </c>
      <c r="K969" s="23">
        <v>0.33</v>
      </c>
      <c r="L96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969" s="22" t="str">
        <f t="shared" si="46"/>
        <v>No</v>
      </c>
      <c r="N969" s="16">
        <v>4.2</v>
      </c>
      <c r="O969" s="25">
        <v>35693</v>
      </c>
      <c r="P969" s="25">
        <f>Table1[[#This Row],[rating]]+(Table1[[#This Row],[rating_count]]/1000)</f>
        <v>39.893000000000001</v>
      </c>
      <c r="Q969" s="12">
        <f t="shared" si="47"/>
        <v>39654923</v>
      </c>
      <c r="R969" t="s">
        <v>9172</v>
      </c>
      <c r="S969" t="s">
        <v>9173</v>
      </c>
      <c r="T969" t="s">
        <v>9174</v>
      </c>
      <c r="U969" t="s">
        <v>9175</v>
      </c>
      <c r="V969" t="s">
        <v>9176</v>
      </c>
      <c r="W969" t="s">
        <v>9177</v>
      </c>
      <c r="X969" t="s">
        <v>9178</v>
      </c>
      <c r="Y969" t="s">
        <v>9179</v>
      </c>
    </row>
    <row r="970" spans="1:25" x14ac:dyDescent="0.3">
      <c r="A970" t="s">
        <v>9180</v>
      </c>
      <c r="B970" t="s">
        <v>9181</v>
      </c>
      <c r="C970" t="s">
        <v>8773</v>
      </c>
      <c r="D970" t="s">
        <v>13095</v>
      </c>
      <c r="E970" t="s">
        <v>13268</v>
      </c>
      <c r="F970" t="s">
        <v>13281</v>
      </c>
      <c r="G970" t="s">
        <v>13283</v>
      </c>
      <c r="H970" s="11">
        <v>6199</v>
      </c>
      <c r="I970" s="19" t="str">
        <f t="shared" si="45"/>
        <v>&gt;₹500</v>
      </c>
      <c r="J970" s="21">
        <v>10400</v>
      </c>
      <c r="K970" s="23">
        <v>0.4</v>
      </c>
      <c r="L97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970" s="22" t="str">
        <f t="shared" si="46"/>
        <v>No</v>
      </c>
      <c r="N970" s="16">
        <v>4.0999999999999996</v>
      </c>
      <c r="O970" s="25">
        <v>14391</v>
      </c>
      <c r="P970" s="25">
        <f>Table1[[#This Row],[rating]]+(Table1[[#This Row],[rating_count]]/1000)</f>
        <v>18.491</v>
      </c>
      <c r="Q970" s="12">
        <f t="shared" si="47"/>
        <v>149666400</v>
      </c>
      <c r="R970" t="s">
        <v>9182</v>
      </c>
      <c r="S970" t="s">
        <v>9183</v>
      </c>
      <c r="T970" t="s">
        <v>9184</v>
      </c>
      <c r="U970" t="s">
        <v>9185</v>
      </c>
      <c r="V970" t="s">
        <v>9186</v>
      </c>
      <c r="W970" t="s">
        <v>9187</v>
      </c>
      <c r="X970" t="s">
        <v>9188</v>
      </c>
      <c r="Y970" t="s">
        <v>9189</v>
      </c>
    </row>
    <row r="971" spans="1:25" x14ac:dyDescent="0.3">
      <c r="A971" t="s">
        <v>9190</v>
      </c>
      <c r="B971" t="s">
        <v>9191</v>
      </c>
      <c r="C971" t="s">
        <v>9192</v>
      </c>
      <c r="D971" t="s">
        <v>13095</v>
      </c>
      <c r="E971" t="s">
        <v>13265</v>
      </c>
      <c r="F971" t="s">
        <v>13266</v>
      </c>
      <c r="G971" t="s">
        <v>13293</v>
      </c>
      <c r="H971" s="11">
        <v>1819</v>
      </c>
      <c r="I971" s="19" t="str">
        <f t="shared" si="45"/>
        <v>&gt;₹500</v>
      </c>
      <c r="J971" s="21">
        <v>2490</v>
      </c>
      <c r="K971" s="23">
        <v>0.27</v>
      </c>
      <c r="L97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971" s="22" t="str">
        <f t="shared" si="46"/>
        <v>No</v>
      </c>
      <c r="N971" s="16">
        <v>4.4000000000000004</v>
      </c>
      <c r="O971" s="25">
        <v>7946</v>
      </c>
      <c r="P971" s="25">
        <f>Table1[[#This Row],[rating]]+(Table1[[#This Row],[rating_count]]/1000)</f>
        <v>12.346</v>
      </c>
      <c r="Q971" s="12">
        <f t="shared" si="47"/>
        <v>19785540</v>
      </c>
      <c r="R971" t="s">
        <v>9193</v>
      </c>
      <c r="S971" t="s">
        <v>9194</v>
      </c>
      <c r="T971" t="s">
        <v>9195</v>
      </c>
      <c r="U971" t="s">
        <v>9196</v>
      </c>
      <c r="V971" t="s">
        <v>9197</v>
      </c>
      <c r="W971" t="s">
        <v>9198</v>
      </c>
      <c r="X971" t="s">
        <v>9199</v>
      </c>
      <c r="Y971" t="s">
        <v>9200</v>
      </c>
    </row>
    <row r="972" spans="1:25" x14ac:dyDescent="0.3">
      <c r="A972" t="s">
        <v>9201</v>
      </c>
      <c r="B972" t="s">
        <v>9202</v>
      </c>
      <c r="C972" t="s">
        <v>8762</v>
      </c>
      <c r="D972" t="s">
        <v>13095</v>
      </c>
      <c r="E972" t="s">
        <v>13265</v>
      </c>
      <c r="F972" t="s">
        <v>13266</v>
      </c>
      <c r="G972" t="s">
        <v>13267</v>
      </c>
      <c r="H972" s="11">
        <v>1199</v>
      </c>
      <c r="I972" s="19" t="str">
        <f t="shared" si="45"/>
        <v>&gt;₹500</v>
      </c>
      <c r="J972" s="21">
        <v>1900</v>
      </c>
      <c r="K972" s="23">
        <v>0.37</v>
      </c>
      <c r="L97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972" s="22" t="str">
        <f t="shared" si="46"/>
        <v>No</v>
      </c>
      <c r="N972" s="16">
        <v>4</v>
      </c>
      <c r="O972" s="25">
        <v>1765</v>
      </c>
      <c r="P972" s="25">
        <f>Table1[[#This Row],[rating]]+(Table1[[#This Row],[rating_count]]/1000)</f>
        <v>5.7649999999999997</v>
      </c>
      <c r="Q972" s="12">
        <f t="shared" si="47"/>
        <v>3353500</v>
      </c>
      <c r="R972" t="s">
        <v>9203</v>
      </c>
      <c r="S972" t="s">
        <v>9204</v>
      </c>
      <c r="T972" t="s">
        <v>9205</v>
      </c>
      <c r="U972" t="s">
        <v>9206</v>
      </c>
      <c r="V972" t="s">
        <v>9207</v>
      </c>
      <c r="W972" t="s">
        <v>9208</v>
      </c>
      <c r="X972" t="s">
        <v>9209</v>
      </c>
      <c r="Y972" t="s">
        <v>9210</v>
      </c>
    </row>
    <row r="973" spans="1:25" x14ac:dyDescent="0.3">
      <c r="A973" t="s">
        <v>9211</v>
      </c>
      <c r="B973" t="s">
        <v>9212</v>
      </c>
      <c r="C973" t="s">
        <v>8710</v>
      </c>
      <c r="D973" t="s">
        <v>13095</v>
      </c>
      <c r="E973" t="s">
        <v>13265</v>
      </c>
      <c r="F973" t="s">
        <v>13266</v>
      </c>
      <c r="G973" t="s">
        <v>13280</v>
      </c>
      <c r="H973" s="11">
        <v>3249</v>
      </c>
      <c r="I973" s="19" t="str">
        <f t="shared" si="45"/>
        <v>&gt;₹500</v>
      </c>
      <c r="J973" s="21">
        <v>6295</v>
      </c>
      <c r="K973" s="23">
        <v>0.48</v>
      </c>
      <c r="L97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73" s="22" t="str">
        <f t="shared" si="46"/>
        <v>No</v>
      </c>
      <c r="N973" s="16">
        <v>3.8</v>
      </c>
      <c r="O973" s="25">
        <v>14062</v>
      </c>
      <c r="P973" s="25">
        <f>Table1[[#This Row],[rating]]+(Table1[[#This Row],[rating_count]]/1000)</f>
        <v>17.861999999999998</v>
      </c>
      <c r="Q973" s="12">
        <f t="shared" si="47"/>
        <v>88520290</v>
      </c>
      <c r="R973" t="s">
        <v>9213</v>
      </c>
      <c r="S973" t="s">
        <v>9214</v>
      </c>
      <c r="T973" t="s">
        <v>9215</v>
      </c>
      <c r="U973" t="s">
        <v>9216</v>
      </c>
      <c r="V973" t="s">
        <v>9217</v>
      </c>
      <c r="W973" t="s">
        <v>9218</v>
      </c>
      <c r="X973" t="s">
        <v>9219</v>
      </c>
      <c r="Y973" t="s">
        <v>9220</v>
      </c>
    </row>
    <row r="974" spans="1:25" x14ac:dyDescent="0.3">
      <c r="A974" t="s">
        <v>9221</v>
      </c>
      <c r="B974" t="s">
        <v>9222</v>
      </c>
      <c r="C974" t="s">
        <v>9030</v>
      </c>
      <c r="D974" t="s">
        <v>13095</v>
      </c>
      <c r="E974" t="s">
        <v>13265</v>
      </c>
      <c r="F974" t="s">
        <v>13266</v>
      </c>
      <c r="G974" t="s">
        <v>13291</v>
      </c>
      <c r="H974" s="11">
        <v>349</v>
      </c>
      <c r="I974" s="19" t="str">
        <f t="shared" si="45"/>
        <v>₹200 - ₹500</v>
      </c>
      <c r="J974" s="21">
        <v>999</v>
      </c>
      <c r="K974" s="23">
        <v>0.65</v>
      </c>
      <c r="L97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974" s="22" t="str">
        <f t="shared" si="46"/>
        <v>Yes</v>
      </c>
      <c r="N974" s="16">
        <v>4</v>
      </c>
      <c r="O974" s="25">
        <v>15646</v>
      </c>
      <c r="P974" s="25">
        <f>Table1[[#This Row],[rating]]+(Table1[[#This Row],[rating_count]]/1000)</f>
        <v>19.646000000000001</v>
      </c>
      <c r="Q974" s="12">
        <f t="shared" si="47"/>
        <v>15630354</v>
      </c>
      <c r="R974" t="s">
        <v>9223</v>
      </c>
      <c r="S974" t="s">
        <v>9224</v>
      </c>
      <c r="T974" t="s">
        <v>9225</v>
      </c>
      <c r="U974" t="s">
        <v>9226</v>
      </c>
      <c r="V974" t="s">
        <v>9227</v>
      </c>
      <c r="W974" t="s">
        <v>9228</v>
      </c>
      <c r="X974" t="s">
        <v>9229</v>
      </c>
      <c r="Y974" t="s">
        <v>9230</v>
      </c>
    </row>
    <row r="975" spans="1:25" x14ac:dyDescent="0.3">
      <c r="A975" t="s">
        <v>9231</v>
      </c>
      <c r="B975" t="s">
        <v>9232</v>
      </c>
      <c r="C975" t="s">
        <v>8563</v>
      </c>
      <c r="D975" t="s">
        <v>13095</v>
      </c>
      <c r="E975" t="s">
        <v>13268</v>
      </c>
      <c r="F975" t="s">
        <v>13269</v>
      </c>
      <c r="G975" t="s">
        <v>13271</v>
      </c>
      <c r="H975" s="11">
        <v>1049</v>
      </c>
      <c r="I975" s="19" t="str">
        <f t="shared" si="45"/>
        <v>&gt;₹500</v>
      </c>
      <c r="J975" s="21">
        <v>1699</v>
      </c>
      <c r="K975" s="23">
        <v>0.38</v>
      </c>
      <c r="L97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975" s="22" t="str">
        <f t="shared" si="46"/>
        <v>No</v>
      </c>
      <c r="N975" s="16">
        <v>3.1</v>
      </c>
      <c r="O975" s="25">
        <v>111</v>
      </c>
      <c r="P975" s="25">
        <f>Table1[[#This Row],[rating]]+(Table1[[#This Row],[rating_count]]/1000)</f>
        <v>3.2110000000000003</v>
      </c>
      <c r="Q975" s="12">
        <f t="shared" si="47"/>
        <v>188589</v>
      </c>
      <c r="R975" t="s">
        <v>9233</v>
      </c>
      <c r="S975" t="s">
        <v>9234</v>
      </c>
      <c r="T975" t="s">
        <v>9235</v>
      </c>
      <c r="U975" t="s">
        <v>9236</v>
      </c>
      <c r="V975" t="s">
        <v>9237</v>
      </c>
      <c r="W975" t="s">
        <v>9238</v>
      </c>
      <c r="X975" t="s">
        <v>9239</v>
      </c>
      <c r="Y975" t="s">
        <v>9240</v>
      </c>
    </row>
    <row r="976" spans="1:25" x14ac:dyDescent="0.3">
      <c r="A976" t="s">
        <v>9241</v>
      </c>
      <c r="B976" t="s">
        <v>9242</v>
      </c>
      <c r="C976" t="s">
        <v>9243</v>
      </c>
      <c r="D976" t="s">
        <v>13095</v>
      </c>
      <c r="E976" t="s">
        <v>13265</v>
      </c>
      <c r="F976" t="s">
        <v>13266</v>
      </c>
      <c r="G976" t="s">
        <v>13274</v>
      </c>
      <c r="H976" s="11">
        <v>799</v>
      </c>
      <c r="I976" s="19" t="str">
        <f t="shared" si="45"/>
        <v>&gt;₹500</v>
      </c>
      <c r="J976" s="21">
        <v>1500</v>
      </c>
      <c r="K976" s="23">
        <v>0.47</v>
      </c>
      <c r="L97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76" s="22" t="str">
        <f t="shared" si="46"/>
        <v>No</v>
      </c>
      <c r="N976" s="16">
        <v>4.3</v>
      </c>
      <c r="O976" s="25">
        <v>9695</v>
      </c>
      <c r="P976" s="25">
        <f>Table1[[#This Row],[rating]]+(Table1[[#This Row],[rating_count]]/1000)</f>
        <v>13.995000000000001</v>
      </c>
      <c r="Q976" s="12">
        <f t="shared" si="47"/>
        <v>14542500</v>
      </c>
      <c r="R976" t="s">
        <v>9244</v>
      </c>
      <c r="S976" t="s">
        <v>9245</v>
      </c>
      <c r="T976" t="s">
        <v>9246</v>
      </c>
      <c r="U976" t="s">
        <v>9247</v>
      </c>
      <c r="V976" t="s">
        <v>9248</v>
      </c>
      <c r="W976" t="s">
        <v>9249</v>
      </c>
      <c r="X976" t="s">
        <v>9250</v>
      </c>
      <c r="Y976" t="s">
        <v>9251</v>
      </c>
    </row>
    <row r="977" spans="1:25" x14ac:dyDescent="0.3">
      <c r="A977" t="s">
        <v>9252</v>
      </c>
      <c r="B977" t="s">
        <v>9253</v>
      </c>
      <c r="C977" t="s">
        <v>8773</v>
      </c>
      <c r="D977" t="s">
        <v>13095</v>
      </c>
      <c r="E977" t="s">
        <v>13268</v>
      </c>
      <c r="F977" t="s">
        <v>13281</v>
      </c>
      <c r="G977" t="s">
        <v>13283</v>
      </c>
      <c r="H977" s="11">
        <v>4999</v>
      </c>
      <c r="I977" s="19" t="str">
        <f t="shared" si="45"/>
        <v>&gt;₹500</v>
      </c>
      <c r="J977" s="21">
        <v>9650</v>
      </c>
      <c r="K977" s="23">
        <v>0.48</v>
      </c>
      <c r="L97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77" s="22" t="str">
        <f t="shared" si="46"/>
        <v>No</v>
      </c>
      <c r="N977" s="16">
        <v>4.2</v>
      </c>
      <c r="O977" s="25">
        <v>1772</v>
      </c>
      <c r="P977" s="25">
        <f>Table1[[#This Row],[rating]]+(Table1[[#This Row],[rating_count]]/1000)</f>
        <v>5.9720000000000004</v>
      </c>
      <c r="Q977" s="12">
        <f t="shared" si="47"/>
        <v>17099800</v>
      </c>
      <c r="R977" t="s">
        <v>9254</v>
      </c>
      <c r="S977" t="s">
        <v>9255</v>
      </c>
      <c r="T977" t="s">
        <v>9256</v>
      </c>
      <c r="U977" t="s">
        <v>9257</v>
      </c>
      <c r="V977" t="s">
        <v>9258</v>
      </c>
      <c r="W977" t="s">
        <v>9259</v>
      </c>
      <c r="X977" t="s">
        <v>9260</v>
      </c>
      <c r="Y977" t="s">
        <v>9261</v>
      </c>
    </row>
    <row r="978" spans="1:25" x14ac:dyDescent="0.3">
      <c r="A978" t="s">
        <v>9262</v>
      </c>
      <c r="B978" t="s">
        <v>9263</v>
      </c>
      <c r="C978" t="s">
        <v>8710</v>
      </c>
      <c r="D978" t="s">
        <v>13095</v>
      </c>
      <c r="E978" t="s">
        <v>13265</v>
      </c>
      <c r="F978" t="s">
        <v>13266</v>
      </c>
      <c r="G978" t="s">
        <v>13280</v>
      </c>
      <c r="H978" s="11">
        <v>6999</v>
      </c>
      <c r="I978" s="19" t="str">
        <f t="shared" si="45"/>
        <v>&gt;₹500</v>
      </c>
      <c r="J978" s="21">
        <v>10590</v>
      </c>
      <c r="K978" s="23">
        <v>0.34</v>
      </c>
      <c r="L97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978" s="22" t="str">
        <f t="shared" si="46"/>
        <v>No</v>
      </c>
      <c r="N978" s="16">
        <v>4.4000000000000004</v>
      </c>
      <c r="O978" s="25">
        <v>11499</v>
      </c>
      <c r="P978" s="25">
        <f>Table1[[#This Row],[rating]]+(Table1[[#This Row],[rating_count]]/1000)</f>
        <v>15.899000000000001</v>
      </c>
      <c r="Q978" s="12">
        <f t="shared" si="47"/>
        <v>121774410</v>
      </c>
      <c r="R978" t="s">
        <v>9264</v>
      </c>
      <c r="S978" t="s">
        <v>9265</v>
      </c>
      <c r="T978" t="s">
        <v>9266</v>
      </c>
      <c r="U978" t="s">
        <v>9267</v>
      </c>
      <c r="V978" t="s">
        <v>9268</v>
      </c>
      <c r="W978" t="s">
        <v>9269</v>
      </c>
      <c r="X978" t="s">
        <v>9270</v>
      </c>
      <c r="Y978" t="s">
        <v>9271</v>
      </c>
    </row>
    <row r="979" spans="1:25" x14ac:dyDescent="0.3">
      <c r="A979" t="s">
        <v>9272</v>
      </c>
      <c r="B979" t="s">
        <v>9273</v>
      </c>
      <c r="C979" t="s">
        <v>8585</v>
      </c>
      <c r="D979" t="s">
        <v>13095</v>
      </c>
      <c r="E979" t="s">
        <v>13265</v>
      </c>
      <c r="F979" t="s">
        <v>13266</v>
      </c>
      <c r="G979" t="s">
        <v>13274</v>
      </c>
      <c r="H979" s="11">
        <v>799</v>
      </c>
      <c r="I979" s="19" t="str">
        <f t="shared" si="45"/>
        <v>&gt;₹500</v>
      </c>
      <c r="J979" s="21">
        <v>1999</v>
      </c>
      <c r="K979" s="23">
        <v>0.6</v>
      </c>
      <c r="L97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979" s="22" t="str">
        <f t="shared" si="46"/>
        <v>Yes</v>
      </c>
      <c r="N979" s="16">
        <v>4.0999999999999996</v>
      </c>
      <c r="O979" s="25">
        <v>2162</v>
      </c>
      <c r="P979" s="25">
        <f>Table1[[#This Row],[rating]]+(Table1[[#This Row],[rating_count]]/1000)</f>
        <v>6.2619999999999996</v>
      </c>
      <c r="Q979" s="12">
        <f t="shared" si="47"/>
        <v>4321838</v>
      </c>
      <c r="R979" t="s">
        <v>9274</v>
      </c>
      <c r="S979" t="s">
        <v>9275</v>
      </c>
      <c r="T979" t="s">
        <v>9276</v>
      </c>
      <c r="U979" t="s">
        <v>9277</v>
      </c>
      <c r="V979" t="s">
        <v>9278</v>
      </c>
      <c r="W979" t="s">
        <v>9279</v>
      </c>
      <c r="X979" t="s">
        <v>9280</v>
      </c>
      <c r="Y979" t="s">
        <v>9281</v>
      </c>
    </row>
    <row r="980" spans="1:25" x14ac:dyDescent="0.3">
      <c r="A980" t="s">
        <v>9282</v>
      </c>
      <c r="B980" t="s">
        <v>9283</v>
      </c>
      <c r="C980" t="s">
        <v>9284</v>
      </c>
      <c r="D980" t="s">
        <v>13095</v>
      </c>
      <c r="E980" t="s">
        <v>13265</v>
      </c>
      <c r="F980" t="s">
        <v>13266</v>
      </c>
      <c r="G980" t="s">
        <v>13294</v>
      </c>
      <c r="H980" s="11">
        <v>89</v>
      </c>
      <c r="I980" s="19" t="str">
        <f t="shared" si="45"/>
        <v>&lt;₹200</v>
      </c>
      <c r="J980" s="21">
        <v>89</v>
      </c>
      <c r="K980" s="23">
        <v>0</v>
      </c>
      <c r="L98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980" s="22" t="str">
        <f t="shared" si="46"/>
        <v>No</v>
      </c>
      <c r="N980" s="16">
        <v>4.2</v>
      </c>
      <c r="O980" s="25">
        <v>19621</v>
      </c>
      <c r="P980" s="25">
        <f>Table1[[#This Row],[rating]]+(Table1[[#This Row],[rating_count]]/1000)</f>
        <v>23.820999999999998</v>
      </c>
      <c r="Q980" s="12">
        <f t="shared" si="47"/>
        <v>1746269</v>
      </c>
      <c r="R980" t="s">
        <v>9285</v>
      </c>
      <c r="S980" t="s">
        <v>9286</v>
      </c>
      <c r="T980" t="s">
        <v>9287</v>
      </c>
      <c r="U980" t="s">
        <v>9288</v>
      </c>
      <c r="V980" t="s">
        <v>9289</v>
      </c>
      <c r="W980" t="s">
        <v>9290</v>
      </c>
      <c r="X980" t="s">
        <v>9291</v>
      </c>
      <c r="Y980" t="s">
        <v>9292</v>
      </c>
    </row>
    <row r="981" spans="1:25" x14ac:dyDescent="0.3">
      <c r="A981" t="s">
        <v>9293</v>
      </c>
      <c r="B981" t="s">
        <v>9294</v>
      </c>
      <c r="C981" t="s">
        <v>9295</v>
      </c>
      <c r="D981" t="s">
        <v>13095</v>
      </c>
      <c r="E981" t="s">
        <v>13268</v>
      </c>
      <c r="F981" t="s">
        <v>13295</v>
      </c>
      <c r="G981" t="s">
        <v>13296</v>
      </c>
      <c r="H981" s="11">
        <v>1400</v>
      </c>
      <c r="I981" s="19" t="str">
        <f t="shared" si="45"/>
        <v>&gt;₹500</v>
      </c>
      <c r="J981" s="21">
        <v>2485</v>
      </c>
      <c r="K981" s="23">
        <v>0.44</v>
      </c>
      <c r="L98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81" s="22" t="str">
        <f t="shared" si="46"/>
        <v>No</v>
      </c>
      <c r="N981" s="16">
        <v>4.0999999999999996</v>
      </c>
      <c r="O981" s="25">
        <v>19998</v>
      </c>
      <c r="P981" s="25">
        <f>Table1[[#This Row],[rating]]+(Table1[[#This Row],[rating_count]]/1000)</f>
        <v>24.097999999999999</v>
      </c>
      <c r="Q981" s="12">
        <f t="shared" si="47"/>
        <v>49695030</v>
      </c>
      <c r="R981" t="s">
        <v>9296</v>
      </c>
      <c r="S981" t="s">
        <v>9297</v>
      </c>
      <c r="T981" t="s">
        <v>9298</v>
      </c>
      <c r="U981" t="s">
        <v>9299</v>
      </c>
      <c r="V981" t="s">
        <v>9300</v>
      </c>
      <c r="W981" t="s">
        <v>9301</v>
      </c>
      <c r="X981" t="s">
        <v>9302</v>
      </c>
      <c r="Y981" t="s">
        <v>9303</v>
      </c>
    </row>
    <row r="982" spans="1:25" x14ac:dyDescent="0.3">
      <c r="A982" t="s">
        <v>9304</v>
      </c>
      <c r="B982" t="s">
        <v>9305</v>
      </c>
      <c r="C982" t="s">
        <v>8886</v>
      </c>
      <c r="D982" t="s">
        <v>13095</v>
      </c>
      <c r="E982" t="s">
        <v>13286</v>
      </c>
      <c r="F982" t="s">
        <v>13287</v>
      </c>
      <c r="G982" t="s">
        <v>13288</v>
      </c>
      <c r="H982" s="11">
        <v>355</v>
      </c>
      <c r="I982" s="19" t="str">
        <f t="shared" si="45"/>
        <v>₹200 - ₹500</v>
      </c>
      <c r="J982" s="21">
        <v>899</v>
      </c>
      <c r="K982" s="23">
        <v>0.61</v>
      </c>
      <c r="L98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982" s="22" t="str">
        <f t="shared" si="46"/>
        <v>Yes</v>
      </c>
      <c r="N982" s="16">
        <v>4.0999999999999996</v>
      </c>
      <c r="O982" s="25">
        <v>1051</v>
      </c>
      <c r="P982" s="25">
        <f>Table1[[#This Row],[rating]]+(Table1[[#This Row],[rating_count]]/1000)</f>
        <v>5.1509999999999998</v>
      </c>
      <c r="Q982" s="12">
        <f t="shared" si="47"/>
        <v>944849</v>
      </c>
      <c r="R982" t="s">
        <v>9306</v>
      </c>
      <c r="S982" t="s">
        <v>9307</v>
      </c>
      <c r="T982" t="s">
        <v>9308</v>
      </c>
      <c r="U982" t="s">
        <v>9309</v>
      </c>
      <c r="V982" t="s">
        <v>9310</v>
      </c>
      <c r="W982" t="s">
        <v>9311</v>
      </c>
      <c r="X982" t="s">
        <v>9312</v>
      </c>
      <c r="Y982" t="s">
        <v>9313</v>
      </c>
    </row>
    <row r="983" spans="1:25" x14ac:dyDescent="0.3">
      <c r="A983" t="s">
        <v>9314</v>
      </c>
      <c r="B983" t="s">
        <v>9315</v>
      </c>
      <c r="C983" t="s">
        <v>8552</v>
      </c>
      <c r="D983" t="s">
        <v>13095</v>
      </c>
      <c r="E983" t="s">
        <v>13268</v>
      </c>
      <c r="F983" t="s">
        <v>13269</v>
      </c>
      <c r="G983" t="s">
        <v>13270</v>
      </c>
      <c r="H983" s="11">
        <v>2169</v>
      </c>
      <c r="I983" s="19" t="str">
        <f t="shared" si="45"/>
        <v>&gt;₹500</v>
      </c>
      <c r="J983" s="21">
        <v>3279</v>
      </c>
      <c r="K983" s="23">
        <v>0.34</v>
      </c>
      <c r="L98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983" s="22" t="str">
        <f t="shared" si="46"/>
        <v>No</v>
      </c>
      <c r="N983" s="16">
        <v>4.0999999999999996</v>
      </c>
      <c r="O983" s="25">
        <v>1716</v>
      </c>
      <c r="P983" s="25">
        <f>Table1[[#This Row],[rating]]+(Table1[[#This Row],[rating_count]]/1000)</f>
        <v>5.8159999999999998</v>
      </c>
      <c r="Q983" s="12">
        <f t="shared" si="47"/>
        <v>5626764</v>
      </c>
      <c r="R983" t="s">
        <v>9316</v>
      </c>
      <c r="S983" t="s">
        <v>9317</v>
      </c>
      <c r="T983" t="s">
        <v>9318</v>
      </c>
      <c r="U983" t="s">
        <v>9319</v>
      </c>
      <c r="V983" t="s">
        <v>9320</v>
      </c>
      <c r="W983" t="s">
        <v>9321</v>
      </c>
      <c r="X983" t="s">
        <v>9322</v>
      </c>
      <c r="Y983" t="s">
        <v>9323</v>
      </c>
    </row>
    <row r="984" spans="1:25" x14ac:dyDescent="0.3">
      <c r="A984" t="s">
        <v>9324</v>
      </c>
      <c r="B984" t="s">
        <v>9325</v>
      </c>
      <c r="C984" t="s">
        <v>9326</v>
      </c>
      <c r="D984" t="s">
        <v>13095</v>
      </c>
      <c r="E984" t="s">
        <v>13265</v>
      </c>
      <c r="F984" t="s">
        <v>13272</v>
      </c>
      <c r="G984" t="s">
        <v>13290</v>
      </c>
      <c r="H984" s="11">
        <v>2799</v>
      </c>
      <c r="I984" s="19" t="str">
        <f t="shared" si="45"/>
        <v>&gt;₹500</v>
      </c>
      <c r="J984" s="21">
        <v>3799</v>
      </c>
      <c r="K984" s="23">
        <v>0.26</v>
      </c>
      <c r="L98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984" s="22" t="str">
        <f t="shared" si="46"/>
        <v>No</v>
      </c>
      <c r="N984" s="16">
        <v>3.9</v>
      </c>
      <c r="O984" s="25">
        <v>32931</v>
      </c>
      <c r="P984" s="25">
        <f>Table1[[#This Row],[rating]]+(Table1[[#This Row],[rating_count]]/1000)</f>
        <v>36.830999999999996</v>
      </c>
      <c r="Q984" s="12">
        <f t="shared" si="47"/>
        <v>125104869</v>
      </c>
      <c r="R984" t="s">
        <v>9327</v>
      </c>
      <c r="S984" t="s">
        <v>9328</v>
      </c>
      <c r="T984" t="s">
        <v>9329</v>
      </c>
      <c r="U984" t="s">
        <v>9330</v>
      </c>
      <c r="V984" t="s">
        <v>9331</v>
      </c>
      <c r="W984" t="s">
        <v>9332</v>
      </c>
      <c r="X984" t="s">
        <v>9333</v>
      </c>
      <c r="Y984" t="s">
        <v>9334</v>
      </c>
    </row>
    <row r="985" spans="1:25" x14ac:dyDescent="0.3">
      <c r="A985" t="s">
        <v>9335</v>
      </c>
      <c r="B985" t="s">
        <v>9336</v>
      </c>
      <c r="C985" t="s">
        <v>8541</v>
      </c>
      <c r="D985" t="s">
        <v>13095</v>
      </c>
      <c r="E985" t="s">
        <v>13265</v>
      </c>
      <c r="F985" t="s">
        <v>13266</v>
      </c>
      <c r="G985" t="s">
        <v>13267</v>
      </c>
      <c r="H985" s="11">
        <v>899</v>
      </c>
      <c r="I985" s="19" t="str">
        <f t="shared" si="45"/>
        <v>&gt;₹500</v>
      </c>
      <c r="J985" s="21">
        <v>1249</v>
      </c>
      <c r="K985" s="23">
        <v>0.28000000000000003</v>
      </c>
      <c r="L98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985" s="22" t="str">
        <f t="shared" si="46"/>
        <v>No</v>
      </c>
      <c r="N985" s="16">
        <v>3.9</v>
      </c>
      <c r="O985" s="25">
        <v>17424</v>
      </c>
      <c r="P985" s="25">
        <f>Table1[[#This Row],[rating]]+(Table1[[#This Row],[rating_count]]/1000)</f>
        <v>21.323999999999998</v>
      </c>
      <c r="Q985" s="12">
        <f t="shared" si="47"/>
        <v>21762576</v>
      </c>
      <c r="R985" t="s">
        <v>9337</v>
      </c>
      <c r="S985" t="s">
        <v>9338</v>
      </c>
      <c r="T985" t="s">
        <v>9339</v>
      </c>
      <c r="U985" t="s">
        <v>9340</v>
      </c>
      <c r="V985" t="s">
        <v>9341</v>
      </c>
      <c r="W985" t="s">
        <v>9342</v>
      </c>
      <c r="X985" t="s">
        <v>9343</v>
      </c>
      <c r="Y985" t="s">
        <v>9344</v>
      </c>
    </row>
    <row r="986" spans="1:25" x14ac:dyDescent="0.3">
      <c r="A986" t="s">
        <v>9345</v>
      </c>
      <c r="B986" t="s">
        <v>9346</v>
      </c>
      <c r="C986" t="s">
        <v>8732</v>
      </c>
      <c r="D986" t="s">
        <v>13095</v>
      </c>
      <c r="E986" t="s">
        <v>13268</v>
      </c>
      <c r="F986" t="s">
        <v>13269</v>
      </c>
      <c r="G986"/>
      <c r="H986" s="11">
        <v>2499</v>
      </c>
      <c r="I986" s="19" t="str">
        <f t="shared" si="45"/>
        <v>&gt;₹500</v>
      </c>
      <c r="J986" s="21">
        <v>5000</v>
      </c>
      <c r="K986" s="23">
        <v>0.5</v>
      </c>
      <c r="L98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86" s="22" t="str">
        <f t="shared" si="46"/>
        <v>Yes</v>
      </c>
      <c r="N986" s="16">
        <v>3.8</v>
      </c>
      <c r="O986" s="25">
        <v>1889</v>
      </c>
      <c r="P986" s="25">
        <f>Table1[[#This Row],[rating]]+(Table1[[#This Row],[rating_count]]/1000)</f>
        <v>5.6890000000000001</v>
      </c>
      <c r="Q986" s="12">
        <f t="shared" si="47"/>
        <v>9445000</v>
      </c>
      <c r="R986" t="s">
        <v>9347</v>
      </c>
      <c r="S986" t="s">
        <v>9348</v>
      </c>
      <c r="T986" t="s">
        <v>9349</v>
      </c>
      <c r="U986" t="s">
        <v>9350</v>
      </c>
      <c r="V986" t="s">
        <v>9351</v>
      </c>
      <c r="W986" t="s">
        <v>9352</v>
      </c>
      <c r="X986" t="s">
        <v>9353</v>
      </c>
      <c r="Y986" t="s">
        <v>9354</v>
      </c>
    </row>
    <row r="987" spans="1:25" x14ac:dyDescent="0.3">
      <c r="A987" t="s">
        <v>9355</v>
      </c>
      <c r="B987" t="s">
        <v>9356</v>
      </c>
      <c r="C987" t="s">
        <v>8721</v>
      </c>
      <c r="D987" t="s">
        <v>13095</v>
      </c>
      <c r="E987" t="s">
        <v>13268</v>
      </c>
      <c r="F987" t="s">
        <v>13281</v>
      </c>
      <c r="G987" t="s">
        <v>13282</v>
      </c>
      <c r="H987" s="11">
        <v>3599</v>
      </c>
      <c r="I987" s="19" t="str">
        <f t="shared" si="45"/>
        <v>&gt;₹500</v>
      </c>
      <c r="J987" s="21">
        <v>7299</v>
      </c>
      <c r="K987" s="23">
        <v>0.51</v>
      </c>
      <c r="L98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987" s="22" t="str">
        <f t="shared" si="46"/>
        <v>Yes</v>
      </c>
      <c r="N987" s="16">
        <v>4</v>
      </c>
      <c r="O987" s="25">
        <v>10324</v>
      </c>
      <c r="P987" s="25">
        <f>Table1[[#This Row],[rating]]+(Table1[[#This Row],[rating_count]]/1000)</f>
        <v>14.324</v>
      </c>
      <c r="Q987" s="12">
        <f t="shared" si="47"/>
        <v>75354876</v>
      </c>
      <c r="R987" t="s">
        <v>9357</v>
      </c>
      <c r="S987" t="s">
        <v>9358</v>
      </c>
      <c r="T987" t="s">
        <v>9359</v>
      </c>
      <c r="U987" t="s">
        <v>9360</v>
      </c>
      <c r="V987" t="s">
        <v>9361</v>
      </c>
      <c r="W987" t="s">
        <v>9362</v>
      </c>
      <c r="X987" t="s">
        <v>9363</v>
      </c>
      <c r="Y987" t="s">
        <v>9364</v>
      </c>
    </row>
    <row r="988" spans="1:25" x14ac:dyDescent="0.3">
      <c r="A988" t="s">
        <v>9365</v>
      </c>
      <c r="B988" t="s">
        <v>9366</v>
      </c>
      <c r="C988" t="s">
        <v>8699</v>
      </c>
      <c r="D988" t="s">
        <v>13095</v>
      </c>
      <c r="E988" t="s">
        <v>13265</v>
      </c>
      <c r="F988" t="s">
        <v>13272</v>
      </c>
      <c r="G988" t="s">
        <v>13273</v>
      </c>
      <c r="H988" s="11">
        <v>499</v>
      </c>
      <c r="I988" s="19" t="str">
        <f t="shared" si="45"/>
        <v>₹200 - ₹500</v>
      </c>
      <c r="J988" s="21">
        <v>625</v>
      </c>
      <c r="K988" s="23">
        <v>0.2</v>
      </c>
      <c r="L98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988" s="22" t="str">
        <f t="shared" si="46"/>
        <v>No</v>
      </c>
      <c r="N988" s="16">
        <v>4.2</v>
      </c>
      <c r="O988" s="25">
        <v>5355</v>
      </c>
      <c r="P988" s="25">
        <f>Table1[[#This Row],[rating]]+(Table1[[#This Row],[rating_count]]/1000)</f>
        <v>9.5549999999999997</v>
      </c>
      <c r="Q988" s="12">
        <f t="shared" si="47"/>
        <v>3346875</v>
      </c>
      <c r="R988" t="s">
        <v>9367</v>
      </c>
      <c r="S988" t="s">
        <v>9368</v>
      </c>
      <c r="T988" t="s">
        <v>9369</v>
      </c>
      <c r="U988" t="s">
        <v>9370</v>
      </c>
      <c r="V988" t="s">
        <v>9371</v>
      </c>
      <c r="W988" t="s">
        <v>9372</v>
      </c>
      <c r="X988" t="s">
        <v>9373</v>
      </c>
      <c r="Y988" t="s">
        <v>9374</v>
      </c>
    </row>
    <row r="989" spans="1:25" x14ac:dyDescent="0.3">
      <c r="A989" t="s">
        <v>9375</v>
      </c>
      <c r="B989" t="s">
        <v>9376</v>
      </c>
      <c r="C989" t="s">
        <v>8844</v>
      </c>
      <c r="D989" t="s">
        <v>13095</v>
      </c>
      <c r="E989" t="s">
        <v>13268</v>
      </c>
      <c r="F989" t="s">
        <v>13281</v>
      </c>
      <c r="G989" t="s">
        <v>13284</v>
      </c>
      <c r="H989" s="11">
        <v>653</v>
      </c>
      <c r="I989" s="19" t="str">
        <f t="shared" si="45"/>
        <v>&gt;₹500</v>
      </c>
      <c r="J989" s="21">
        <v>1020</v>
      </c>
      <c r="K989" s="23">
        <v>0.36</v>
      </c>
      <c r="L98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989" s="22" t="str">
        <f t="shared" si="46"/>
        <v>No</v>
      </c>
      <c r="N989" s="16">
        <v>4.0999999999999996</v>
      </c>
      <c r="O989" s="25">
        <v>3366</v>
      </c>
      <c r="P989" s="25">
        <f>Table1[[#This Row],[rating]]+(Table1[[#This Row],[rating_count]]/1000)</f>
        <v>7.4659999999999993</v>
      </c>
      <c r="Q989" s="12">
        <f t="shared" si="47"/>
        <v>3433320</v>
      </c>
      <c r="R989" t="s">
        <v>9377</v>
      </c>
      <c r="S989" t="s">
        <v>9378</v>
      </c>
      <c r="T989" t="s">
        <v>9379</v>
      </c>
      <c r="U989" t="s">
        <v>9380</v>
      </c>
      <c r="V989" t="s">
        <v>9381</v>
      </c>
      <c r="W989" t="s">
        <v>13065</v>
      </c>
      <c r="X989" t="s">
        <v>9382</v>
      </c>
      <c r="Y989" t="s">
        <v>9383</v>
      </c>
    </row>
    <row r="990" spans="1:25" x14ac:dyDescent="0.3">
      <c r="A990" t="s">
        <v>9384</v>
      </c>
      <c r="B990" t="s">
        <v>9385</v>
      </c>
      <c r="C990" t="s">
        <v>9386</v>
      </c>
      <c r="D990" t="s">
        <v>13095</v>
      </c>
      <c r="E990" t="s">
        <v>13265</v>
      </c>
      <c r="F990" t="s">
        <v>13272</v>
      </c>
      <c r="G990" t="s">
        <v>13297</v>
      </c>
      <c r="H990" s="11">
        <v>4789</v>
      </c>
      <c r="I990" s="19" t="str">
        <f t="shared" si="45"/>
        <v>&gt;₹500</v>
      </c>
      <c r="J990" s="21">
        <v>8990</v>
      </c>
      <c r="K990" s="23">
        <v>0.47</v>
      </c>
      <c r="L99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90" s="22" t="str">
        <f t="shared" si="46"/>
        <v>No</v>
      </c>
      <c r="N990" s="16">
        <v>4.3</v>
      </c>
      <c r="O990" s="25">
        <v>1017</v>
      </c>
      <c r="P990" s="25">
        <f>Table1[[#This Row],[rating]]+(Table1[[#This Row],[rating_count]]/1000)</f>
        <v>5.3170000000000002</v>
      </c>
      <c r="Q990" s="12">
        <f t="shared" si="47"/>
        <v>9142830</v>
      </c>
      <c r="R990" t="s">
        <v>9387</v>
      </c>
      <c r="S990" t="s">
        <v>9388</v>
      </c>
      <c r="T990" t="s">
        <v>9389</v>
      </c>
      <c r="U990" t="s">
        <v>9390</v>
      </c>
      <c r="V990" t="s">
        <v>9391</v>
      </c>
      <c r="W990" t="s">
        <v>9392</v>
      </c>
      <c r="X990" t="s">
        <v>9393</v>
      </c>
      <c r="Y990" t="s">
        <v>9394</v>
      </c>
    </row>
    <row r="991" spans="1:25" x14ac:dyDescent="0.3">
      <c r="A991" t="s">
        <v>9395</v>
      </c>
      <c r="B991" t="s">
        <v>9396</v>
      </c>
      <c r="C991" t="s">
        <v>9397</v>
      </c>
      <c r="D991" t="s">
        <v>13095</v>
      </c>
      <c r="E991" t="s">
        <v>13268</v>
      </c>
      <c r="F991" t="s">
        <v>13269</v>
      </c>
      <c r="G991" t="s">
        <v>13298</v>
      </c>
      <c r="H991" s="11">
        <v>1409</v>
      </c>
      <c r="I991" s="19" t="str">
        <f t="shared" si="45"/>
        <v>&gt;₹500</v>
      </c>
      <c r="J991" s="21">
        <v>1639</v>
      </c>
      <c r="K991" s="23">
        <v>0.14000000000000001</v>
      </c>
      <c r="L99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991" s="22" t="str">
        <f t="shared" si="46"/>
        <v>No</v>
      </c>
      <c r="N991" s="16">
        <v>3.7</v>
      </c>
      <c r="O991" s="25">
        <v>787</v>
      </c>
      <c r="P991" s="25">
        <f>Table1[[#This Row],[rating]]+(Table1[[#This Row],[rating_count]]/1000)</f>
        <v>4.4870000000000001</v>
      </c>
      <c r="Q991" s="12">
        <f t="shared" si="47"/>
        <v>1289893</v>
      </c>
      <c r="R991" t="s">
        <v>9398</v>
      </c>
      <c r="S991" t="s">
        <v>9399</v>
      </c>
      <c r="T991" t="s">
        <v>9400</v>
      </c>
      <c r="U991" t="s">
        <v>9401</v>
      </c>
      <c r="V991" t="s">
        <v>9402</v>
      </c>
      <c r="W991" t="s">
        <v>9403</v>
      </c>
      <c r="X991" t="s">
        <v>9404</v>
      </c>
      <c r="Y991" t="s">
        <v>9405</v>
      </c>
    </row>
    <row r="992" spans="1:25" x14ac:dyDescent="0.3">
      <c r="A992" t="s">
        <v>9406</v>
      </c>
      <c r="B992" t="s">
        <v>9407</v>
      </c>
      <c r="C992" t="s">
        <v>8688</v>
      </c>
      <c r="D992" t="s">
        <v>13095</v>
      </c>
      <c r="E992" t="s">
        <v>13265</v>
      </c>
      <c r="F992" t="s">
        <v>13266</v>
      </c>
      <c r="G992" t="s">
        <v>13279</v>
      </c>
      <c r="H992" s="11">
        <v>753</v>
      </c>
      <c r="I992" s="19" t="str">
        <f t="shared" si="45"/>
        <v>&gt;₹500</v>
      </c>
      <c r="J992" s="21">
        <v>899</v>
      </c>
      <c r="K992" s="23">
        <v>0.16</v>
      </c>
      <c r="L99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992" s="22" t="str">
        <f t="shared" si="46"/>
        <v>No</v>
      </c>
      <c r="N992" s="16">
        <v>4.2</v>
      </c>
      <c r="O992" s="25">
        <v>18462</v>
      </c>
      <c r="P992" s="25">
        <f>Table1[[#This Row],[rating]]+(Table1[[#This Row],[rating_count]]/1000)</f>
        <v>22.661999999999999</v>
      </c>
      <c r="Q992" s="12">
        <f t="shared" si="47"/>
        <v>16597338</v>
      </c>
      <c r="R992" t="s">
        <v>9408</v>
      </c>
      <c r="S992" t="s">
        <v>9409</v>
      </c>
      <c r="T992" t="s">
        <v>9410</v>
      </c>
      <c r="U992" t="s">
        <v>9411</v>
      </c>
      <c r="V992" t="s">
        <v>9412</v>
      </c>
      <c r="W992" t="s">
        <v>9413</v>
      </c>
      <c r="X992" t="s">
        <v>9414</v>
      </c>
      <c r="Y992" t="s">
        <v>9415</v>
      </c>
    </row>
    <row r="993" spans="1:25" x14ac:dyDescent="0.3">
      <c r="A993" t="s">
        <v>9416</v>
      </c>
      <c r="B993" t="s">
        <v>9417</v>
      </c>
      <c r="C993" t="s">
        <v>9030</v>
      </c>
      <c r="D993" t="s">
        <v>13095</v>
      </c>
      <c r="E993" t="s">
        <v>13265</v>
      </c>
      <c r="F993" t="s">
        <v>13266</v>
      </c>
      <c r="G993" t="s">
        <v>13291</v>
      </c>
      <c r="H993" s="11">
        <v>353</v>
      </c>
      <c r="I993" s="19" t="str">
        <f t="shared" si="45"/>
        <v>₹200 - ₹500</v>
      </c>
      <c r="J993" s="21">
        <v>1199</v>
      </c>
      <c r="K993" s="23">
        <v>0.71</v>
      </c>
      <c r="L99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993" s="22" t="str">
        <f t="shared" si="46"/>
        <v>Yes</v>
      </c>
      <c r="N993" s="16">
        <v>4.3</v>
      </c>
      <c r="O993" s="25">
        <v>629</v>
      </c>
      <c r="P993" s="25">
        <f>Table1[[#This Row],[rating]]+(Table1[[#This Row],[rating_count]]/1000)</f>
        <v>4.9290000000000003</v>
      </c>
      <c r="Q993" s="12">
        <f t="shared" si="47"/>
        <v>754171</v>
      </c>
      <c r="R993" t="s">
        <v>9418</v>
      </c>
      <c r="S993" t="s">
        <v>9419</v>
      </c>
      <c r="T993" t="s">
        <v>9420</v>
      </c>
      <c r="U993" t="s">
        <v>9421</v>
      </c>
      <c r="V993" t="s">
        <v>9422</v>
      </c>
      <c r="W993" t="s">
        <v>9423</v>
      </c>
      <c r="X993" t="s">
        <v>9424</v>
      </c>
      <c r="Y993" t="s">
        <v>9425</v>
      </c>
    </row>
    <row r="994" spans="1:25" x14ac:dyDescent="0.3">
      <c r="A994" t="s">
        <v>9426</v>
      </c>
      <c r="B994" t="s">
        <v>9427</v>
      </c>
      <c r="C994" t="s">
        <v>8585</v>
      </c>
      <c r="D994" t="s">
        <v>13095</v>
      </c>
      <c r="E994" t="s">
        <v>13265</v>
      </c>
      <c r="F994" t="s">
        <v>13266</v>
      </c>
      <c r="G994" t="s">
        <v>13274</v>
      </c>
      <c r="H994" s="11">
        <v>1099</v>
      </c>
      <c r="I994" s="19" t="str">
        <f t="shared" si="45"/>
        <v>&gt;₹500</v>
      </c>
      <c r="J994" s="21">
        <v>1899</v>
      </c>
      <c r="K994" s="23">
        <v>0.42</v>
      </c>
      <c r="L99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994" s="22" t="str">
        <f t="shared" si="46"/>
        <v>No</v>
      </c>
      <c r="N994" s="16">
        <v>4.3</v>
      </c>
      <c r="O994" s="25">
        <v>15276</v>
      </c>
      <c r="P994" s="25">
        <f>Table1[[#This Row],[rating]]+(Table1[[#This Row],[rating_count]]/1000)</f>
        <v>19.576000000000001</v>
      </c>
      <c r="Q994" s="12">
        <f t="shared" si="47"/>
        <v>29009124</v>
      </c>
      <c r="R994" t="s">
        <v>9428</v>
      </c>
      <c r="S994" t="s">
        <v>9429</v>
      </c>
      <c r="T994" t="s">
        <v>9430</v>
      </c>
      <c r="U994" t="s">
        <v>9431</v>
      </c>
      <c r="V994" t="s">
        <v>9432</v>
      </c>
      <c r="W994" t="s">
        <v>9433</v>
      </c>
      <c r="X994" t="s">
        <v>9434</v>
      </c>
      <c r="Y994" t="s">
        <v>9435</v>
      </c>
    </row>
    <row r="995" spans="1:25" x14ac:dyDescent="0.3">
      <c r="A995" t="s">
        <v>9436</v>
      </c>
      <c r="B995" t="s">
        <v>9437</v>
      </c>
      <c r="C995" t="s">
        <v>8875</v>
      </c>
      <c r="D995" t="s">
        <v>13095</v>
      </c>
      <c r="E995" t="s">
        <v>13265</v>
      </c>
      <c r="F995" t="s">
        <v>13266</v>
      </c>
      <c r="G995" t="s">
        <v>13285</v>
      </c>
      <c r="H995" s="11">
        <v>8799</v>
      </c>
      <c r="I995" s="19" t="str">
        <f t="shared" si="45"/>
        <v>&gt;₹500</v>
      </c>
      <c r="J995" s="21">
        <v>11595</v>
      </c>
      <c r="K995" s="23">
        <v>0.24</v>
      </c>
      <c r="L99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995" s="22" t="str">
        <f t="shared" si="46"/>
        <v>No</v>
      </c>
      <c r="N995" s="16">
        <v>4.4000000000000004</v>
      </c>
      <c r="O995" s="25">
        <v>2981</v>
      </c>
      <c r="P995" s="25">
        <f>Table1[[#This Row],[rating]]+(Table1[[#This Row],[rating_count]]/1000)</f>
        <v>7.3810000000000002</v>
      </c>
      <c r="Q995" s="12">
        <f t="shared" si="47"/>
        <v>34564695</v>
      </c>
      <c r="R995" t="s">
        <v>9438</v>
      </c>
      <c r="S995" t="s">
        <v>9439</v>
      </c>
      <c r="T995" t="s">
        <v>9440</v>
      </c>
      <c r="U995" t="s">
        <v>9441</v>
      </c>
      <c r="V995" t="s">
        <v>9442</v>
      </c>
      <c r="W995" t="s">
        <v>9443</v>
      </c>
      <c r="X995" t="s">
        <v>9444</v>
      </c>
      <c r="Y995" t="s">
        <v>9445</v>
      </c>
    </row>
    <row r="996" spans="1:25" x14ac:dyDescent="0.3">
      <c r="A996" t="s">
        <v>9446</v>
      </c>
      <c r="B996" t="s">
        <v>9447</v>
      </c>
      <c r="C996" t="s">
        <v>8541</v>
      </c>
      <c r="D996" t="s">
        <v>13095</v>
      </c>
      <c r="E996" t="s">
        <v>13265</v>
      </c>
      <c r="F996" t="s">
        <v>13266</v>
      </c>
      <c r="G996" t="s">
        <v>13267</v>
      </c>
      <c r="H996" s="11">
        <v>1345</v>
      </c>
      <c r="I996" s="19" t="str">
        <f t="shared" si="45"/>
        <v>&gt;₹500</v>
      </c>
      <c r="J996" s="21">
        <v>1750</v>
      </c>
      <c r="K996" s="23">
        <v>0.23</v>
      </c>
      <c r="L99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996" s="22" t="str">
        <f t="shared" si="46"/>
        <v>No</v>
      </c>
      <c r="N996" s="16">
        <v>3.8</v>
      </c>
      <c r="O996" s="25">
        <v>2466</v>
      </c>
      <c r="P996" s="25">
        <f>Table1[[#This Row],[rating]]+(Table1[[#This Row],[rating_count]]/1000)</f>
        <v>6.266</v>
      </c>
      <c r="Q996" s="12">
        <f t="shared" si="47"/>
        <v>4315500</v>
      </c>
      <c r="R996" t="s">
        <v>9448</v>
      </c>
      <c r="S996" t="s">
        <v>9449</v>
      </c>
      <c r="T996" t="s">
        <v>9450</v>
      </c>
      <c r="U996" t="s">
        <v>9451</v>
      </c>
      <c r="V996" t="s">
        <v>9452</v>
      </c>
      <c r="W996" t="s">
        <v>9453</v>
      </c>
      <c r="X996" t="s">
        <v>9454</v>
      </c>
      <c r="Y996" t="s">
        <v>9455</v>
      </c>
    </row>
    <row r="997" spans="1:25" x14ac:dyDescent="0.3">
      <c r="A997" t="s">
        <v>9456</v>
      </c>
      <c r="B997" t="s">
        <v>9457</v>
      </c>
      <c r="C997" t="s">
        <v>9458</v>
      </c>
      <c r="D997" t="s">
        <v>13095</v>
      </c>
      <c r="E997" t="s">
        <v>13265</v>
      </c>
      <c r="F997" t="s">
        <v>13266</v>
      </c>
      <c r="G997" t="s">
        <v>13299</v>
      </c>
      <c r="H997" s="11">
        <v>2095</v>
      </c>
      <c r="I997" s="19" t="str">
        <f t="shared" si="45"/>
        <v>&gt;₹500</v>
      </c>
      <c r="J997" s="21">
        <v>2095</v>
      </c>
      <c r="K997" s="23">
        <v>0</v>
      </c>
      <c r="L99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997" s="22" t="str">
        <f t="shared" si="46"/>
        <v>No</v>
      </c>
      <c r="N997" s="16">
        <v>4.5</v>
      </c>
      <c r="O997" s="25">
        <v>7949</v>
      </c>
      <c r="P997" s="25">
        <f>Table1[[#This Row],[rating]]+(Table1[[#This Row],[rating_count]]/1000)</f>
        <v>12.449</v>
      </c>
      <c r="Q997" s="12">
        <f t="shared" si="47"/>
        <v>16653155</v>
      </c>
      <c r="R997" t="s">
        <v>9459</v>
      </c>
      <c r="S997" t="s">
        <v>9460</v>
      </c>
      <c r="T997" t="s">
        <v>9461</v>
      </c>
      <c r="U997" t="s">
        <v>9462</v>
      </c>
      <c r="V997" t="s">
        <v>9463</v>
      </c>
      <c r="W997" t="s">
        <v>9464</v>
      </c>
      <c r="X997" t="s">
        <v>9465</v>
      </c>
      <c r="Y997" t="s">
        <v>9466</v>
      </c>
    </row>
    <row r="998" spans="1:25" x14ac:dyDescent="0.3">
      <c r="A998" t="s">
        <v>9467</v>
      </c>
      <c r="B998" t="s">
        <v>9468</v>
      </c>
      <c r="C998" t="s">
        <v>8552</v>
      </c>
      <c r="D998" t="s">
        <v>13095</v>
      </c>
      <c r="E998" t="s">
        <v>13268</v>
      </c>
      <c r="F998" t="s">
        <v>13269</v>
      </c>
      <c r="G998" t="s">
        <v>13270</v>
      </c>
      <c r="H998" s="11">
        <v>1498</v>
      </c>
      <c r="I998" s="19" t="str">
        <f t="shared" si="45"/>
        <v>&gt;₹500</v>
      </c>
      <c r="J998" s="21">
        <v>2300</v>
      </c>
      <c r="K998" s="23">
        <v>0.35</v>
      </c>
      <c r="L99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998" s="22" t="str">
        <f t="shared" si="46"/>
        <v>No</v>
      </c>
      <c r="N998" s="16">
        <v>3.8</v>
      </c>
      <c r="O998" s="25">
        <v>95</v>
      </c>
      <c r="P998" s="25">
        <f>Table1[[#This Row],[rating]]+(Table1[[#This Row],[rating_count]]/1000)</f>
        <v>3.895</v>
      </c>
      <c r="Q998" s="12">
        <f t="shared" si="47"/>
        <v>218500</v>
      </c>
      <c r="R998" t="s">
        <v>9469</v>
      </c>
      <c r="S998" t="s">
        <v>9470</v>
      </c>
      <c r="T998" t="s">
        <v>9471</v>
      </c>
      <c r="U998" t="s">
        <v>9472</v>
      </c>
      <c r="V998" t="s">
        <v>9473</v>
      </c>
      <c r="W998" t="s">
        <v>9474</v>
      </c>
      <c r="X998" t="s">
        <v>9475</v>
      </c>
      <c r="Y998" t="s">
        <v>9476</v>
      </c>
    </row>
    <row r="999" spans="1:25" x14ac:dyDescent="0.3">
      <c r="A999" t="s">
        <v>9477</v>
      </c>
      <c r="B999" t="s">
        <v>9478</v>
      </c>
      <c r="C999" t="s">
        <v>9479</v>
      </c>
      <c r="D999" t="s">
        <v>13095</v>
      </c>
      <c r="E999" t="s">
        <v>13268</v>
      </c>
      <c r="F999" t="s">
        <v>13269</v>
      </c>
      <c r="G999" t="s">
        <v>13300</v>
      </c>
      <c r="H999" s="11">
        <v>2199</v>
      </c>
      <c r="I999" s="19" t="str">
        <f t="shared" si="45"/>
        <v>&gt;₹500</v>
      </c>
      <c r="J999" s="21">
        <v>2990</v>
      </c>
      <c r="K999" s="23">
        <v>0.26</v>
      </c>
      <c r="L99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999" s="22" t="str">
        <f t="shared" si="46"/>
        <v>No</v>
      </c>
      <c r="N999" s="16">
        <v>3.8</v>
      </c>
      <c r="O999" s="25">
        <v>1558</v>
      </c>
      <c r="P999" s="25">
        <f>Table1[[#This Row],[rating]]+(Table1[[#This Row],[rating_count]]/1000)</f>
        <v>5.3579999999999997</v>
      </c>
      <c r="Q999" s="12">
        <f t="shared" si="47"/>
        <v>4658420</v>
      </c>
      <c r="R999" t="s">
        <v>9480</v>
      </c>
      <c r="S999" t="s">
        <v>9481</v>
      </c>
      <c r="T999" t="s">
        <v>9482</v>
      </c>
      <c r="U999" t="s">
        <v>9483</v>
      </c>
      <c r="V999" t="s">
        <v>9484</v>
      </c>
      <c r="W999" t="s">
        <v>9485</v>
      </c>
      <c r="X999" t="s">
        <v>9486</v>
      </c>
      <c r="Y999" t="s">
        <v>9487</v>
      </c>
    </row>
    <row r="1000" spans="1:25" x14ac:dyDescent="0.3">
      <c r="A1000" t="s">
        <v>9488</v>
      </c>
      <c r="B1000" t="s">
        <v>9489</v>
      </c>
      <c r="C1000" t="s">
        <v>8710</v>
      </c>
      <c r="D1000" t="s">
        <v>13095</v>
      </c>
      <c r="E1000" t="s">
        <v>13265</v>
      </c>
      <c r="F1000" t="s">
        <v>13266</v>
      </c>
      <c r="G1000" t="s">
        <v>13280</v>
      </c>
      <c r="H1000" s="11">
        <v>3699</v>
      </c>
      <c r="I1000" s="19" t="str">
        <f t="shared" si="45"/>
        <v>&gt;₹500</v>
      </c>
      <c r="J1000" s="21">
        <v>4295</v>
      </c>
      <c r="K1000" s="23">
        <v>0.14000000000000001</v>
      </c>
      <c r="L100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000" s="22" t="str">
        <f t="shared" si="46"/>
        <v>No</v>
      </c>
      <c r="N1000" s="16">
        <v>4.0999999999999996</v>
      </c>
      <c r="O1000" s="25">
        <v>26543</v>
      </c>
      <c r="P1000" s="25">
        <f>Table1[[#This Row],[rating]]+(Table1[[#This Row],[rating_count]]/1000)</f>
        <v>30.643000000000001</v>
      </c>
      <c r="Q1000" s="12">
        <f t="shared" si="47"/>
        <v>114002185</v>
      </c>
      <c r="R1000" t="s">
        <v>9490</v>
      </c>
      <c r="S1000" t="s">
        <v>9491</v>
      </c>
      <c r="T1000" t="s">
        <v>9492</v>
      </c>
      <c r="U1000" t="s">
        <v>9493</v>
      </c>
      <c r="V1000" t="s">
        <v>9494</v>
      </c>
      <c r="W1000" t="s">
        <v>9495</v>
      </c>
      <c r="X1000" t="s">
        <v>9496</v>
      </c>
      <c r="Y1000" t="s">
        <v>9497</v>
      </c>
    </row>
    <row r="1001" spans="1:25" x14ac:dyDescent="0.3">
      <c r="A1001" t="s">
        <v>9498</v>
      </c>
      <c r="B1001" t="s">
        <v>9499</v>
      </c>
      <c r="C1001" t="s">
        <v>8886</v>
      </c>
      <c r="D1001" t="s">
        <v>13095</v>
      </c>
      <c r="E1001" t="s">
        <v>13286</v>
      </c>
      <c r="F1001" t="s">
        <v>13287</v>
      </c>
      <c r="G1001" t="s">
        <v>13288</v>
      </c>
      <c r="H1001" s="11">
        <v>177</v>
      </c>
      <c r="I1001" s="19" t="str">
        <f t="shared" si="45"/>
        <v>&lt;₹200</v>
      </c>
      <c r="J1001" s="21">
        <v>199</v>
      </c>
      <c r="K1001" s="23">
        <v>0.11</v>
      </c>
      <c r="L100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001" s="22" t="str">
        <f t="shared" si="46"/>
        <v>No</v>
      </c>
      <c r="N1001" s="16">
        <v>4.0999999999999996</v>
      </c>
      <c r="O1001" s="25">
        <v>3688</v>
      </c>
      <c r="P1001" s="25">
        <f>Table1[[#This Row],[rating]]+(Table1[[#This Row],[rating_count]]/1000)</f>
        <v>7.7880000000000003</v>
      </c>
      <c r="Q1001" s="12">
        <f t="shared" si="47"/>
        <v>733912</v>
      </c>
      <c r="R1001" t="s">
        <v>9500</v>
      </c>
      <c r="S1001" t="s">
        <v>9501</v>
      </c>
      <c r="T1001" t="s">
        <v>9502</v>
      </c>
      <c r="U1001" t="s">
        <v>9503</v>
      </c>
      <c r="V1001" t="s">
        <v>9504</v>
      </c>
      <c r="W1001" t="s">
        <v>9505</v>
      </c>
      <c r="X1001" t="s">
        <v>9506</v>
      </c>
      <c r="Y1001" t="s">
        <v>9507</v>
      </c>
    </row>
    <row r="1002" spans="1:25" x14ac:dyDescent="0.3">
      <c r="A1002" t="s">
        <v>9508</v>
      </c>
      <c r="B1002" t="s">
        <v>9509</v>
      </c>
      <c r="C1002" t="s">
        <v>8710</v>
      </c>
      <c r="D1002" t="s">
        <v>13095</v>
      </c>
      <c r="E1002" t="s">
        <v>13265</v>
      </c>
      <c r="F1002" t="s">
        <v>13266</v>
      </c>
      <c r="G1002" t="s">
        <v>13280</v>
      </c>
      <c r="H1002" s="11">
        <v>1149</v>
      </c>
      <c r="I1002" s="19" t="str">
        <f t="shared" si="45"/>
        <v>&gt;₹500</v>
      </c>
      <c r="J1002" s="21">
        <v>2499</v>
      </c>
      <c r="K1002" s="23">
        <v>0.54</v>
      </c>
      <c r="L100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002" s="22" t="str">
        <f t="shared" si="46"/>
        <v>Yes</v>
      </c>
      <c r="N1002" s="16">
        <v>3.8</v>
      </c>
      <c r="O1002" s="25">
        <v>4383</v>
      </c>
      <c r="P1002" s="25">
        <f>Table1[[#This Row],[rating]]+(Table1[[#This Row],[rating_count]]/1000)</f>
        <v>8.1829999999999998</v>
      </c>
      <c r="Q1002" s="12">
        <f t="shared" si="47"/>
        <v>10953117</v>
      </c>
      <c r="R1002" t="s">
        <v>9510</v>
      </c>
      <c r="S1002" t="s">
        <v>9511</v>
      </c>
      <c r="T1002" t="s">
        <v>9512</v>
      </c>
      <c r="U1002" t="s">
        <v>9513</v>
      </c>
      <c r="V1002" t="s">
        <v>9514</v>
      </c>
      <c r="W1002" t="s">
        <v>9515</v>
      </c>
      <c r="X1002" t="s">
        <v>9516</v>
      </c>
      <c r="Y1002" t="s">
        <v>9517</v>
      </c>
    </row>
    <row r="1003" spans="1:25" x14ac:dyDescent="0.3">
      <c r="A1003" t="s">
        <v>9518</v>
      </c>
      <c r="B1003" t="s">
        <v>9519</v>
      </c>
      <c r="C1003" t="s">
        <v>9520</v>
      </c>
      <c r="D1003" t="s">
        <v>13095</v>
      </c>
      <c r="E1003" t="s">
        <v>13265</v>
      </c>
      <c r="F1003" t="s">
        <v>13301</v>
      </c>
      <c r="G1003" t="s">
        <v>13302</v>
      </c>
      <c r="H1003" s="11">
        <v>244</v>
      </c>
      <c r="I1003" s="19" t="str">
        <f t="shared" si="45"/>
        <v>₹200 - ₹500</v>
      </c>
      <c r="J1003" s="21">
        <v>499</v>
      </c>
      <c r="K1003" s="23">
        <v>0.51</v>
      </c>
      <c r="L100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003" s="22" t="str">
        <f t="shared" si="46"/>
        <v>Yes</v>
      </c>
      <c r="N1003" s="16">
        <v>3.3</v>
      </c>
      <c r="O1003" s="25">
        <v>478</v>
      </c>
      <c r="P1003" s="25">
        <f>Table1[[#This Row],[rating]]+(Table1[[#This Row],[rating_count]]/1000)</f>
        <v>3.7779999999999996</v>
      </c>
      <c r="Q1003" s="12">
        <f t="shared" si="47"/>
        <v>238522</v>
      </c>
      <c r="R1003" t="s">
        <v>9521</v>
      </c>
      <c r="S1003" t="s">
        <v>9522</v>
      </c>
      <c r="T1003" t="s">
        <v>9523</v>
      </c>
      <c r="U1003" t="s">
        <v>9524</v>
      </c>
      <c r="V1003" t="s">
        <v>9525</v>
      </c>
      <c r="W1003" t="s">
        <v>9526</v>
      </c>
      <c r="X1003" t="s">
        <v>9527</v>
      </c>
      <c r="Y1003" t="s">
        <v>9528</v>
      </c>
    </row>
    <row r="1004" spans="1:25" x14ac:dyDescent="0.3">
      <c r="A1004" t="s">
        <v>9529</v>
      </c>
      <c r="B1004" t="s">
        <v>9530</v>
      </c>
      <c r="C1004" t="s">
        <v>8552</v>
      </c>
      <c r="D1004" t="s">
        <v>13095</v>
      </c>
      <c r="E1004" t="s">
        <v>13268</v>
      </c>
      <c r="F1004" t="s">
        <v>13269</v>
      </c>
      <c r="G1004" t="s">
        <v>13270</v>
      </c>
      <c r="H1004" s="11">
        <v>1959</v>
      </c>
      <c r="I1004" s="19" t="str">
        <f t="shared" si="45"/>
        <v>&gt;₹500</v>
      </c>
      <c r="J1004" s="21">
        <v>2400</v>
      </c>
      <c r="K1004" s="23">
        <v>0.18</v>
      </c>
      <c r="L100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004" s="22" t="str">
        <f t="shared" si="46"/>
        <v>No</v>
      </c>
      <c r="N1004" s="16">
        <v>4</v>
      </c>
      <c r="O1004" s="25">
        <v>237</v>
      </c>
      <c r="P1004" s="25">
        <f>Table1[[#This Row],[rating]]+(Table1[[#This Row],[rating_count]]/1000)</f>
        <v>4.2370000000000001</v>
      </c>
      <c r="Q1004" s="12">
        <f t="shared" si="47"/>
        <v>568800</v>
      </c>
      <c r="R1004" t="s">
        <v>9531</v>
      </c>
      <c r="S1004" t="s">
        <v>9532</v>
      </c>
      <c r="T1004" t="s">
        <v>9533</v>
      </c>
      <c r="U1004" t="s">
        <v>9534</v>
      </c>
      <c r="V1004" t="s">
        <v>9535</v>
      </c>
      <c r="W1004" t="s">
        <v>9536</v>
      </c>
      <c r="X1004" t="s">
        <v>9537</v>
      </c>
      <c r="Y1004" t="s">
        <v>9538</v>
      </c>
    </row>
    <row r="1005" spans="1:25" x14ac:dyDescent="0.3">
      <c r="A1005" t="s">
        <v>9539</v>
      </c>
      <c r="B1005" t="s">
        <v>9540</v>
      </c>
      <c r="C1005" t="s">
        <v>8574</v>
      </c>
      <c r="D1005" t="s">
        <v>13095</v>
      </c>
      <c r="E1005" t="s">
        <v>13265</v>
      </c>
      <c r="F1005" t="s">
        <v>13272</v>
      </c>
      <c r="G1005" t="s">
        <v>13273</v>
      </c>
      <c r="H1005" s="11">
        <v>319</v>
      </c>
      <c r="I1005" s="19" t="str">
        <f t="shared" si="45"/>
        <v>₹200 - ₹500</v>
      </c>
      <c r="J1005" s="21">
        <v>749</v>
      </c>
      <c r="K1005" s="23">
        <v>0.56999999999999995</v>
      </c>
      <c r="L100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005" s="22" t="str">
        <f t="shared" si="46"/>
        <v>Yes</v>
      </c>
      <c r="N1005" s="16">
        <v>4.5999999999999996</v>
      </c>
      <c r="O1005" s="25">
        <v>124</v>
      </c>
      <c r="P1005" s="25">
        <f>Table1[[#This Row],[rating]]+(Table1[[#This Row],[rating_count]]/1000)</f>
        <v>4.7239999999999993</v>
      </c>
      <c r="Q1005" s="12">
        <f t="shared" si="47"/>
        <v>92876</v>
      </c>
      <c r="R1005" t="s">
        <v>9541</v>
      </c>
      <c r="S1005" t="s">
        <v>9542</v>
      </c>
      <c r="T1005" t="s">
        <v>9543</v>
      </c>
      <c r="U1005" t="s">
        <v>9544</v>
      </c>
      <c r="V1005" t="s">
        <v>9545</v>
      </c>
      <c r="W1005" t="s">
        <v>9546</v>
      </c>
      <c r="X1005" t="s">
        <v>9547</v>
      </c>
      <c r="Y1005" t="s">
        <v>9548</v>
      </c>
    </row>
    <row r="1006" spans="1:25" x14ac:dyDescent="0.3">
      <c r="A1006" t="s">
        <v>9549</v>
      </c>
      <c r="B1006" t="s">
        <v>9550</v>
      </c>
      <c r="C1006" t="s">
        <v>8541</v>
      </c>
      <c r="D1006" t="s">
        <v>13095</v>
      </c>
      <c r="E1006" t="s">
        <v>13265</v>
      </c>
      <c r="F1006" t="s">
        <v>13266</v>
      </c>
      <c r="G1006" t="s">
        <v>13267</v>
      </c>
      <c r="H1006" s="11">
        <v>1499</v>
      </c>
      <c r="I1006" s="19" t="str">
        <f t="shared" si="45"/>
        <v>&gt;₹500</v>
      </c>
      <c r="J1006" s="21">
        <v>1775</v>
      </c>
      <c r="K1006" s="23">
        <v>0.16</v>
      </c>
      <c r="L100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006" s="22" t="str">
        <f t="shared" si="46"/>
        <v>No</v>
      </c>
      <c r="N1006" s="16">
        <v>3.9</v>
      </c>
      <c r="O1006" s="25">
        <v>14667</v>
      </c>
      <c r="P1006" s="25">
        <f>Table1[[#This Row],[rating]]+(Table1[[#This Row],[rating_count]]/1000)</f>
        <v>18.567</v>
      </c>
      <c r="Q1006" s="12">
        <f t="shared" si="47"/>
        <v>26033925</v>
      </c>
      <c r="R1006" t="s">
        <v>9551</v>
      </c>
      <c r="S1006" t="s">
        <v>9552</v>
      </c>
      <c r="T1006" t="s">
        <v>9553</v>
      </c>
      <c r="U1006" t="s">
        <v>9554</v>
      </c>
      <c r="V1006" t="s">
        <v>9555</v>
      </c>
      <c r="W1006" t="s">
        <v>9556</v>
      </c>
      <c r="X1006" t="s">
        <v>9557</v>
      </c>
      <c r="Y1006" t="s">
        <v>9558</v>
      </c>
    </row>
    <row r="1007" spans="1:25" x14ac:dyDescent="0.3">
      <c r="A1007" t="s">
        <v>9559</v>
      </c>
      <c r="B1007" t="s">
        <v>9560</v>
      </c>
      <c r="C1007" t="s">
        <v>8574</v>
      </c>
      <c r="D1007" t="s">
        <v>13095</v>
      </c>
      <c r="E1007" t="s">
        <v>13265</v>
      </c>
      <c r="F1007" t="s">
        <v>13272</v>
      </c>
      <c r="G1007" t="s">
        <v>13273</v>
      </c>
      <c r="H1007" s="11">
        <v>469</v>
      </c>
      <c r="I1007" s="19" t="str">
        <f t="shared" si="45"/>
        <v>₹200 - ₹500</v>
      </c>
      <c r="J1007" s="21">
        <v>1599</v>
      </c>
      <c r="K1007" s="23">
        <v>0.71</v>
      </c>
      <c r="L100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007" s="22" t="str">
        <f t="shared" si="46"/>
        <v>Yes</v>
      </c>
      <c r="N1007" s="16">
        <v>3.7</v>
      </c>
      <c r="O1007" s="25">
        <v>6</v>
      </c>
      <c r="P1007" s="25">
        <f>Table1[[#This Row],[rating]]+(Table1[[#This Row],[rating_count]]/1000)</f>
        <v>3.706</v>
      </c>
      <c r="Q1007" s="12">
        <f t="shared" si="47"/>
        <v>9594</v>
      </c>
      <c r="R1007" t="s">
        <v>9561</v>
      </c>
      <c r="S1007" t="s">
        <v>9562</v>
      </c>
      <c r="T1007" t="s">
        <v>9563</v>
      </c>
      <c r="U1007" t="s">
        <v>9564</v>
      </c>
      <c r="V1007" t="s">
        <v>9565</v>
      </c>
      <c r="W1007" t="s">
        <v>9566</v>
      </c>
      <c r="X1007" t="s">
        <v>9567</v>
      </c>
      <c r="Y1007" t="s">
        <v>9568</v>
      </c>
    </row>
    <row r="1008" spans="1:25" x14ac:dyDescent="0.3">
      <c r="A1008" t="s">
        <v>9569</v>
      </c>
      <c r="B1008" t="s">
        <v>9570</v>
      </c>
      <c r="C1008" t="s">
        <v>9458</v>
      </c>
      <c r="D1008" t="s">
        <v>13095</v>
      </c>
      <c r="E1008" t="s">
        <v>13265</v>
      </c>
      <c r="F1008" t="s">
        <v>13266</v>
      </c>
      <c r="G1008" t="s">
        <v>13299</v>
      </c>
      <c r="H1008" s="11">
        <v>1099</v>
      </c>
      <c r="I1008" s="19" t="str">
        <f t="shared" si="45"/>
        <v>&gt;₹500</v>
      </c>
      <c r="J1008" s="21">
        <v>1795</v>
      </c>
      <c r="K1008" s="23">
        <v>0.39</v>
      </c>
      <c r="L100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008" s="22" t="str">
        <f t="shared" si="46"/>
        <v>No</v>
      </c>
      <c r="N1008" s="16">
        <v>4.2</v>
      </c>
      <c r="O1008" s="25">
        <v>4244</v>
      </c>
      <c r="P1008" s="25">
        <f>Table1[[#This Row],[rating]]+(Table1[[#This Row],[rating_count]]/1000)</f>
        <v>8.4439999999999991</v>
      </c>
      <c r="Q1008" s="12">
        <f t="shared" si="47"/>
        <v>7617980</v>
      </c>
      <c r="R1008" t="s">
        <v>9571</v>
      </c>
      <c r="S1008" t="s">
        <v>9572</v>
      </c>
      <c r="T1008" t="s">
        <v>9573</v>
      </c>
      <c r="U1008" t="s">
        <v>9574</v>
      </c>
      <c r="V1008" t="s">
        <v>9575</v>
      </c>
      <c r="W1008" t="s">
        <v>9576</v>
      </c>
      <c r="X1008" t="s">
        <v>9577</v>
      </c>
      <c r="Y1008" t="s">
        <v>9578</v>
      </c>
    </row>
    <row r="1009" spans="1:25" x14ac:dyDescent="0.3">
      <c r="A1009" t="s">
        <v>9579</v>
      </c>
      <c r="B1009" t="s">
        <v>9580</v>
      </c>
      <c r="C1009" t="s">
        <v>8563</v>
      </c>
      <c r="D1009" t="s">
        <v>13095</v>
      </c>
      <c r="E1009" t="s">
        <v>13268</v>
      </c>
      <c r="F1009" t="s">
        <v>13269</v>
      </c>
      <c r="G1009" t="s">
        <v>13271</v>
      </c>
      <c r="H1009" s="11">
        <v>9590</v>
      </c>
      <c r="I1009" s="19" t="str">
        <f t="shared" si="45"/>
        <v>&gt;₹500</v>
      </c>
      <c r="J1009" s="21">
        <v>15999</v>
      </c>
      <c r="K1009" s="23">
        <v>0.4</v>
      </c>
      <c r="L100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009" s="22" t="str">
        <f t="shared" si="46"/>
        <v>No</v>
      </c>
      <c r="N1009" s="16">
        <v>4.0999999999999996</v>
      </c>
      <c r="O1009" s="25">
        <v>1017</v>
      </c>
      <c r="P1009" s="25">
        <f>Table1[[#This Row],[rating]]+(Table1[[#This Row],[rating_count]]/1000)</f>
        <v>5.1169999999999991</v>
      </c>
      <c r="Q1009" s="12">
        <f t="shared" si="47"/>
        <v>16270983</v>
      </c>
      <c r="R1009" t="s">
        <v>9581</v>
      </c>
      <c r="S1009" t="s">
        <v>9582</v>
      </c>
      <c r="T1009" t="s">
        <v>9583</v>
      </c>
      <c r="U1009" t="s">
        <v>9584</v>
      </c>
      <c r="V1009" t="s">
        <v>9585</v>
      </c>
      <c r="W1009" t="s">
        <v>9586</v>
      </c>
      <c r="X1009" t="s">
        <v>9587</v>
      </c>
      <c r="Y1009" t="s">
        <v>9588</v>
      </c>
    </row>
    <row r="1010" spans="1:25" x14ac:dyDescent="0.3">
      <c r="A1010" t="s">
        <v>9589</v>
      </c>
      <c r="B1010" t="s">
        <v>9590</v>
      </c>
      <c r="C1010" t="s">
        <v>9591</v>
      </c>
      <c r="D1010" t="s">
        <v>13095</v>
      </c>
      <c r="E1010" t="s">
        <v>13268</v>
      </c>
      <c r="F1010" t="s">
        <v>13295</v>
      </c>
      <c r="G1010" t="s">
        <v>13303</v>
      </c>
      <c r="H1010" s="11">
        <v>999</v>
      </c>
      <c r="I1010" s="19" t="str">
        <f t="shared" si="45"/>
        <v>&gt;₹500</v>
      </c>
      <c r="J1010" s="21">
        <v>1490</v>
      </c>
      <c r="K1010" s="23">
        <v>0.33</v>
      </c>
      <c r="L101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010" s="22" t="str">
        <f t="shared" si="46"/>
        <v>No</v>
      </c>
      <c r="N1010" s="16">
        <v>4.0999999999999996</v>
      </c>
      <c r="O1010" s="25">
        <v>12999</v>
      </c>
      <c r="P1010" s="25">
        <f>Table1[[#This Row],[rating]]+(Table1[[#This Row],[rating_count]]/1000)</f>
        <v>17.099</v>
      </c>
      <c r="Q1010" s="12">
        <f t="shared" si="47"/>
        <v>19368510</v>
      </c>
      <c r="R1010" t="s">
        <v>9592</v>
      </c>
      <c r="S1010" t="s">
        <v>9593</v>
      </c>
      <c r="T1010" t="s">
        <v>9594</v>
      </c>
      <c r="U1010" t="s">
        <v>9595</v>
      </c>
      <c r="V1010" t="s">
        <v>9596</v>
      </c>
      <c r="W1010" t="s">
        <v>9597</v>
      </c>
      <c r="X1010" t="s">
        <v>9598</v>
      </c>
      <c r="Y1010" t="s">
        <v>9599</v>
      </c>
    </row>
    <row r="1011" spans="1:25" x14ac:dyDescent="0.3">
      <c r="A1011" t="s">
        <v>9600</v>
      </c>
      <c r="B1011" t="s">
        <v>9601</v>
      </c>
      <c r="C1011" t="s">
        <v>8762</v>
      </c>
      <c r="D1011" t="s">
        <v>13095</v>
      </c>
      <c r="E1011" t="s">
        <v>13265</v>
      </c>
      <c r="F1011" t="s">
        <v>13266</v>
      </c>
      <c r="G1011" t="s">
        <v>13267</v>
      </c>
      <c r="H1011" s="11">
        <v>1299</v>
      </c>
      <c r="I1011" s="19" t="str">
        <f t="shared" si="45"/>
        <v>&gt;₹500</v>
      </c>
      <c r="J1011" s="21">
        <v>1999</v>
      </c>
      <c r="K1011" s="23">
        <v>0.35</v>
      </c>
      <c r="L101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011" s="22" t="str">
        <f t="shared" si="46"/>
        <v>No</v>
      </c>
      <c r="N1011" s="16">
        <v>3.8</v>
      </c>
      <c r="O1011" s="25">
        <v>311</v>
      </c>
      <c r="P1011" s="25">
        <f>Table1[[#This Row],[rating]]+(Table1[[#This Row],[rating_count]]/1000)</f>
        <v>4.1109999999999998</v>
      </c>
      <c r="Q1011" s="12">
        <f t="shared" si="47"/>
        <v>621689</v>
      </c>
      <c r="R1011" t="s">
        <v>9602</v>
      </c>
      <c r="S1011" t="s">
        <v>9603</v>
      </c>
      <c r="T1011" t="s">
        <v>9604</v>
      </c>
      <c r="U1011" t="s">
        <v>9605</v>
      </c>
      <c r="V1011" t="s">
        <v>9606</v>
      </c>
      <c r="W1011" t="s">
        <v>9607</v>
      </c>
      <c r="X1011" t="s">
        <v>9608</v>
      </c>
      <c r="Y1011" t="s">
        <v>9609</v>
      </c>
    </row>
    <row r="1012" spans="1:25" x14ac:dyDescent="0.3">
      <c r="A1012" t="s">
        <v>9610</v>
      </c>
      <c r="B1012" t="s">
        <v>9611</v>
      </c>
      <c r="C1012" t="s">
        <v>9612</v>
      </c>
      <c r="D1012" t="s">
        <v>13095</v>
      </c>
      <c r="E1012" t="s">
        <v>13265</v>
      </c>
      <c r="F1012" t="s">
        <v>13301</v>
      </c>
      <c r="G1012" t="s">
        <v>13304</v>
      </c>
      <c r="H1012" s="11">
        <v>292</v>
      </c>
      <c r="I1012" s="19" t="str">
        <f t="shared" si="45"/>
        <v>₹200 - ₹500</v>
      </c>
      <c r="J1012" s="21">
        <v>499</v>
      </c>
      <c r="K1012" s="23">
        <v>0.41</v>
      </c>
      <c r="L101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12" s="22" t="str">
        <f t="shared" si="46"/>
        <v>No</v>
      </c>
      <c r="N1012" s="16">
        <v>4.0999999999999996</v>
      </c>
      <c r="O1012" s="25">
        <v>4238</v>
      </c>
      <c r="P1012" s="25">
        <f>Table1[[#This Row],[rating]]+(Table1[[#This Row],[rating_count]]/1000)</f>
        <v>8.338000000000001</v>
      </c>
      <c r="Q1012" s="12">
        <f t="shared" si="47"/>
        <v>2114762</v>
      </c>
      <c r="R1012" t="s">
        <v>9613</v>
      </c>
      <c r="S1012" t="s">
        <v>9614</v>
      </c>
      <c r="T1012" t="s">
        <v>9615</v>
      </c>
      <c r="U1012" t="s">
        <v>9616</v>
      </c>
      <c r="V1012" t="s">
        <v>9617</v>
      </c>
      <c r="W1012" t="s">
        <v>9618</v>
      </c>
      <c r="X1012" t="s">
        <v>9619</v>
      </c>
      <c r="Y1012" t="s">
        <v>9620</v>
      </c>
    </row>
    <row r="1013" spans="1:25" x14ac:dyDescent="0.3">
      <c r="A1013" t="s">
        <v>9621</v>
      </c>
      <c r="B1013" t="s">
        <v>9622</v>
      </c>
      <c r="C1013" t="s">
        <v>9284</v>
      </c>
      <c r="D1013" t="s">
        <v>13095</v>
      </c>
      <c r="E1013" t="s">
        <v>13265</v>
      </c>
      <c r="F1013" t="s">
        <v>13266</v>
      </c>
      <c r="G1013" t="s">
        <v>13294</v>
      </c>
      <c r="H1013" s="11">
        <v>160</v>
      </c>
      <c r="I1013" s="19" t="str">
        <f t="shared" si="45"/>
        <v>&lt;₹200</v>
      </c>
      <c r="J1013" s="21">
        <v>299</v>
      </c>
      <c r="K1013" s="23">
        <v>0.46</v>
      </c>
      <c r="L101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13" s="22" t="str">
        <f t="shared" si="46"/>
        <v>No</v>
      </c>
      <c r="N1013" s="16">
        <v>4.5999999999999996</v>
      </c>
      <c r="O1013" s="25">
        <v>2781</v>
      </c>
      <c r="P1013" s="25">
        <f>Table1[[#This Row],[rating]]+(Table1[[#This Row],[rating_count]]/1000)</f>
        <v>7.3810000000000002</v>
      </c>
      <c r="Q1013" s="12">
        <f t="shared" si="47"/>
        <v>831519</v>
      </c>
      <c r="R1013" t="s">
        <v>9623</v>
      </c>
      <c r="S1013" t="s">
        <v>9624</v>
      </c>
      <c r="T1013" t="s">
        <v>9625</v>
      </c>
      <c r="U1013" t="s">
        <v>9626</v>
      </c>
      <c r="V1013" t="s">
        <v>9627</v>
      </c>
      <c r="W1013" t="s">
        <v>9628</v>
      </c>
      <c r="X1013" t="s">
        <v>9629</v>
      </c>
      <c r="Y1013" t="s">
        <v>9630</v>
      </c>
    </row>
    <row r="1014" spans="1:25" x14ac:dyDescent="0.3">
      <c r="A1014" t="s">
        <v>9631</v>
      </c>
      <c r="B1014" t="s">
        <v>9632</v>
      </c>
      <c r="C1014" t="s">
        <v>9633</v>
      </c>
      <c r="D1014" t="s">
        <v>13095</v>
      </c>
      <c r="E1014" t="s">
        <v>13265</v>
      </c>
      <c r="F1014" t="s">
        <v>13305</v>
      </c>
      <c r="G1014" t="s">
        <v>13306</v>
      </c>
      <c r="H1014" s="11">
        <v>600</v>
      </c>
      <c r="I1014" s="19" t="str">
        <f t="shared" si="45"/>
        <v>&gt;₹500</v>
      </c>
      <c r="J1014" s="21">
        <v>600</v>
      </c>
      <c r="K1014" s="23">
        <v>0</v>
      </c>
      <c r="L101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1014" s="22" t="str">
        <f t="shared" si="46"/>
        <v>No</v>
      </c>
      <c r="N1014" s="16">
        <v>4.0999999999999996</v>
      </c>
      <c r="O1014" s="25">
        <v>10907</v>
      </c>
      <c r="P1014" s="25">
        <f>Table1[[#This Row],[rating]]+(Table1[[#This Row],[rating_count]]/1000)</f>
        <v>15.007</v>
      </c>
      <c r="Q1014" s="12">
        <f t="shared" si="47"/>
        <v>6544200</v>
      </c>
      <c r="R1014" t="s">
        <v>9634</v>
      </c>
      <c r="S1014" t="s">
        <v>9635</v>
      </c>
      <c r="T1014" t="s">
        <v>9636</v>
      </c>
      <c r="U1014" t="s">
        <v>9637</v>
      </c>
      <c r="V1014" t="s">
        <v>9638</v>
      </c>
      <c r="W1014" t="s">
        <v>9639</v>
      </c>
      <c r="X1014" t="s">
        <v>9640</v>
      </c>
      <c r="Y1014" t="s">
        <v>9641</v>
      </c>
    </row>
    <row r="1015" spans="1:25" x14ac:dyDescent="0.3">
      <c r="A1015" t="s">
        <v>9642</v>
      </c>
      <c r="B1015" t="s">
        <v>9643</v>
      </c>
      <c r="C1015" t="s">
        <v>9644</v>
      </c>
      <c r="D1015" t="s">
        <v>13095</v>
      </c>
      <c r="E1015" t="s">
        <v>13265</v>
      </c>
      <c r="F1015" t="s">
        <v>13305</v>
      </c>
      <c r="G1015" t="s">
        <v>13307</v>
      </c>
      <c r="H1015" s="11">
        <v>1130</v>
      </c>
      <c r="I1015" s="19" t="str">
        <f t="shared" si="45"/>
        <v>&gt;₹500</v>
      </c>
      <c r="J1015" s="21">
        <v>1130</v>
      </c>
      <c r="K1015" s="23">
        <v>0</v>
      </c>
      <c r="L101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1015" s="22" t="str">
        <f t="shared" si="46"/>
        <v>No</v>
      </c>
      <c r="N1015" s="16">
        <v>4.2</v>
      </c>
      <c r="O1015" s="25">
        <v>13250</v>
      </c>
      <c r="P1015" s="25">
        <f>Table1[[#This Row],[rating]]+(Table1[[#This Row],[rating_count]]/1000)</f>
        <v>17.45</v>
      </c>
      <c r="Q1015" s="12">
        <f t="shared" si="47"/>
        <v>14972500</v>
      </c>
      <c r="R1015" t="s">
        <v>9645</v>
      </c>
      <c r="S1015" t="s">
        <v>9646</v>
      </c>
      <c r="T1015" t="s">
        <v>9647</v>
      </c>
      <c r="U1015" t="s">
        <v>9648</v>
      </c>
      <c r="V1015" t="s">
        <v>9649</v>
      </c>
      <c r="W1015" t="s">
        <v>9650</v>
      </c>
      <c r="X1015" t="s">
        <v>9651</v>
      </c>
      <c r="Y1015" t="s">
        <v>9652</v>
      </c>
    </row>
    <row r="1016" spans="1:25" x14ac:dyDescent="0.3">
      <c r="A1016" t="s">
        <v>9653</v>
      </c>
      <c r="B1016" t="s">
        <v>9654</v>
      </c>
      <c r="C1016" t="s">
        <v>8710</v>
      </c>
      <c r="D1016" t="s">
        <v>13095</v>
      </c>
      <c r="E1016" t="s">
        <v>13265</v>
      </c>
      <c r="F1016" t="s">
        <v>13266</v>
      </c>
      <c r="G1016" t="s">
        <v>13280</v>
      </c>
      <c r="H1016" s="11">
        <v>3249</v>
      </c>
      <c r="I1016" s="19" t="str">
        <f t="shared" si="45"/>
        <v>&gt;₹500</v>
      </c>
      <c r="J1016" s="21">
        <v>6295</v>
      </c>
      <c r="K1016" s="23">
        <v>0.48</v>
      </c>
      <c r="L101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16" s="22" t="str">
        <f t="shared" si="46"/>
        <v>No</v>
      </c>
      <c r="N1016" s="16">
        <v>3.9</v>
      </c>
      <c r="O1016" s="25">
        <v>43070</v>
      </c>
      <c r="P1016" s="25">
        <f>Table1[[#This Row],[rating]]+(Table1[[#This Row],[rating_count]]/1000)</f>
        <v>46.97</v>
      </c>
      <c r="Q1016" s="12">
        <f t="shared" si="47"/>
        <v>271125650</v>
      </c>
      <c r="R1016" t="s">
        <v>9655</v>
      </c>
      <c r="S1016" t="s">
        <v>9656</v>
      </c>
      <c r="T1016" t="s">
        <v>9657</v>
      </c>
      <c r="U1016" t="s">
        <v>9658</v>
      </c>
      <c r="V1016" t="s">
        <v>9659</v>
      </c>
      <c r="W1016" t="s">
        <v>9660</v>
      </c>
      <c r="X1016" t="s">
        <v>9661</v>
      </c>
      <c r="Y1016" t="s">
        <v>9662</v>
      </c>
    </row>
    <row r="1017" spans="1:25" x14ac:dyDescent="0.3">
      <c r="A1017" t="s">
        <v>9663</v>
      </c>
      <c r="B1017" t="s">
        <v>9664</v>
      </c>
      <c r="C1017" t="s">
        <v>8710</v>
      </c>
      <c r="D1017" t="s">
        <v>13095</v>
      </c>
      <c r="E1017" t="s">
        <v>13265</v>
      </c>
      <c r="F1017" t="s">
        <v>13266</v>
      </c>
      <c r="G1017" t="s">
        <v>13280</v>
      </c>
      <c r="H1017" s="11">
        <v>3599</v>
      </c>
      <c r="I1017" s="19" t="str">
        <f t="shared" si="45"/>
        <v>&gt;₹500</v>
      </c>
      <c r="J1017" s="21">
        <v>9455</v>
      </c>
      <c r="K1017" s="23">
        <v>0.62</v>
      </c>
      <c r="L101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017" s="22" t="str">
        <f t="shared" si="46"/>
        <v>Yes</v>
      </c>
      <c r="N1017" s="16">
        <v>4.0999999999999996</v>
      </c>
      <c r="O1017" s="25">
        <v>11828</v>
      </c>
      <c r="P1017" s="25">
        <f>Table1[[#This Row],[rating]]+(Table1[[#This Row],[rating_count]]/1000)</f>
        <v>15.927999999999999</v>
      </c>
      <c r="Q1017" s="12">
        <f t="shared" si="47"/>
        <v>111833740</v>
      </c>
      <c r="R1017" t="s">
        <v>9665</v>
      </c>
      <c r="S1017" t="s">
        <v>9666</v>
      </c>
      <c r="T1017" t="s">
        <v>9667</v>
      </c>
      <c r="U1017" t="s">
        <v>9668</v>
      </c>
      <c r="V1017" t="s">
        <v>9669</v>
      </c>
      <c r="W1017" t="s">
        <v>9670</v>
      </c>
      <c r="X1017" t="s">
        <v>9671</v>
      </c>
      <c r="Y1017" t="s">
        <v>9672</v>
      </c>
    </row>
    <row r="1018" spans="1:25" x14ac:dyDescent="0.3">
      <c r="A1018" t="s">
        <v>9673</v>
      </c>
      <c r="B1018" t="s">
        <v>9674</v>
      </c>
      <c r="C1018" t="s">
        <v>9030</v>
      </c>
      <c r="D1018" t="s">
        <v>13095</v>
      </c>
      <c r="E1018" t="s">
        <v>13265</v>
      </c>
      <c r="F1018" t="s">
        <v>13266</v>
      </c>
      <c r="G1018" t="s">
        <v>13291</v>
      </c>
      <c r="H1018" s="11">
        <v>368</v>
      </c>
      <c r="I1018" s="19" t="str">
        <f t="shared" si="45"/>
        <v>₹200 - ₹500</v>
      </c>
      <c r="J1018" s="21">
        <v>699</v>
      </c>
      <c r="K1018" s="23">
        <v>0.47</v>
      </c>
      <c r="L101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18" s="22" t="str">
        <f t="shared" si="46"/>
        <v>No</v>
      </c>
      <c r="N1018" s="16">
        <v>4.0999999999999996</v>
      </c>
      <c r="O1018" s="25">
        <v>1240</v>
      </c>
      <c r="P1018" s="25">
        <f>Table1[[#This Row],[rating]]+(Table1[[#This Row],[rating_count]]/1000)</f>
        <v>5.34</v>
      </c>
      <c r="Q1018" s="12">
        <f t="shared" si="47"/>
        <v>866760</v>
      </c>
      <c r="R1018" t="s">
        <v>9675</v>
      </c>
      <c r="S1018" t="s">
        <v>9676</v>
      </c>
      <c r="T1018" t="s">
        <v>9677</v>
      </c>
      <c r="U1018" t="s">
        <v>9678</v>
      </c>
      <c r="V1018" t="s">
        <v>9679</v>
      </c>
      <c r="W1018" t="s">
        <v>9680</v>
      </c>
      <c r="X1018" t="s">
        <v>9681</v>
      </c>
      <c r="Y1018" t="s">
        <v>9682</v>
      </c>
    </row>
    <row r="1019" spans="1:25" x14ac:dyDescent="0.3">
      <c r="A1019" t="s">
        <v>9683</v>
      </c>
      <c r="B1019" t="s">
        <v>9684</v>
      </c>
      <c r="C1019" t="s">
        <v>8710</v>
      </c>
      <c r="D1019" t="s">
        <v>13095</v>
      </c>
      <c r="E1019" t="s">
        <v>13265</v>
      </c>
      <c r="F1019" t="s">
        <v>13266</v>
      </c>
      <c r="G1019" t="s">
        <v>13280</v>
      </c>
      <c r="H1019" s="11">
        <v>3199</v>
      </c>
      <c r="I1019" s="19" t="str">
        <f t="shared" si="45"/>
        <v>&gt;₹500</v>
      </c>
      <c r="J1019" s="21">
        <v>4999</v>
      </c>
      <c r="K1019" s="23">
        <v>0.36</v>
      </c>
      <c r="L101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019" s="22" t="str">
        <f t="shared" si="46"/>
        <v>No</v>
      </c>
      <c r="N1019" s="16">
        <v>4</v>
      </c>
      <c r="O1019" s="25">
        <v>20869</v>
      </c>
      <c r="P1019" s="25">
        <f>Table1[[#This Row],[rating]]+(Table1[[#This Row],[rating_count]]/1000)</f>
        <v>24.869</v>
      </c>
      <c r="Q1019" s="12">
        <f t="shared" si="47"/>
        <v>104324131</v>
      </c>
      <c r="R1019" t="s">
        <v>9685</v>
      </c>
      <c r="S1019" t="s">
        <v>9686</v>
      </c>
      <c r="T1019" t="s">
        <v>9687</v>
      </c>
      <c r="U1019" t="s">
        <v>9688</v>
      </c>
      <c r="V1019" t="s">
        <v>9689</v>
      </c>
      <c r="W1019" t="s">
        <v>9690</v>
      </c>
      <c r="X1019" t="s">
        <v>9691</v>
      </c>
      <c r="Y1019" t="s">
        <v>9692</v>
      </c>
    </row>
    <row r="1020" spans="1:25" x14ac:dyDescent="0.3">
      <c r="A1020" t="s">
        <v>9693</v>
      </c>
      <c r="B1020" t="s">
        <v>9694</v>
      </c>
      <c r="C1020" t="s">
        <v>9695</v>
      </c>
      <c r="D1020" t="s">
        <v>13095</v>
      </c>
      <c r="E1020" t="s">
        <v>13265</v>
      </c>
      <c r="F1020" t="s">
        <v>13266</v>
      </c>
      <c r="G1020" t="s">
        <v>13308</v>
      </c>
      <c r="H1020" s="11">
        <v>1599</v>
      </c>
      <c r="I1020" s="19" t="str">
        <f t="shared" si="45"/>
        <v>&gt;₹500</v>
      </c>
      <c r="J1020" s="21">
        <v>2900</v>
      </c>
      <c r="K1020" s="23">
        <v>0.45</v>
      </c>
      <c r="L102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20" s="22" t="str">
        <f t="shared" si="46"/>
        <v>No</v>
      </c>
      <c r="N1020" s="16">
        <v>3.7</v>
      </c>
      <c r="O1020" s="25">
        <v>441</v>
      </c>
      <c r="P1020" s="25">
        <f>Table1[[#This Row],[rating]]+(Table1[[#This Row],[rating_count]]/1000)</f>
        <v>4.141</v>
      </c>
      <c r="Q1020" s="12">
        <f t="shared" si="47"/>
        <v>1278900</v>
      </c>
      <c r="R1020" t="s">
        <v>9696</v>
      </c>
      <c r="S1020" t="s">
        <v>9697</v>
      </c>
      <c r="T1020" t="s">
        <v>9698</v>
      </c>
      <c r="U1020" t="s">
        <v>9699</v>
      </c>
      <c r="V1020" t="s">
        <v>9700</v>
      </c>
      <c r="W1020" t="s">
        <v>9701</v>
      </c>
      <c r="X1020" t="s">
        <v>9702</v>
      </c>
      <c r="Y1020" t="s">
        <v>9703</v>
      </c>
    </row>
    <row r="1021" spans="1:25" x14ac:dyDescent="0.3">
      <c r="A1021" t="s">
        <v>9704</v>
      </c>
      <c r="B1021" t="s">
        <v>9705</v>
      </c>
      <c r="C1021" t="s">
        <v>8688</v>
      </c>
      <c r="D1021" t="s">
        <v>13095</v>
      </c>
      <c r="E1021" t="s">
        <v>13265</v>
      </c>
      <c r="F1021" t="s">
        <v>13266</v>
      </c>
      <c r="G1021" t="s">
        <v>13279</v>
      </c>
      <c r="H1021" s="11">
        <v>1999</v>
      </c>
      <c r="I1021" s="19" t="str">
        <f t="shared" si="45"/>
        <v>&gt;₹500</v>
      </c>
      <c r="J1021" s="21">
        <v>2499</v>
      </c>
      <c r="K1021" s="23">
        <v>0.2</v>
      </c>
      <c r="L102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021" s="22" t="str">
        <f t="shared" si="46"/>
        <v>No</v>
      </c>
      <c r="N1021" s="16">
        <v>4.0999999999999996</v>
      </c>
      <c r="O1021" s="25">
        <v>1034</v>
      </c>
      <c r="P1021" s="25">
        <f>Table1[[#This Row],[rating]]+(Table1[[#This Row],[rating_count]]/1000)</f>
        <v>5.1339999999999995</v>
      </c>
      <c r="Q1021" s="12">
        <f t="shared" si="47"/>
        <v>2583966</v>
      </c>
      <c r="R1021" t="s">
        <v>9706</v>
      </c>
      <c r="S1021" t="s">
        <v>9707</v>
      </c>
      <c r="T1021" t="s">
        <v>9708</v>
      </c>
      <c r="U1021" t="s">
        <v>9709</v>
      </c>
      <c r="V1021" t="s">
        <v>9710</v>
      </c>
      <c r="W1021" t="s">
        <v>9711</v>
      </c>
      <c r="X1021" t="s">
        <v>9712</v>
      </c>
      <c r="Y1021" t="s">
        <v>9713</v>
      </c>
    </row>
    <row r="1022" spans="1:25" x14ac:dyDescent="0.3">
      <c r="A1022" t="s">
        <v>9714</v>
      </c>
      <c r="B1022" t="s">
        <v>9715</v>
      </c>
      <c r="C1022" t="s">
        <v>8699</v>
      </c>
      <c r="D1022" t="s">
        <v>13095</v>
      </c>
      <c r="E1022" t="s">
        <v>13265</v>
      </c>
      <c r="F1022" t="s">
        <v>13272</v>
      </c>
      <c r="G1022" t="s">
        <v>13273</v>
      </c>
      <c r="H1022" s="11">
        <v>616</v>
      </c>
      <c r="I1022" s="19" t="str">
        <f t="shared" si="45"/>
        <v>&gt;₹500</v>
      </c>
      <c r="J1022" s="21">
        <v>1190</v>
      </c>
      <c r="K1022" s="23">
        <v>0.48</v>
      </c>
      <c r="L102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22" s="22" t="str">
        <f t="shared" si="46"/>
        <v>No</v>
      </c>
      <c r="N1022" s="16">
        <v>4.0999999999999996</v>
      </c>
      <c r="O1022" s="25">
        <v>37126</v>
      </c>
      <c r="P1022" s="25">
        <f>Table1[[#This Row],[rating]]+(Table1[[#This Row],[rating_count]]/1000)</f>
        <v>41.225999999999999</v>
      </c>
      <c r="Q1022" s="12">
        <f t="shared" si="47"/>
        <v>44179940</v>
      </c>
      <c r="R1022" t="s">
        <v>9716</v>
      </c>
      <c r="S1022" t="s">
        <v>9717</v>
      </c>
      <c r="T1022" t="s">
        <v>9718</v>
      </c>
      <c r="U1022" t="s">
        <v>9719</v>
      </c>
      <c r="V1022" t="s">
        <v>9720</v>
      </c>
      <c r="W1022" t="s">
        <v>9721</v>
      </c>
      <c r="X1022" t="s">
        <v>9722</v>
      </c>
      <c r="Y1022" t="s">
        <v>9723</v>
      </c>
    </row>
    <row r="1023" spans="1:25" x14ac:dyDescent="0.3">
      <c r="A1023" t="s">
        <v>9724</v>
      </c>
      <c r="B1023" t="s">
        <v>9725</v>
      </c>
      <c r="C1023" t="s">
        <v>8688</v>
      </c>
      <c r="D1023" t="s">
        <v>13095</v>
      </c>
      <c r="E1023" t="s">
        <v>13265</v>
      </c>
      <c r="F1023" t="s">
        <v>13266</v>
      </c>
      <c r="G1023" t="s">
        <v>13279</v>
      </c>
      <c r="H1023" s="11">
        <v>1499</v>
      </c>
      <c r="I1023" s="19" t="str">
        <f t="shared" si="45"/>
        <v>&gt;₹500</v>
      </c>
      <c r="J1023" s="21">
        <v>2100</v>
      </c>
      <c r="K1023" s="23">
        <v>0.28999999999999998</v>
      </c>
      <c r="L102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023" s="22" t="str">
        <f t="shared" si="46"/>
        <v>No</v>
      </c>
      <c r="N1023" s="16">
        <v>4.0999999999999996</v>
      </c>
      <c r="O1023" s="25">
        <v>6355</v>
      </c>
      <c r="P1023" s="25">
        <f>Table1[[#This Row],[rating]]+(Table1[[#This Row],[rating_count]]/1000)</f>
        <v>10.455</v>
      </c>
      <c r="Q1023" s="12">
        <f t="shared" si="47"/>
        <v>13345500</v>
      </c>
      <c r="R1023" t="s">
        <v>9726</v>
      </c>
      <c r="S1023" t="s">
        <v>9727</v>
      </c>
      <c r="T1023" t="s">
        <v>9728</v>
      </c>
      <c r="U1023" t="s">
        <v>9729</v>
      </c>
      <c r="V1023" t="s">
        <v>9730</v>
      </c>
      <c r="W1023" t="s">
        <v>9731</v>
      </c>
      <c r="X1023" t="s">
        <v>9732</v>
      </c>
      <c r="Y1023" t="s">
        <v>9733</v>
      </c>
    </row>
    <row r="1024" spans="1:25" x14ac:dyDescent="0.3">
      <c r="A1024" t="s">
        <v>9734</v>
      </c>
      <c r="B1024" t="s">
        <v>9735</v>
      </c>
      <c r="C1024" t="s">
        <v>9284</v>
      </c>
      <c r="D1024" t="s">
        <v>13095</v>
      </c>
      <c r="E1024" t="s">
        <v>13265</v>
      </c>
      <c r="F1024" t="s">
        <v>13266</v>
      </c>
      <c r="G1024" t="s">
        <v>13294</v>
      </c>
      <c r="H1024" s="11">
        <v>199</v>
      </c>
      <c r="I1024" s="19" t="str">
        <f t="shared" si="45"/>
        <v>&lt;₹200</v>
      </c>
      <c r="J1024" s="21">
        <v>499</v>
      </c>
      <c r="K1024" s="23">
        <v>0.6</v>
      </c>
      <c r="L102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024" s="22" t="str">
        <f t="shared" si="46"/>
        <v>Yes</v>
      </c>
      <c r="N1024" s="16">
        <v>3.3</v>
      </c>
      <c r="O1024" s="25">
        <v>12</v>
      </c>
      <c r="P1024" s="25">
        <f>Table1[[#This Row],[rating]]+(Table1[[#This Row],[rating_count]]/1000)</f>
        <v>3.3119999999999998</v>
      </c>
      <c r="Q1024" s="12">
        <f t="shared" si="47"/>
        <v>5988</v>
      </c>
      <c r="R1024" t="s">
        <v>9736</v>
      </c>
      <c r="S1024" t="s">
        <v>9737</v>
      </c>
      <c r="T1024" t="s">
        <v>9738</v>
      </c>
      <c r="U1024" t="s">
        <v>9739</v>
      </c>
      <c r="V1024" t="s">
        <v>9740</v>
      </c>
      <c r="W1024" t="s">
        <v>9741</v>
      </c>
      <c r="X1024" t="s">
        <v>9742</v>
      </c>
      <c r="Y1024" t="s">
        <v>9743</v>
      </c>
    </row>
    <row r="1025" spans="1:25" x14ac:dyDescent="0.3">
      <c r="A1025" t="s">
        <v>9744</v>
      </c>
      <c r="B1025" t="s">
        <v>9745</v>
      </c>
      <c r="C1025" t="s">
        <v>8844</v>
      </c>
      <c r="D1025" t="s">
        <v>13095</v>
      </c>
      <c r="E1025" t="s">
        <v>13268</v>
      </c>
      <c r="F1025" t="s">
        <v>13281</v>
      </c>
      <c r="G1025" t="s">
        <v>13284</v>
      </c>
      <c r="H1025" s="11">
        <v>610</v>
      </c>
      <c r="I1025" s="19" t="str">
        <f t="shared" si="45"/>
        <v>&gt;₹500</v>
      </c>
      <c r="J1025" s="21">
        <v>825</v>
      </c>
      <c r="K1025" s="23">
        <v>0.26</v>
      </c>
      <c r="L102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025" s="22" t="str">
        <f t="shared" si="46"/>
        <v>No</v>
      </c>
      <c r="N1025" s="16">
        <v>4.0999999999999996</v>
      </c>
      <c r="O1025" s="25">
        <v>13165</v>
      </c>
      <c r="P1025" s="25">
        <f>Table1[[#This Row],[rating]]+(Table1[[#This Row],[rating_count]]/1000)</f>
        <v>17.265000000000001</v>
      </c>
      <c r="Q1025" s="12">
        <f t="shared" si="47"/>
        <v>10861125</v>
      </c>
      <c r="R1025" t="s">
        <v>9746</v>
      </c>
      <c r="S1025" t="s">
        <v>9747</v>
      </c>
      <c r="T1025" t="s">
        <v>9748</v>
      </c>
      <c r="U1025" t="s">
        <v>9749</v>
      </c>
      <c r="V1025" t="s">
        <v>9750</v>
      </c>
      <c r="W1025" t="s">
        <v>9751</v>
      </c>
      <c r="X1025" t="s">
        <v>9752</v>
      </c>
      <c r="Y1025" t="s">
        <v>9753</v>
      </c>
    </row>
    <row r="1026" spans="1:25" x14ac:dyDescent="0.3">
      <c r="A1026" t="s">
        <v>9754</v>
      </c>
      <c r="B1026" t="s">
        <v>9755</v>
      </c>
      <c r="C1026" t="s">
        <v>9192</v>
      </c>
      <c r="D1026" t="s">
        <v>13095</v>
      </c>
      <c r="E1026" t="s">
        <v>13265</v>
      </c>
      <c r="F1026" t="s">
        <v>13266</v>
      </c>
      <c r="G1026" t="s">
        <v>13293</v>
      </c>
      <c r="H1026" s="11">
        <v>999</v>
      </c>
      <c r="I1026" s="19" t="str">
        <f t="shared" ref="I1026:I1089" si="48">IF(H1026&lt;200,"&lt;₹200",IF(OR(H1026=200,H1026&lt;=500),"₹200 - ₹500","&gt;₹500"))</f>
        <v>&gt;₹500</v>
      </c>
      <c r="J1026" s="21">
        <v>1499</v>
      </c>
      <c r="K1026" s="23">
        <v>0.33</v>
      </c>
      <c r="L102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026" s="22" t="str">
        <f t="shared" ref="M1026:M1089" si="49">IF(K1026&gt;=50%,"Yes","No")</f>
        <v>No</v>
      </c>
      <c r="N1026" s="16">
        <v>4.0999999999999996</v>
      </c>
      <c r="O1026" s="25">
        <v>1646</v>
      </c>
      <c r="P1026" s="25">
        <f>Table1[[#This Row],[rating]]+(Table1[[#This Row],[rating_count]]/1000)</f>
        <v>5.7459999999999996</v>
      </c>
      <c r="Q1026" s="12">
        <f t="shared" ref="Q1026:Q1089" si="50">J1026*O1026</f>
        <v>2467354</v>
      </c>
      <c r="R1026" t="s">
        <v>9756</v>
      </c>
      <c r="S1026" t="s">
        <v>9757</v>
      </c>
      <c r="T1026" t="s">
        <v>9758</v>
      </c>
      <c r="U1026" t="s">
        <v>9759</v>
      </c>
      <c r="V1026" t="s">
        <v>9760</v>
      </c>
      <c r="W1026" t="s">
        <v>9761</v>
      </c>
      <c r="X1026" t="s">
        <v>9762</v>
      </c>
      <c r="Y1026" t="s">
        <v>9763</v>
      </c>
    </row>
    <row r="1027" spans="1:25" x14ac:dyDescent="0.3">
      <c r="A1027" t="s">
        <v>9764</v>
      </c>
      <c r="B1027" t="s">
        <v>9765</v>
      </c>
      <c r="C1027" t="s">
        <v>9326</v>
      </c>
      <c r="D1027" t="s">
        <v>13095</v>
      </c>
      <c r="E1027" t="s">
        <v>13265</v>
      </c>
      <c r="F1027" t="s">
        <v>13272</v>
      </c>
      <c r="G1027" t="s">
        <v>13290</v>
      </c>
      <c r="H1027" s="11">
        <v>8999</v>
      </c>
      <c r="I1027" s="19" t="str">
        <f t="shared" si="48"/>
        <v>&gt;₹500</v>
      </c>
      <c r="J1027" s="21">
        <v>9995</v>
      </c>
      <c r="K1027" s="23">
        <v>0.1</v>
      </c>
      <c r="L102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1027" s="22" t="str">
        <f t="shared" si="49"/>
        <v>No</v>
      </c>
      <c r="N1027" s="16">
        <v>4.4000000000000004</v>
      </c>
      <c r="O1027" s="25">
        <v>17994</v>
      </c>
      <c r="P1027" s="25">
        <f>Table1[[#This Row],[rating]]+(Table1[[#This Row],[rating_count]]/1000)</f>
        <v>22.393999999999998</v>
      </c>
      <c r="Q1027" s="12">
        <f t="shared" si="50"/>
        <v>179850030</v>
      </c>
      <c r="R1027" t="s">
        <v>9766</v>
      </c>
      <c r="S1027" t="s">
        <v>9767</v>
      </c>
      <c r="T1027" t="s">
        <v>9768</v>
      </c>
      <c r="U1027" t="s">
        <v>9769</v>
      </c>
      <c r="V1027" t="s">
        <v>9770</v>
      </c>
      <c r="W1027" t="s">
        <v>9771</v>
      </c>
      <c r="X1027" t="s">
        <v>9772</v>
      </c>
      <c r="Y1027" t="s">
        <v>9773</v>
      </c>
    </row>
    <row r="1028" spans="1:25" x14ac:dyDescent="0.3">
      <c r="A1028" t="s">
        <v>9774</v>
      </c>
      <c r="B1028" t="s">
        <v>9775</v>
      </c>
      <c r="C1028" t="s">
        <v>8574</v>
      </c>
      <c r="D1028" t="s">
        <v>13095</v>
      </c>
      <c r="E1028" t="s">
        <v>13265</v>
      </c>
      <c r="F1028" t="s">
        <v>13272</v>
      </c>
      <c r="G1028" t="s">
        <v>13273</v>
      </c>
      <c r="H1028" s="11">
        <v>453</v>
      </c>
      <c r="I1028" s="19" t="str">
        <f t="shared" si="48"/>
        <v>₹200 - ₹500</v>
      </c>
      <c r="J1028" s="21">
        <v>999</v>
      </c>
      <c r="K1028" s="23">
        <v>0.55000000000000004</v>
      </c>
      <c r="L102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028" s="22" t="str">
        <f t="shared" si="49"/>
        <v>Yes</v>
      </c>
      <c r="N1028" s="16">
        <v>4.3</v>
      </c>
      <c r="O1028" s="25">
        <v>610</v>
      </c>
      <c r="P1028" s="25">
        <f>Table1[[#This Row],[rating]]+(Table1[[#This Row],[rating_count]]/1000)</f>
        <v>4.91</v>
      </c>
      <c r="Q1028" s="12">
        <f t="shared" si="50"/>
        <v>609390</v>
      </c>
      <c r="R1028" t="s">
        <v>9776</v>
      </c>
      <c r="S1028" t="s">
        <v>9777</v>
      </c>
      <c r="T1028" t="s">
        <v>9778</v>
      </c>
      <c r="U1028" t="s">
        <v>9779</v>
      </c>
      <c r="V1028" t="s">
        <v>9780</v>
      </c>
      <c r="W1028" t="s">
        <v>9781</v>
      </c>
      <c r="X1028" t="s">
        <v>9782</v>
      </c>
      <c r="Y1028" t="s">
        <v>9783</v>
      </c>
    </row>
    <row r="1029" spans="1:25" x14ac:dyDescent="0.3">
      <c r="A1029" t="s">
        <v>9784</v>
      </c>
      <c r="B1029" t="s">
        <v>9785</v>
      </c>
      <c r="C1029" t="s">
        <v>8710</v>
      </c>
      <c r="D1029" t="s">
        <v>13095</v>
      </c>
      <c r="E1029" t="s">
        <v>13265</v>
      </c>
      <c r="F1029" t="s">
        <v>13266</v>
      </c>
      <c r="G1029" t="s">
        <v>13280</v>
      </c>
      <c r="H1029" s="11">
        <v>2464</v>
      </c>
      <c r="I1029" s="19" t="str">
        <f t="shared" si="48"/>
        <v>&gt;₹500</v>
      </c>
      <c r="J1029" s="21">
        <v>6000</v>
      </c>
      <c r="K1029" s="23">
        <v>0.59</v>
      </c>
      <c r="L102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029" s="22" t="str">
        <f t="shared" si="49"/>
        <v>Yes</v>
      </c>
      <c r="N1029" s="16">
        <v>4.0999999999999996</v>
      </c>
      <c r="O1029" s="25">
        <v>8866</v>
      </c>
      <c r="P1029" s="25">
        <f>Table1[[#This Row],[rating]]+(Table1[[#This Row],[rating_count]]/1000)</f>
        <v>12.965999999999999</v>
      </c>
      <c r="Q1029" s="12">
        <f t="shared" si="50"/>
        <v>53196000</v>
      </c>
      <c r="R1029" t="s">
        <v>9786</v>
      </c>
      <c r="S1029" t="s">
        <v>9787</v>
      </c>
      <c r="T1029" t="s">
        <v>9788</v>
      </c>
      <c r="U1029" t="s">
        <v>9789</v>
      </c>
      <c r="V1029" t="s">
        <v>9790</v>
      </c>
      <c r="W1029" t="s">
        <v>9791</v>
      </c>
      <c r="X1029" t="s">
        <v>9792</v>
      </c>
      <c r="Y1029" t="s">
        <v>9793</v>
      </c>
    </row>
    <row r="1030" spans="1:25" x14ac:dyDescent="0.3">
      <c r="A1030" t="s">
        <v>9794</v>
      </c>
      <c r="B1030" t="s">
        <v>9795</v>
      </c>
      <c r="C1030" t="s">
        <v>9695</v>
      </c>
      <c r="D1030" t="s">
        <v>13095</v>
      </c>
      <c r="E1030" t="s">
        <v>13265</v>
      </c>
      <c r="F1030" t="s">
        <v>13266</v>
      </c>
      <c r="G1030" t="s">
        <v>13308</v>
      </c>
      <c r="H1030" s="11">
        <v>2719</v>
      </c>
      <c r="I1030" s="19" t="str">
        <f t="shared" si="48"/>
        <v>&gt;₹500</v>
      </c>
      <c r="J1030" s="21">
        <v>3945</v>
      </c>
      <c r="K1030" s="23">
        <v>0.31</v>
      </c>
      <c r="L103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030" s="22" t="str">
        <f t="shared" si="49"/>
        <v>No</v>
      </c>
      <c r="N1030" s="16">
        <v>3.7</v>
      </c>
      <c r="O1030" s="25">
        <v>13406</v>
      </c>
      <c r="P1030" s="25">
        <f>Table1[[#This Row],[rating]]+(Table1[[#This Row],[rating_count]]/1000)</f>
        <v>17.106000000000002</v>
      </c>
      <c r="Q1030" s="12">
        <f t="shared" si="50"/>
        <v>52886670</v>
      </c>
      <c r="R1030" t="s">
        <v>9796</v>
      </c>
      <c r="S1030" t="s">
        <v>9797</v>
      </c>
      <c r="T1030" t="s">
        <v>9798</v>
      </c>
      <c r="U1030" t="s">
        <v>9799</v>
      </c>
      <c r="V1030" t="s">
        <v>9800</v>
      </c>
      <c r="W1030" t="s">
        <v>9801</v>
      </c>
      <c r="X1030" t="s">
        <v>9802</v>
      </c>
      <c r="Y1030" t="s">
        <v>9803</v>
      </c>
    </row>
    <row r="1031" spans="1:25" x14ac:dyDescent="0.3">
      <c r="A1031" t="s">
        <v>9804</v>
      </c>
      <c r="B1031" t="s">
        <v>9805</v>
      </c>
      <c r="C1031" t="s">
        <v>8721</v>
      </c>
      <c r="D1031" t="s">
        <v>13095</v>
      </c>
      <c r="E1031" t="s">
        <v>13268</v>
      </c>
      <c r="F1031" t="s">
        <v>13281</v>
      </c>
      <c r="G1031" t="s">
        <v>13282</v>
      </c>
      <c r="H1031" s="11">
        <v>1439</v>
      </c>
      <c r="I1031" s="19" t="str">
        <f t="shared" si="48"/>
        <v>&gt;₹500</v>
      </c>
      <c r="J1031" s="21">
        <v>1999</v>
      </c>
      <c r="K1031" s="23">
        <v>0.28000000000000003</v>
      </c>
      <c r="L103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031" s="22" t="str">
        <f t="shared" si="49"/>
        <v>No</v>
      </c>
      <c r="N1031" s="16">
        <v>4.8</v>
      </c>
      <c r="O1031" s="25">
        <v>53803</v>
      </c>
      <c r="P1031" s="25">
        <f>Table1[[#This Row],[rating]]+(Table1[[#This Row],[rating_count]]/1000)</f>
        <v>58.602999999999994</v>
      </c>
      <c r="Q1031" s="12">
        <f t="shared" si="50"/>
        <v>107552197</v>
      </c>
      <c r="R1031" t="s">
        <v>9806</v>
      </c>
      <c r="S1031" t="s">
        <v>9807</v>
      </c>
      <c r="T1031" t="s">
        <v>9808</v>
      </c>
      <c r="U1031" t="s">
        <v>9809</v>
      </c>
      <c r="V1031" t="s">
        <v>9810</v>
      </c>
      <c r="W1031" t="s">
        <v>9811</v>
      </c>
      <c r="X1031" t="s">
        <v>9812</v>
      </c>
      <c r="Y1031" t="s">
        <v>9813</v>
      </c>
    </row>
    <row r="1032" spans="1:25" x14ac:dyDescent="0.3">
      <c r="A1032" t="s">
        <v>9814</v>
      </c>
      <c r="B1032" t="s">
        <v>9815</v>
      </c>
      <c r="C1032" t="s">
        <v>8688</v>
      </c>
      <c r="D1032" t="s">
        <v>13095</v>
      </c>
      <c r="E1032" t="s">
        <v>13265</v>
      </c>
      <c r="F1032" t="s">
        <v>13266</v>
      </c>
      <c r="G1032" t="s">
        <v>13279</v>
      </c>
      <c r="H1032" s="11">
        <v>2799</v>
      </c>
      <c r="I1032" s="19" t="str">
        <f t="shared" si="48"/>
        <v>&gt;₹500</v>
      </c>
      <c r="J1032" s="21">
        <v>3499</v>
      </c>
      <c r="K1032" s="23">
        <v>0.2</v>
      </c>
      <c r="L103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032" s="22" t="str">
        <f t="shared" si="49"/>
        <v>No</v>
      </c>
      <c r="N1032" s="16">
        <v>4.5</v>
      </c>
      <c r="O1032" s="25">
        <v>546</v>
      </c>
      <c r="P1032" s="25">
        <f>Table1[[#This Row],[rating]]+(Table1[[#This Row],[rating_count]]/1000)</f>
        <v>5.0460000000000003</v>
      </c>
      <c r="Q1032" s="12">
        <f t="shared" si="50"/>
        <v>1910454</v>
      </c>
      <c r="R1032" t="s">
        <v>9816</v>
      </c>
      <c r="S1032" t="s">
        <v>9817</v>
      </c>
      <c r="T1032" t="s">
        <v>9818</v>
      </c>
      <c r="U1032" t="s">
        <v>9819</v>
      </c>
      <c r="V1032" t="s">
        <v>9820</v>
      </c>
      <c r="W1032" t="s">
        <v>9821</v>
      </c>
      <c r="X1032" t="s">
        <v>9822</v>
      </c>
      <c r="Y1032" t="s">
        <v>9823</v>
      </c>
    </row>
    <row r="1033" spans="1:25" x14ac:dyDescent="0.3">
      <c r="A1033" t="s">
        <v>9824</v>
      </c>
      <c r="B1033" t="s">
        <v>9825</v>
      </c>
      <c r="C1033" t="s">
        <v>8721</v>
      </c>
      <c r="D1033" t="s">
        <v>13095</v>
      </c>
      <c r="E1033" t="s">
        <v>13268</v>
      </c>
      <c r="F1033" t="s">
        <v>13281</v>
      </c>
      <c r="G1033" t="s">
        <v>13282</v>
      </c>
      <c r="H1033" s="11">
        <v>2088</v>
      </c>
      <c r="I1033" s="19" t="str">
        <f t="shared" si="48"/>
        <v>&gt;₹500</v>
      </c>
      <c r="J1033" s="21">
        <v>5550</v>
      </c>
      <c r="K1033" s="23">
        <v>0.62</v>
      </c>
      <c r="L103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033" s="22" t="str">
        <f t="shared" si="49"/>
        <v>Yes</v>
      </c>
      <c r="N1033" s="16">
        <v>4</v>
      </c>
      <c r="O1033" s="25">
        <v>5292</v>
      </c>
      <c r="P1033" s="25">
        <f>Table1[[#This Row],[rating]]+(Table1[[#This Row],[rating_count]]/1000)</f>
        <v>9.2919999999999998</v>
      </c>
      <c r="Q1033" s="12">
        <f t="shared" si="50"/>
        <v>29370600</v>
      </c>
      <c r="R1033" t="s">
        <v>9826</v>
      </c>
      <c r="S1033" t="s">
        <v>9827</v>
      </c>
      <c r="T1033" t="s">
        <v>9828</v>
      </c>
      <c r="U1033" t="s">
        <v>9829</v>
      </c>
      <c r="V1033" t="s">
        <v>9830</v>
      </c>
      <c r="W1033" t="s">
        <v>13066</v>
      </c>
      <c r="X1033" t="s">
        <v>9831</v>
      </c>
      <c r="Y1033" t="s">
        <v>9832</v>
      </c>
    </row>
    <row r="1034" spans="1:25" x14ac:dyDescent="0.3">
      <c r="A1034" t="s">
        <v>9833</v>
      </c>
      <c r="B1034" t="s">
        <v>9834</v>
      </c>
      <c r="C1034" t="s">
        <v>8721</v>
      </c>
      <c r="D1034" t="s">
        <v>13095</v>
      </c>
      <c r="E1034" t="s">
        <v>13268</v>
      </c>
      <c r="F1034" t="s">
        <v>13281</v>
      </c>
      <c r="G1034" t="s">
        <v>13282</v>
      </c>
      <c r="H1034" s="11">
        <v>2399</v>
      </c>
      <c r="I1034" s="19" t="str">
        <f t="shared" si="48"/>
        <v>&gt;₹500</v>
      </c>
      <c r="J1034" s="21">
        <v>4590</v>
      </c>
      <c r="K1034" s="23">
        <v>0.48</v>
      </c>
      <c r="L103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34" s="22" t="str">
        <f t="shared" si="49"/>
        <v>No</v>
      </c>
      <c r="N1034" s="16">
        <v>4.0999999999999996</v>
      </c>
      <c r="O1034" s="25">
        <v>444</v>
      </c>
      <c r="P1034" s="25">
        <f>Table1[[#This Row],[rating]]+(Table1[[#This Row],[rating_count]]/1000)</f>
        <v>4.5439999999999996</v>
      </c>
      <c r="Q1034" s="12">
        <f t="shared" si="50"/>
        <v>2037960</v>
      </c>
      <c r="R1034" t="s">
        <v>9835</v>
      </c>
      <c r="S1034" t="s">
        <v>9836</v>
      </c>
      <c r="T1034" t="s">
        <v>9837</v>
      </c>
      <c r="U1034" t="s">
        <v>9838</v>
      </c>
      <c r="V1034" t="s">
        <v>9839</v>
      </c>
      <c r="W1034" t="s">
        <v>9840</v>
      </c>
      <c r="X1034" t="s">
        <v>9841</v>
      </c>
      <c r="Y1034" t="s">
        <v>9842</v>
      </c>
    </row>
    <row r="1035" spans="1:25" x14ac:dyDescent="0.3">
      <c r="A1035" t="s">
        <v>9843</v>
      </c>
      <c r="B1035" t="s">
        <v>9844</v>
      </c>
      <c r="C1035" t="s">
        <v>8585</v>
      </c>
      <c r="D1035" t="s">
        <v>13095</v>
      </c>
      <c r="E1035" t="s">
        <v>13265</v>
      </c>
      <c r="F1035" t="s">
        <v>13266</v>
      </c>
      <c r="G1035" t="s">
        <v>13274</v>
      </c>
      <c r="H1035" s="11">
        <v>308</v>
      </c>
      <c r="I1035" s="19" t="str">
        <f t="shared" si="48"/>
        <v>₹200 - ₹500</v>
      </c>
      <c r="J1035" s="21">
        <v>499</v>
      </c>
      <c r="K1035" s="23">
        <v>0.38</v>
      </c>
      <c r="L103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035" s="22" t="str">
        <f t="shared" si="49"/>
        <v>No</v>
      </c>
      <c r="N1035" s="16">
        <v>3.9</v>
      </c>
      <c r="O1035" s="25">
        <v>4584</v>
      </c>
      <c r="P1035" s="25">
        <f>Table1[[#This Row],[rating]]+(Table1[[#This Row],[rating_count]]/1000)</f>
        <v>8.484</v>
      </c>
      <c r="Q1035" s="12">
        <f t="shared" si="50"/>
        <v>2287416</v>
      </c>
      <c r="R1035" t="s">
        <v>9845</v>
      </c>
      <c r="S1035" t="s">
        <v>9846</v>
      </c>
      <c r="T1035" t="s">
        <v>9847</v>
      </c>
      <c r="U1035" t="s">
        <v>9848</v>
      </c>
      <c r="V1035" t="s">
        <v>9849</v>
      </c>
      <c r="W1035" t="s">
        <v>9850</v>
      </c>
      <c r="X1035" t="s">
        <v>9851</v>
      </c>
      <c r="Y1035" t="s">
        <v>9852</v>
      </c>
    </row>
    <row r="1036" spans="1:25" x14ac:dyDescent="0.3">
      <c r="A1036" t="s">
        <v>9853</v>
      </c>
      <c r="B1036" t="s">
        <v>9854</v>
      </c>
      <c r="C1036" t="s">
        <v>8721</v>
      </c>
      <c r="D1036" t="s">
        <v>13095</v>
      </c>
      <c r="E1036" t="s">
        <v>13268</v>
      </c>
      <c r="F1036" t="s">
        <v>13281</v>
      </c>
      <c r="G1036" t="s">
        <v>13282</v>
      </c>
      <c r="H1036" s="11">
        <v>2599</v>
      </c>
      <c r="I1036" s="19" t="str">
        <f t="shared" si="48"/>
        <v>&gt;₹500</v>
      </c>
      <c r="J1036" s="21">
        <v>4400</v>
      </c>
      <c r="K1036" s="23">
        <v>0.41</v>
      </c>
      <c r="L103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36" s="22" t="str">
        <f t="shared" si="49"/>
        <v>No</v>
      </c>
      <c r="N1036" s="16">
        <v>4.0999999999999996</v>
      </c>
      <c r="O1036" s="25">
        <v>14947</v>
      </c>
      <c r="P1036" s="25">
        <f>Table1[[#This Row],[rating]]+(Table1[[#This Row],[rating_count]]/1000)</f>
        <v>19.046999999999997</v>
      </c>
      <c r="Q1036" s="12">
        <f t="shared" si="50"/>
        <v>65766800</v>
      </c>
      <c r="R1036" t="s">
        <v>9855</v>
      </c>
      <c r="S1036" t="s">
        <v>9856</v>
      </c>
      <c r="T1036" t="s">
        <v>9857</v>
      </c>
      <c r="U1036" t="s">
        <v>9858</v>
      </c>
      <c r="V1036" t="s">
        <v>9859</v>
      </c>
      <c r="W1036" t="s">
        <v>9860</v>
      </c>
      <c r="X1036" t="s">
        <v>9861</v>
      </c>
      <c r="Y1036" t="s">
        <v>9862</v>
      </c>
    </row>
    <row r="1037" spans="1:25" x14ac:dyDescent="0.3">
      <c r="A1037" t="s">
        <v>9863</v>
      </c>
      <c r="B1037" t="s">
        <v>9864</v>
      </c>
      <c r="C1037" t="s">
        <v>8699</v>
      </c>
      <c r="D1037" t="s">
        <v>13095</v>
      </c>
      <c r="E1037" t="s">
        <v>13265</v>
      </c>
      <c r="F1037" t="s">
        <v>13272</v>
      </c>
      <c r="G1037" t="s">
        <v>13273</v>
      </c>
      <c r="H1037" s="11">
        <v>479</v>
      </c>
      <c r="I1037" s="19" t="str">
        <f t="shared" si="48"/>
        <v>₹200 - ₹500</v>
      </c>
      <c r="J1037" s="21">
        <v>1000</v>
      </c>
      <c r="K1037" s="23">
        <v>0.52</v>
      </c>
      <c r="L103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037" s="22" t="str">
        <f t="shared" si="49"/>
        <v>Yes</v>
      </c>
      <c r="N1037" s="16">
        <v>4.2</v>
      </c>
      <c r="O1037" s="25">
        <v>1559</v>
      </c>
      <c r="P1037" s="25">
        <f>Table1[[#This Row],[rating]]+(Table1[[#This Row],[rating_count]]/1000)</f>
        <v>5.7590000000000003</v>
      </c>
      <c r="Q1037" s="12">
        <f t="shared" si="50"/>
        <v>1559000</v>
      </c>
      <c r="R1037" t="s">
        <v>9865</v>
      </c>
      <c r="S1037" t="s">
        <v>9866</v>
      </c>
      <c r="T1037" t="s">
        <v>9867</v>
      </c>
      <c r="U1037" t="s">
        <v>9868</v>
      </c>
      <c r="V1037" t="s">
        <v>9869</v>
      </c>
      <c r="W1037" t="s">
        <v>9870</v>
      </c>
      <c r="X1037" t="s">
        <v>9871</v>
      </c>
      <c r="Y1037" t="s">
        <v>9872</v>
      </c>
    </row>
    <row r="1038" spans="1:25" x14ac:dyDescent="0.3">
      <c r="A1038" t="s">
        <v>9873</v>
      </c>
      <c r="B1038" t="s">
        <v>9874</v>
      </c>
      <c r="C1038" t="s">
        <v>8574</v>
      </c>
      <c r="D1038" t="s">
        <v>13095</v>
      </c>
      <c r="E1038" t="s">
        <v>13265</v>
      </c>
      <c r="F1038" t="s">
        <v>13272</v>
      </c>
      <c r="G1038" t="s">
        <v>13273</v>
      </c>
      <c r="H1038" s="11">
        <v>245</v>
      </c>
      <c r="I1038" s="19" t="str">
        <f t="shared" si="48"/>
        <v>₹200 - ₹500</v>
      </c>
      <c r="J1038" s="21">
        <v>299</v>
      </c>
      <c r="K1038" s="23">
        <v>0.18</v>
      </c>
      <c r="L103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038" s="22" t="str">
        <f t="shared" si="49"/>
        <v>No</v>
      </c>
      <c r="N1038" s="16">
        <v>4.0999999999999996</v>
      </c>
      <c r="O1038" s="25">
        <v>1660</v>
      </c>
      <c r="P1038" s="25">
        <f>Table1[[#This Row],[rating]]+(Table1[[#This Row],[rating_count]]/1000)</f>
        <v>5.76</v>
      </c>
      <c r="Q1038" s="12">
        <f t="shared" si="50"/>
        <v>496340</v>
      </c>
      <c r="R1038" t="s">
        <v>9875</v>
      </c>
      <c r="S1038" t="s">
        <v>9876</v>
      </c>
      <c r="T1038" t="s">
        <v>9877</v>
      </c>
      <c r="U1038" t="s">
        <v>9878</v>
      </c>
      <c r="V1038" t="s">
        <v>9879</v>
      </c>
      <c r="W1038" t="s">
        <v>9880</v>
      </c>
      <c r="X1038" t="s">
        <v>9881</v>
      </c>
      <c r="Y1038" t="s">
        <v>9882</v>
      </c>
    </row>
    <row r="1039" spans="1:25" x14ac:dyDescent="0.3">
      <c r="A1039" t="s">
        <v>9883</v>
      </c>
      <c r="B1039" t="s">
        <v>9884</v>
      </c>
      <c r="C1039" t="s">
        <v>8574</v>
      </c>
      <c r="D1039" t="s">
        <v>13095</v>
      </c>
      <c r="E1039" t="s">
        <v>13265</v>
      </c>
      <c r="F1039" t="s">
        <v>13272</v>
      </c>
      <c r="G1039" t="s">
        <v>13273</v>
      </c>
      <c r="H1039" s="11">
        <v>179</v>
      </c>
      <c r="I1039" s="19" t="str">
        <f t="shared" si="48"/>
        <v>&lt;₹200</v>
      </c>
      <c r="J1039" s="21">
        <v>799</v>
      </c>
      <c r="K1039" s="23">
        <v>0.78</v>
      </c>
      <c r="L103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039" s="22" t="str">
        <f t="shared" si="49"/>
        <v>Yes</v>
      </c>
      <c r="N1039" s="16">
        <v>3.5</v>
      </c>
      <c r="O1039" s="25">
        <v>132</v>
      </c>
      <c r="P1039" s="25">
        <f>Table1[[#This Row],[rating]]+(Table1[[#This Row],[rating_count]]/1000)</f>
        <v>3.6320000000000001</v>
      </c>
      <c r="Q1039" s="12">
        <f t="shared" si="50"/>
        <v>105468</v>
      </c>
      <c r="R1039" t="s">
        <v>9885</v>
      </c>
      <c r="S1039" t="s">
        <v>9886</v>
      </c>
      <c r="T1039" t="s">
        <v>9887</v>
      </c>
      <c r="U1039" t="s">
        <v>9888</v>
      </c>
      <c r="V1039" t="s">
        <v>9889</v>
      </c>
      <c r="W1039" t="s">
        <v>9890</v>
      </c>
      <c r="X1039" t="s">
        <v>9891</v>
      </c>
      <c r="Y1039" t="s">
        <v>9892</v>
      </c>
    </row>
    <row r="1040" spans="1:25" x14ac:dyDescent="0.3">
      <c r="A1040" t="s">
        <v>9893</v>
      </c>
      <c r="B1040" t="s">
        <v>9894</v>
      </c>
      <c r="C1040" t="s">
        <v>9295</v>
      </c>
      <c r="D1040" t="s">
        <v>13095</v>
      </c>
      <c r="E1040" t="s">
        <v>13268</v>
      </c>
      <c r="F1040" t="s">
        <v>13295</v>
      </c>
      <c r="G1040" t="s">
        <v>13296</v>
      </c>
      <c r="H1040" s="11">
        <v>3569</v>
      </c>
      <c r="I1040" s="19" t="str">
        <f t="shared" si="48"/>
        <v>&gt;₹500</v>
      </c>
      <c r="J1040" s="21">
        <v>5190</v>
      </c>
      <c r="K1040" s="23">
        <v>0.31</v>
      </c>
      <c r="L104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040" s="22" t="str">
        <f t="shared" si="49"/>
        <v>No</v>
      </c>
      <c r="N1040" s="16">
        <v>4.3</v>
      </c>
      <c r="O1040" s="25">
        <v>28629</v>
      </c>
      <c r="P1040" s="25">
        <f>Table1[[#This Row],[rating]]+(Table1[[#This Row],[rating_count]]/1000)</f>
        <v>32.929000000000002</v>
      </c>
      <c r="Q1040" s="12">
        <f t="shared" si="50"/>
        <v>148584510</v>
      </c>
      <c r="R1040" t="s">
        <v>9895</v>
      </c>
      <c r="S1040" t="s">
        <v>9896</v>
      </c>
      <c r="T1040" t="s">
        <v>9897</v>
      </c>
      <c r="U1040" t="s">
        <v>9898</v>
      </c>
      <c r="V1040" t="s">
        <v>13067</v>
      </c>
      <c r="W1040" t="s">
        <v>13068</v>
      </c>
      <c r="X1040" t="s">
        <v>9899</v>
      </c>
      <c r="Y1040" t="s">
        <v>9900</v>
      </c>
    </row>
    <row r="1041" spans="1:25" x14ac:dyDescent="0.3">
      <c r="A1041" t="s">
        <v>9901</v>
      </c>
      <c r="B1041" t="s">
        <v>9902</v>
      </c>
      <c r="C1041" t="s">
        <v>8541</v>
      </c>
      <c r="D1041" t="s">
        <v>13095</v>
      </c>
      <c r="E1041" t="s">
        <v>13265</v>
      </c>
      <c r="F1041" t="s">
        <v>13266</v>
      </c>
      <c r="G1041" t="s">
        <v>13267</v>
      </c>
      <c r="H1041" s="11">
        <v>699</v>
      </c>
      <c r="I1041" s="19" t="str">
        <f t="shared" si="48"/>
        <v>&gt;₹500</v>
      </c>
      <c r="J1041" s="21">
        <v>1345</v>
      </c>
      <c r="K1041" s="23">
        <v>0.48</v>
      </c>
      <c r="L104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41" s="22" t="str">
        <f t="shared" si="49"/>
        <v>No</v>
      </c>
      <c r="N1041" s="16">
        <v>3.9</v>
      </c>
      <c r="O1041" s="25">
        <v>8446</v>
      </c>
      <c r="P1041" s="25">
        <f>Table1[[#This Row],[rating]]+(Table1[[#This Row],[rating_count]]/1000)</f>
        <v>12.346</v>
      </c>
      <c r="Q1041" s="12">
        <f t="shared" si="50"/>
        <v>11359870</v>
      </c>
      <c r="R1041" t="s">
        <v>9903</v>
      </c>
      <c r="S1041" t="s">
        <v>9904</v>
      </c>
      <c r="T1041" t="s">
        <v>9905</v>
      </c>
      <c r="U1041" t="s">
        <v>9906</v>
      </c>
      <c r="V1041" t="s">
        <v>9907</v>
      </c>
      <c r="W1041" t="s">
        <v>9908</v>
      </c>
      <c r="X1041" t="s">
        <v>9909</v>
      </c>
      <c r="Y1041" t="s">
        <v>9910</v>
      </c>
    </row>
    <row r="1042" spans="1:25" x14ac:dyDescent="0.3">
      <c r="A1042" t="s">
        <v>9911</v>
      </c>
      <c r="B1042" t="s">
        <v>9912</v>
      </c>
      <c r="C1042" t="s">
        <v>8647</v>
      </c>
      <c r="D1042" t="s">
        <v>13095</v>
      </c>
      <c r="E1042" t="s">
        <v>13265</v>
      </c>
      <c r="F1042" t="s">
        <v>13266</v>
      </c>
      <c r="G1042" t="s">
        <v>13278</v>
      </c>
      <c r="H1042" s="11">
        <v>2089</v>
      </c>
      <c r="I1042" s="19" t="str">
        <f t="shared" si="48"/>
        <v>&gt;₹500</v>
      </c>
      <c r="J1042" s="21">
        <v>4000</v>
      </c>
      <c r="K1042" s="23">
        <v>0.48</v>
      </c>
      <c r="L104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42" s="22" t="str">
        <f t="shared" si="49"/>
        <v>No</v>
      </c>
      <c r="N1042" s="16">
        <v>4.2</v>
      </c>
      <c r="O1042" s="25">
        <v>11199</v>
      </c>
      <c r="P1042" s="25">
        <f>Table1[[#This Row],[rating]]+(Table1[[#This Row],[rating_count]]/1000)</f>
        <v>15.399000000000001</v>
      </c>
      <c r="Q1042" s="12">
        <f t="shared" si="50"/>
        <v>44796000</v>
      </c>
      <c r="R1042" t="s">
        <v>9913</v>
      </c>
      <c r="S1042" t="s">
        <v>9914</v>
      </c>
      <c r="T1042" t="s">
        <v>9915</v>
      </c>
      <c r="U1042" t="s">
        <v>9916</v>
      </c>
      <c r="V1042" t="s">
        <v>9917</v>
      </c>
      <c r="W1042" t="s">
        <v>9918</v>
      </c>
      <c r="X1042" t="s">
        <v>9919</v>
      </c>
      <c r="Y1042" t="s">
        <v>9920</v>
      </c>
    </row>
    <row r="1043" spans="1:25" x14ac:dyDescent="0.3">
      <c r="A1043" t="s">
        <v>9921</v>
      </c>
      <c r="B1043" t="s">
        <v>9922</v>
      </c>
      <c r="C1043" t="s">
        <v>9923</v>
      </c>
      <c r="D1043" t="s">
        <v>13098</v>
      </c>
      <c r="E1043" t="s">
        <v>13309</v>
      </c>
      <c r="F1043" t="s">
        <v>13310</v>
      </c>
      <c r="G1043" t="s">
        <v>13311</v>
      </c>
      <c r="H1043" s="11">
        <v>2339</v>
      </c>
      <c r="I1043" s="19" t="str">
        <f t="shared" si="48"/>
        <v>&gt;₹500</v>
      </c>
      <c r="J1043" s="21">
        <v>4000</v>
      </c>
      <c r="K1043" s="23">
        <v>0.42</v>
      </c>
      <c r="L104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43" s="22" t="str">
        <f t="shared" si="49"/>
        <v>No</v>
      </c>
      <c r="N1043" s="16">
        <v>3.8</v>
      </c>
      <c r="O1043" s="25">
        <v>1118</v>
      </c>
      <c r="P1043" s="25">
        <f>Table1[[#This Row],[rating]]+(Table1[[#This Row],[rating_count]]/1000)</f>
        <v>4.9180000000000001</v>
      </c>
      <c r="Q1043" s="12">
        <f t="shared" si="50"/>
        <v>4472000</v>
      </c>
      <c r="R1043" t="s">
        <v>9924</v>
      </c>
      <c r="S1043" t="s">
        <v>9925</v>
      </c>
      <c r="T1043" t="s">
        <v>9926</v>
      </c>
      <c r="U1043" t="s">
        <v>9927</v>
      </c>
      <c r="V1043" t="s">
        <v>9928</v>
      </c>
      <c r="W1043" t="s">
        <v>9929</v>
      </c>
      <c r="X1043" t="s">
        <v>9930</v>
      </c>
      <c r="Y1043" t="s">
        <v>9931</v>
      </c>
    </row>
    <row r="1044" spans="1:25" x14ac:dyDescent="0.3">
      <c r="A1044" t="s">
        <v>9932</v>
      </c>
      <c r="B1044" t="s">
        <v>9933</v>
      </c>
      <c r="C1044" t="s">
        <v>8563</v>
      </c>
      <c r="D1044" t="s">
        <v>13095</v>
      </c>
      <c r="E1044" t="s">
        <v>13268</v>
      </c>
      <c r="F1044" t="s">
        <v>13269</v>
      </c>
      <c r="G1044" t="s">
        <v>13271</v>
      </c>
      <c r="H1044" s="11">
        <v>784</v>
      </c>
      <c r="I1044" s="19" t="str">
        <f t="shared" si="48"/>
        <v>&gt;₹500</v>
      </c>
      <c r="J1044" s="21">
        <v>1599</v>
      </c>
      <c r="K1044" s="23">
        <v>0.51</v>
      </c>
      <c r="L104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044" s="22" t="str">
        <f t="shared" si="49"/>
        <v>Yes</v>
      </c>
      <c r="N1044" s="16">
        <v>4.5</v>
      </c>
      <c r="O1044" s="25">
        <v>11</v>
      </c>
      <c r="P1044" s="25">
        <f>Table1[[#This Row],[rating]]+(Table1[[#This Row],[rating_count]]/1000)</f>
        <v>4.5110000000000001</v>
      </c>
      <c r="Q1044" s="12">
        <f t="shared" si="50"/>
        <v>17589</v>
      </c>
      <c r="R1044" t="s">
        <v>9934</v>
      </c>
      <c r="S1044" t="s">
        <v>9935</v>
      </c>
      <c r="T1044" t="s">
        <v>9936</v>
      </c>
      <c r="U1044" t="s">
        <v>9937</v>
      </c>
      <c r="V1044" t="s">
        <v>9938</v>
      </c>
      <c r="W1044" t="s">
        <v>9939</v>
      </c>
      <c r="X1044" t="s">
        <v>9940</v>
      </c>
      <c r="Y1044" t="s">
        <v>9941</v>
      </c>
    </row>
    <row r="1045" spans="1:25" x14ac:dyDescent="0.3">
      <c r="A1045" t="s">
        <v>9942</v>
      </c>
      <c r="B1045" t="s">
        <v>9943</v>
      </c>
      <c r="C1045" t="s">
        <v>9944</v>
      </c>
      <c r="D1045" t="s">
        <v>13095</v>
      </c>
      <c r="E1045" t="s">
        <v>13265</v>
      </c>
      <c r="F1045" t="s">
        <v>13272</v>
      </c>
      <c r="G1045" t="s">
        <v>13290</v>
      </c>
      <c r="H1045" s="11">
        <v>5499</v>
      </c>
      <c r="I1045" s="19" t="str">
        <f t="shared" si="48"/>
        <v>&gt;₹500</v>
      </c>
      <c r="J1045" s="21">
        <v>9999</v>
      </c>
      <c r="K1045" s="23">
        <v>0.45</v>
      </c>
      <c r="L104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45" s="22" t="str">
        <f t="shared" si="49"/>
        <v>No</v>
      </c>
      <c r="N1045" s="16">
        <v>3.8</v>
      </c>
      <c r="O1045" s="25">
        <v>4353</v>
      </c>
      <c r="P1045" s="25">
        <f>Table1[[#This Row],[rating]]+(Table1[[#This Row],[rating_count]]/1000)</f>
        <v>8.1529999999999987</v>
      </c>
      <c r="Q1045" s="12">
        <f t="shared" si="50"/>
        <v>43525647</v>
      </c>
      <c r="R1045" t="s">
        <v>9945</v>
      </c>
      <c r="S1045" t="s">
        <v>9946</v>
      </c>
      <c r="T1045" t="s">
        <v>9947</v>
      </c>
      <c r="U1045" t="s">
        <v>9948</v>
      </c>
      <c r="V1045" t="s">
        <v>9949</v>
      </c>
      <c r="W1045" t="s">
        <v>9950</v>
      </c>
      <c r="X1045" t="s">
        <v>9951</v>
      </c>
      <c r="Y1045" t="s">
        <v>9952</v>
      </c>
    </row>
    <row r="1046" spans="1:25" x14ac:dyDescent="0.3">
      <c r="A1046" t="s">
        <v>9953</v>
      </c>
      <c r="B1046" t="s">
        <v>9954</v>
      </c>
      <c r="C1046" t="s">
        <v>8563</v>
      </c>
      <c r="D1046" t="s">
        <v>13095</v>
      </c>
      <c r="E1046" t="s">
        <v>13268</v>
      </c>
      <c r="F1046" t="s">
        <v>13269</v>
      </c>
      <c r="G1046" t="s">
        <v>13271</v>
      </c>
      <c r="H1046" s="11">
        <v>899</v>
      </c>
      <c r="I1046" s="19" t="str">
        <f t="shared" si="48"/>
        <v>&gt;₹500</v>
      </c>
      <c r="J1046" s="21">
        <v>1990</v>
      </c>
      <c r="K1046" s="23">
        <v>0.55000000000000004</v>
      </c>
      <c r="L104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046" s="22" t="str">
        <f t="shared" si="49"/>
        <v>Yes</v>
      </c>
      <c r="N1046" s="16">
        <v>4.0999999999999996</v>
      </c>
      <c r="O1046" s="25">
        <v>185</v>
      </c>
      <c r="P1046" s="25">
        <f>Table1[[#This Row],[rating]]+(Table1[[#This Row],[rating_count]]/1000)</f>
        <v>4.2849999999999993</v>
      </c>
      <c r="Q1046" s="12">
        <f t="shared" si="50"/>
        <v>368150</v>
      </c>
      <c r="R1046" t="s">
        <v>9955</v>
      </c>
      <c r="S1046" t="s">
        <v>9956</v>
      </c>
      <c r="T1046" t="s">
        <v>9957</v>
      </c>
      <c r="U1046" t="s">
        <v>9958</v>
      </c>
      <c r="V1046" t="s">
        <v>9959</v>
      </c>
      <c r="W1046" t="s">
        <v>9960</v>
      </c>
      <c r="X1046" t="s">
        <v>9961</v>
      </c>
      <c r="Y1046" t="s">
        <v>9962</v>
      </c>
    </row>
    <row r="1047" spans="1:25" x14ac:dyDescent="0.3">
      <c r="A1047" t="s">
        <v>9963</v>
      </c>
      <c r="B1047" t="s">
        <v>9964</v>
      </c>
      <c r="C1047" t="s">
        <v>8688</v>
      </c>
      <c r="D1047" t="s">
        <v>13095</v>
      </c>
      <c r="E1047" t="s">
        <v>13265</v>
      </c>
      <c r="F1047" t="s">
        <v>13266</v>
      </c>
      <c r="G1047" t="s">
        <v>13279</v>
      </c>
      <c r="H1047" s="11">
        <v>1695</v>
      </c>
      <c r="I1047" s="19" t="str">
        <f t="shared" si="48"/>
        <v>&gt;₹500</v>
      </c>
      <c r="J1047" s="21">
        <v>1695</v>
      </c>
      <c r="K1047" s="23">
        <v>0</v>
      </c>
      <c r="L104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1047" s="22" t="str">
        <f t="shared" si="49"/>
        <v>No</v>
      </c>
      <c r="N1047" s="16">
        <v>4.2</v>
      </c>
      <c r="O1047" s="25">
        <v>14290</v>
      </c>
      <c r="P1047" s="25">
        <f>Table1[[#This Row],[rating]]+(Table1[[#This Row],[rating_count]]/1000)</f>
        <v>18.489999999999998</v>
      </c>
      <c r="Q1047" s="12">
        <f t="shared" si="50"/>
        <v>24221550</v>
      </c>
      <c r="R1047" t="s">
        <v>9965</v>
      </c>
      <c r="S1047" t="s">
        <v>9966</v>
      </c>
      <c r="T1047" t="s">
        <v>9967</v>
      </c>
      <c r="U1047" t="s">
        <v>9968</v>
      </c>
      <c r="V1047" t="s">
        <v>9969</v>
      </c>
      <c r="W1047" t="s">
        <v>9970</v>
      </c>
      <c r="X1047" t="s">
        <v>9971</v>
      </c>
      <c r="Y1047" t="s">
        <v>9972</v>
      </c>
    </row>
    <row r="1048" spans="1:25" x14ac:dyDescent="0.3">
      <c r="A1048" t="s">
        <v>9973</v>
      </c>
      <c r="B1048" t="s">
        <v>9974</v>
      </c>
      <c r="C1048" t="s">
        <v>8699</v>
      </c>
      <c r="D1048" t="s">
        <v>13095</v>
      </c>
      <c r="E1048" t="s">
        <v>13265</v>
      </c>
      <c r="F1048" t="s">
        <v>13272</v>
      </c>
      <c r="G1048" t="s">
        <v>13273</v>
      </c>
      <c r="H1048" s="11">
        <v>499</v>
      </c>
      <c r="I1048" s="19" t="str">
        <f t="shared" si="48"/>
        <v>₹200 - ₹500</v>
      </c>
      <c r="J1048" s="21">
        <v>940</v>
      </c>
      <c r="K1048" s="23">
        <v>0.47</v>
      </c>
      <c r="L104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48" s="22" t="str">
        <f t="shared" si="49"/>
        <v>No</v>
      </c>
      <c r="N1048" s="16">
        <v>4.0999999999999996</v>
      </c>
      <c r="O1048" s="25">
        <v>3036</v>
      </c>
      <c r="P1048" s="25">
        <f>Table1[[#This Row],[rating]]+(Table1[[#This Row],[rating_count]]/1000)</f>
        <v>7.1359999999999992</v>
      </c>
      <c r="Q1048" s="12">
        <f t="shared" si="50"/>
        <v>2853840</v>
      </c>
      <c r="R1048" t="s">
        <v>9367</v>
      </c>
      <c r="S1048" t="s">
        <v>9975</v>
      </c>
      <c r="T1048" t="s">
        <v>9976</v>
      </c>
      <c r="U1048" t="s">
        <v>9977</v>
      </c>
      <c r="V1048" t="s">
        <v>9978</v>
      </c>
      <c r="W1048" t="s">
        <v>9979</v>
      </c>
      <c r="X1048" t="s">
        <v>9980</v>
      </c>
      <c r="Y1048" t="s">
        <v>9981</v>
      </c>
    </row>
    <row r="1049" spans="1:25" x14ac:dyDescent="0.3">
      <c r="A1049" t="s">
        <v>9982</v>
      </c>
      <c r="B1049" t="s">
        <v>9983</v>
      </c>
      <c r="C1049" t="s">
        <v>8721</v>
      </c>
      <c r="D1049" t="s">
        <v>13095</v>
      </c>
      <c r="E1049" t="s">
        <v>13268</v>
      </c>
      <c r="F1049" t="s">
        <v>13281</v>
      </c>
      <c r="G1049" t="s">
        <v>13282</v>
      </c>
      <c r="H1049" s="11">
        <v>2699</v>
      </c>
      <c r="I1049" s="19" t="str">
        <f t="shared" si="48"/>
        <v>&gt;₹500</v>
      </c>
      <c r="J1049" s="21">
        <v>4700</v>
      </c>
      <c r="K1049" s="23">
        <v>0.43</v>
      </c>
      <c r="L104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49" s="22" t="str">
        <f t="shared" si="49"/>
        <v>No</v>
      </c>
      <c r="N1049" s="16">
        <v>4.2</v>
      </c>
      <c r="O1049" s="25">
        <v>1296</v>
      </c>
      <c r="P1049" s="25">
        <f>Table1[[#This Row],[rating]]+(Table1[[#This Row],[rating_count]]/1000)</f>
        <v>5.4960000000000004</v>
      </c>
      <c r="Q1049" s="12">
        <f t="shared" si="50"/>
        <v>6091200</v>
      </c>
      <c r="R1049" t="s">
        <v>9984</v>
      </c>
      <c r="S1049" t="s">
        <v>9985</v>
      </c>
      <c r="T1049" t="s">
        <v>9986</v>
      </c>
      <c r="U1049" t="s">
        <v>9987</v>
      </c>
      <c r="V1049" t="s">
        <v>9988</v>
      </c>
      <c r="W1049" t="s">
        <v>9989</v>
      </c>
      <c r="X1049" t="s">
        <v>9990</v>
      </c>
      <c r="Y1049" t="s">
        <v>9991</v>
      </c>
    </row>
    <row r="1050" spans="1:25" x14ac:dyDescent="0.3">
      <c r="A1050" t="s">
        <v>9992</v>
      </c>
      <c r="B1050" t="s">
        <v>9993</v>
      </c>
      <c r="C1050" t="s">
        <v>8721</v>
      </c>
      <c r="D1050" t="s">
        <v>13095</v>
      </c>
      <c r="E1050" t="s">
        <v>13268</v>
      </c>
      <c r="F1050" t="s">
        <v>13281</v>
      </c>
      <c r="G1050" t="s">
        <v>13282</v>
      </c>
      <c r="H1050" s="11">
        <v>1448</v>
      </c>
      <c r="I1050" s="19" t="str">
        <f t="shared" si="48"/>
        <v>&gt;₹500</v>
      </c>
      <c r="J1050" s="21">
        <v>2999</v>
      </c>
      <c r="K1050" s="23">
        <v>0.52</v>
      </c>
      <c r="L105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050" s="22" t="str">
        <f t="shared" si="49"/>
        <v>Yes</v>
      </c>
      <c r="N1050" s="16">
        <v>4.5</v>
      </c>
      <c r="O1050" s="25">
        <v>19</v>
      </c>
      <c r="P1050" s="25">
        <f>Table1[[#This Row],[rating]]+(Table1[[#This Row],[rating_count]]/1000)</f>
        <v>4.5190000000000001</v>
      </c>
      <c r="Q1050" s="12">
        <f t="shared" si="50"/>
        <v>56981</v>
      </c>
      <c r="R1050" t="s">
        <v>9994</v>
      </c>
      <c r="S1050" t="s">
        <v>9995</v>
      </c>
      <c r="T1050" t="s">
        <v>9996</v>
      </c>
      <c r="U1050" t="s">
        <v>9997</v>
      </c>
      <c r="V1050" t="s">
        <v>9998</v>
      </c>
      <c r="W1050" t="s">
        <v>9999</v>
      </c>
      <c r="X1050" t="s">
        <v>10000</v>
      </c>
      <c r="Y1050" t="s">
        <v>10001</v>
      </c>
    </row>
    <row r="1051" spans="1:25" x14ac:dyDescent="0.3">
      <c r="A1051" t="s">
        <v>10002</v>
      </c>
      <c r="B1051" t="s">
        <v>10003</v>
      </c>
      <c r="C1051" t="s">
        <v>9284</v>
      </c>
      <c r="D1051" t="s">
        <v>13095</v>
      </c>
      <c r="E1051" t="s">
        <v>13265</v>
      </c>
      <c r="F1051" t="s">
        <v>13266</v>
      </c>
      <c r="G1051" t="s">
        <v>13294</v>
      </c>
      <c r="H1051" s="11">
        <v>79</v>
      </c>
      <c r="I1051" s="19" t="str">
        <f t="shared" si="48"/>
        <v>&lt;₹200</v>
      </c>
      <c r="J1051" s="21">
        <v>79</v>
      </c>
      <c r="K1051" s="23">
        <v>0</v>
      </c>
      <c r="L105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1051" s="22" t="str">
        <f t="shared" si="49"/>
        <v>No</v>
      </c>
      <c r="N1051" s="16">
        <v>4</v>
      </c>
      <c r="O1051" s="25">
        <v>97</v>
      </c>
      <c r="P1051" s="25">
        <f>Table1[[#This Row],[rating]]+(Table1[[#This Row],[rating_count]]/1000)</f>
        <v>4.0970000000000004</v>
      </c>
      <c r="Q1051" s="12">
        <f t="shared" si="50"/>
        <v>7663</v>
      </c>
      <c r="R1051" t="s">
        <v>10004</v>
      </c>
      <c r="S1051" t="s">
        <v>10005</v>
      </c>
      <c r="T1051" t="s">
        <v>10006</v>
      </c>
      <c r="U1051" t="s">
        <v>10007</v>
      </c>
      <c r="V1051" t="s">
        <v>10008</v>
      </c>
      <c r="W1051" t="s">
        <v>13069</v>
      </c>
      <c r="X1051" t="s">
        <v>10009</v>
      </c>
      <c r="Y1051" t="s">
        <v>10010</v>
      </c>
    </row>
    <row r="1052" spans="1:25" x14ac:dyDescent="0.3">
      <c r="A1052" t="s">
        <v>10011</v>
      </c>
      <c r="B1052" t="s">
        <v>10012</v>
      </c>
      <c r="C1052" t="s">
        <v>8773</v>
      </c>
      <c r="D1052" t="s">
        <v>13095</v>
      </c>
      <c r="E1052" t="s">
        <v>13268</v>
      </c>
      <c r="F1052" t="s">
        <v>13281</v>
      </c>
      <c r="G1052" t="s">
        <v>13283</v>
      </c>
      <c r="H1052" s="11">
        <v>6990</v>
      </c>
      <c r="I1052" s="19" t="str">
        <f t="shared" si="48"/>
        <v>&gt;₹500</v>
      </c>
      <c r="J1052" s="21">
        <v>14290</v>
      </c>
      <c r="K1052" s="23">
        <v>0.51</v>
      </c>
      <c r="L105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052" s="22" t="str">
        <f t="shared" si="49"/>
        <v>Yes</v>
      </c>
      <c r="N1052" s="16">
        <v>4.4000000000000004</v>
      </c>
      <c r="O1052" s="25">
        <v>1771</v>
      </c>
      <c r="P1052" s="25">
        <f>Table1[[#This Row],[rating]]+(Table1[[#This Row],[rating_count]]/1000)</f>
        <v>6.1710000000000003</v>
      </c>
      <c r="Q1052" s="12">
        <f t="shared" si="50"/>
        <v>25307590</v>
      </c>
      <c r="R1052" t="s">
        <v>10013</v>
      </c>
      <c r="S1052" t="s">
        <v>10014</v>
      </c>
      <c r="T1052" t="s">
        <v>10015</v>
      </c>
      <c r="U1052" t="s">
        <v>10016</v>
      </c>
      <c r="V1052" t="s">
        <v>10017</v>
      </c>
      <c r="W1052" t="s">
        <v>10018</v>
      </c>
      <c r="X1052" t="s">
        <v>10019</v>
      </c>
      <c r="Y1052" t="s">
        <v>10020</v>
      </c>
    </row>
    <row r="1053" spans="1:25" x14ac:dyDescent="0.3">
      <c r="A1053" t="s">
        <v>10021</v>
      </c>
      <c r="B1053" t="s">
        <v>10022</v>
      </c>
      <c r="C1053" t="s">
        <v>8647</v>
      </c>
      <c r="D1053" t="s">
        <v>13095</v>
      </c>
      <c r="E1053" t="s">
        <v>13265</v>
      </c>
      <c r="F1053" t="s">
        <v>13266</v>
      </c>
      <c r="G1053" t="s">
        <v>13278</v>
      </c>
      <c r="H1053" s="11">
        <v>2698</v>
      </c>
      <c r="I1053" s="19" t="str">
        <f t="shared" si="48"/>
        <v>&gt;₹500</v>
      </c>
      <c r="J1053" s="21">
        <v>3945</v>
      </c>
      <c r="K1053" s="23">
        <v>0.32</v>
      </c>
      <c r="L105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053" s="22" t="str">
        <f t="shared" si="49"/>
        <v>No</v>
      </c>
      <c r="N1053" s="16">
        <v>4</v>
      </c>
      <c r="O1053" s="25">
        <v>15034</v>
      </c>
      <c r="P1053" s="25">
        <f>Table1[[#This Row],[rating]]+(Table1[[#This Row],[rating_count]]/1000)</f>
        <v>19.033999999999999</v>
      </c>
      <c r="Q1053" s="12">
        <f t="shared" si="50"/>
        <v>59309130</v>
      </c>
      <c r="R1053" t="s">
        <v>10023</v>
      </c>
      <c r="S1053" t="s">
        <v>10024</v>
      </c>
      <c r="T1053" t="s">
        <v>10025</v>
      </c>
      <c r="U1053" t="s">
        <v>10026</v>
      </c>
      <c r="V1053" t="s">
        <v>10027</v>
      </c>
      <c r="W1053" t="s">
        <v>10028</v>
      </c>
      <c r="X1053" t="s">
        <v>10029</v>
      </c>
      <c r="Y1053" t="s">
        <v>10030</v>
      </c>
    </row>
    <row r="1054" spans="1:25" x14ac:dyDescent="0.3">
      <c r="A1054" t="s">
        <v>10031</v>
      </c>
      <c r="B1054" t="s">
        <v>10032</v>
      </c>
      <c r="C1054" t="s">
        <v>9944</v>
      </c>
      <c r="D1054" t="s">
        <v>13095</v>
      </c>
      <c r="E1054" t="s">
        <v>13265</v>
      </c>
      <c r="F1054" t="s">
        <v>13272</v>
      </c>
      <c r="G1054" t="s">
        <v>13290</v>
      </c>
      <c r="H1054" s="11">
        <v>3199</v>
      </c>
      <c r="I1054" s="19" t="str">
        <f t="shared" si="48"/>
        <v>&gt;₹500</v>
      </c>
      <c r="J1054" s="21">
        <v>5999</v>
      </c>
      <c r="K1054" s="23">
        <v>0.47</v>
      </c>
      <c r="L105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54" s="22" t="str">
        <f t="shared" si="49"/>
        <v>No</v>
      </c>
      <c r="N1054" s="16">
        <v>4</v>
      </c>
      <c r="O1054" s="25">
        <v>3242</v>
      </c>
      <c r="P1054" s="25">
        <f>Table1[[#This Row],[rating]]+(Table1[[#This Row],[rating_count]]/1000)</f>
        <v>7.242</v>
      </c>
      <c r="Q1054" s="12">
        <f t="shared" si="50"/>
        <v>19448758</v>
      </c>
      <c r="R1054" t="s">
        <v>10033</v>
      </c>
      <c r="S1054" t="s">
        <v>10034</v>
      </c>
      <c r="T1054" t="s">
        <v>10035</v>
      </c>
      <c r="U1054" t="s">
        <v>10036</v>
      </c>
      <c r="V1054" t="s">
        <v>10037</v>
      </c>
      <c r="W1054" t="s">
        <v>10038</v>
      </c>
      <c r="X1054" t="s">
        <v>10039</v>
      </c>
      <c r="Y1054" t="s">
        <v>10040</v>
      </c>
    </row>
    <row r="1055" spans="1:25" x14ac:dyDescent="0.3">
      <c r="A1055" t="s">
        <v>10041</v>
      </c>
      <c r="B1055" t="s">
        <v>10042</v>
      </c>
      <c r="C1055" t="s">
        <v>8762</v>
      </c>
      <c r="D1055" t="s">
        <v>13095</v>
      </c>
      <c r="E1055" t="s">
        <v>13265</v>
      </c>
      <c r="F1055" t="s">
        <v>13266</v>
      </c>
      <c r="G1055" t="s">
        <v>13267</v>
      </c>
      <c r="H1055" s="11">
        <v>1199</v>
      </c>
      <c r="I1055" s="19" t="str">
        <f t="shared" si="48"/>
        <v>&gt;₹500</v>
      </c>
      <c r="J1055" s="21">
        <v>1950</v>
      </c>
      <c r="K1055" s="23">
        <v>0.39</v>
      </c>
      <c r="L105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055" s="22" t="str">
        <f t="shared" si="49"/>
        <v>No</v>
      </c>
      <c r="N1055" s="16">
        <v>3.9</v>
      </c>
      <c r="O1055" s="25">
        <v>2832</v>
      </c>
      <c r="P1055" s="25">
        <f>Table1[[#This Row],[rating]]+(Table1[[#This Row],[rating_count]]/1000)</f>
        <v>6.7319999999999993</v>
      </c>
      <c r="Q1055" s="12">
        <f t="shared" si="50"/>
        <v>5522400</v>
      </c>
      <c r="R1055" t="s">
        <v>10043</v>
      </c>
      <c r="S1055" t="s">
        <v>10044</v>
      </c>
      <c r="T1055" t="s">
        <v>10045</v>
      </c>
      <c r="U1055" t="s">
        <v>10046</v>
      </c>
      <c r="V1055" t="s">
        <v>10047</v>
      </c>
      <c r="W1055" t="s">
        <v>10048</v>
      </c>
      <c r="X1055" t="s">
        <v>10049</v>
      </c>
      <c r="Y1055" t="s">
        <v>10050</v>
      </c>
    </row>
    <row r="1056" spans="1:25" x14ac:dyDescent="0.3">
      <c r="A1056" t="s">
        <v>10051</v>
      </c>
      <c r="B1056" t="s">
        <v>10052</v>
      </c>
      <c r="C1056" t="s">
        <v>9192</v>
      </c>
      <c r="D1056" t="s">
        <v>13095</v>
      </c>
      <c r="E1056" t="s">
        <v>13265</v>
      </c>
      <c r="F1056" t="s">
        <v>13266</v>
      </c>
      <c r="G1056" t="s">
        <v>13293</v>
      </c>
      <c r="H1056" s="11">
        <v>1414</v>
      </c>
      <c r="I1056" s="19" t="str">
        <f t="shared" si="48"/>
        <v>&gt;₹500</v>
      </c>
      <c r="J1056" s="21">
        <v>2799</v>
      </c>
      <c r="K1056" s="23">
        <v>0.49</v>
      </c>
      <c r="L105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56" s="22" t="str">
        <f t="shared" si="49"/>
        <v>No</v>
      </c>
      <c r="N1056" s="16">
        <v>4</v>
      </c>
      <c r="O1056" s="25">
        <v>1498</v>
      </c>
      <c r="P1056" s="25">
        <f>Table1[[#This Row],[rating]]+(Table1[[#This Row],[rating_count]]/1000)</f>
        <v>5.4980000000000002</v>
      </c>
      <c r="Q1056" s="12">
        <f t="shared" si="50"/>
        <v>4192902</v>
      </c>
      <c r="R1056" t="s">
        <v>10053</v>
      </c>
      <c r="S1056" t="s">
        <v>10054</v>
      </c>
      <c r="T1056" t="s">
        <v>10055</v>
      </c>
      <c r="U1056" t="s">
        <v>10056</v>
      </c>
      <c r="V1056" t="s">
        <v>10057</v>
      </c>
      <c r="W1056" t="s">
        <v>10058</v>
      </c>
      <c r="X1056" t="s">
        <v>10059</v>
      </c>
      <c r="Y1056" t="s">
        <v>10060</v>
      </c>
    </row>
    <row r="1057" spans="1:25" x14ac:dyDescent="0.3">
      <c r="A1057" t="s">
        <v>10061</v>
      </c>
      <c r="B1057" t="s">
        <v>10062</v>
      </c>
      <c r="C1057" t="s">
        <v>8541</v>
      </c>
      <c r="D1057" t="s">
        <v>13095</v>
      </c>
      <c r="E1057" t="s">
        <v>13265</v>
      </c>
      <c r="F1057" t="s">
        <v>13266</v>
      </c>
      <c r="G1057" t="s">
        <v>13267</v>
      </c>
      <c r="H1057" s="11">
        <v>999</v>
      </c>
      <c r="I1057" s="19" t="str">
        <f t="shared" si="48"/>
        <v>&gt;₹500</v>
      </c>
      <c r="J1057" s="21">
        <v>1950</v>
      </c>
      <c r="K1057" s="23">
        <v>0.49</v>
      </c>
      <c r="L105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57" s="22" t="str">
        <f t="shared" si="49"/>
        <v>No</v>
      </c>
      <c r="N1057" s="16">
        <v>3.8</v>
      </c>
      <c r="O1057" s="25">
        <v>305</v>
      </c>
      <c r="P1057" s="25">
        <f>Table1[[#This Row],[rating]]+(Table1[[#This Row],[rating_count]]/1000)</f>
        <v>4.1049999999999995</v>
      </c>
      <c r="Q1057" s="12">
        <f t="shared" si="50"/>
        <v>594750</v>
      </c>
      <c r="R1057" t="s">
        <v>10063</v>
      </c>
      <c r="S1057" t="s">
        <v>10064</v>
      </c>
      <c r="T1057" t="s">
        <v>10065</v>
      </c>
      <c r="U1057" t="s">
        <v>10066</v>
      </c>
      <c r="V1057" t="s">
        <v>10067</v>
      </c>
      <c r="W1057" t="s">
        <v>10068</v>
      </c>
      <c r="X1057" t="s">
        <v>10069</v>
      </c>
      <c r="Y1057" t="s">
        <v>10070</v>
      </c>
    </row>
    <row r="1058" spans="1:25" x14ac:dyDescent="0.3">
      <c r="A1058" t="s">
        <v>10071</v>
      </c>
      <c r="B1058" t="s">
        <v>10072</v>
      </c>
      <c r="C1058" t="s">
        <v>9326</v>
      </c>
      <c r="D1058" t="s">
        <v>13095</v>
      </c>
      <c r="E1058" t="s">
        <v>13265</v>
      </c>
      <c r="F1058" t="s">
        <v>13272</v>
      </c>
      <c r="G1058" t="s">
        <v>13290</v>
      </c>
      <c r="H1058" s="11">
        <v>5999</v>
      </c>
      <c r="I1058" s="19" t="str">
        <f t="shared" si="48"/>
        <v>&gt;₹500</v>
      </c>
      <c r="J1058" s="21">
        <v>9999</v>
      </c>
      <c r="K1058" s="23">
        <v>0.4</v>
      </c>
      <c r="L105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058" s="22" t="str">
        <f t="shared" si="49"/>
        <v>No</v>
      </c>
      <c r="N1058" s="16">
        <v>4.2</v>
      </c>
      <c r="O1058" s="25">
        <v>1191</v>
      </c>
      <c r="P1058" s="25">
        <f>Table1[[#This Row],[rating]]+(Table1[[#This Row],[rating_count]]/1000)</f>
        <v>5.391</v>
      </c>
      <c r="Q1058" s="12">
        <f t="shared" si="50"/>
        <v>11908809</v>
      </c>
      <c r="R1058" t="s">
        <v>10073</v>
      </c>
      <c r="S1058" t="s">
        <v>10074</v>
      </c>
      <c r="T1058" t="s">
        <v>10075</v>
      </c>
      <c r="U1058" t="s">
        <v>10076</v>
      </c>
      <c r="V1058" t="s">
        <v>10077</v>
      </c>
      <c r="W1058" t="s">
        <v>10078</v>
      </c>
      <c r="X1058" t="s">
        <v>10079</v>
      </c>
      <c r="Y1058" t="s">
        <v>10080</v>
      </c>
    </row>
    <row r="1059" spans="1:25" x14ac:dyDescent="0.3">
      <c r="A1059" t="s">
        <v>10081</v>
      </c>
      <c r="B1059" t="s">
        <v>10082</v>
      </c>
      <c r="C1059" t="s">
        <v>10083</v>
      </c>
      <c r="D1059" t="s">
        <v>13095</v>
      </c>
      <c r="E1059" t="s">
        <v>13268</v>
      </c>
      <c r="F1059" t="s">
        <v>13312</v>
      </c>
      <c r="G1059" t="s">
        <v>13313</v>
      </c>
      <c r="H1059" s="11">
        <v>9970</v>
      </c>
      <c r="I1059" s="19" t="str">
        <f t="shared" si="48"/>
        <v>&gt;₹500</v>
      </c>
      <c r="J1059" s="21">
        <v>12999</v>
      </c>
      <c r="K1059" s="23">
        <v>0.23</v>
      </c>
      <c r="L105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059" s="22" t="str">
        <f t="shared" si="49"/>
        <v>No</v>
      </c>
      <c r="N1059" s="16">
        <v>4.3</v>
      </c>
      <c r="O1059" s="25">
        <v>4049</v>
      </c>
      <c r="P1059" s="25">
        <f>Table1[[#This Row],[rating]]+(Table1[[#This Row],[rating_count]]/1000)</f>
        <v>8.3490000000000002</v>
      </c>
      <c r="Q1059" s="12">
        <f t="shared" si="50"/>
        <v>52632951</v>
      </c>
      <c r="R1059" t="s">
        <v>10084</v>
      </c>
      <c r="S1059" t="s">
        <v>10085</v>
      </c>
      <c r="T1059" t="s">
        <v>10086</v>
      </c>
      <c r="U1059" t="s">
        <v>10087</v>
      </c>
      <c r="V1059" t="s">
        <v>10088</v>
      </c>
      <c r="W1059" t="s">
        <v>10089</v>
      </c>
      <c r="X1059" t="s">
        <v>10090</v>
      </c>
      <c r="Y1059" t="s">
        <v>10091</v>
      </c>
    </row>
    <row r="1060" spans="1:25" x14ac:dyDescent="0.3">
      <c r="A1060" t="s">
        <v>10092</v>
      </c>
      <c r="B1060" t="s">
        <v>10093</v>
      </c>
      <c r="C1060" t="s">
        <v>10094</v>
      </c>
      <c r="D1060" t="s">
        <v>13095</v>
      </c>
      <c r="E1060" t="s">
        <v>13265</v>
      </c>
      <c r="F1060" t="s">
        <v>13305</v>
      </c>
      <c r="G1060" t="s">
        <v>13314</v>
      </c>
      <c r="H1060" s="11">
        <v>698</v>
      </c>
      <c r="I1060" s="19" t="str">
        <f t="shared" si="48"/>
        <v>&gt;₹500</v>
      </c>
      <c r="J1060" s="21">
        <v>699</v>
      </c>
      <c r="K1060" s="23">
        <v>0</v>
      </c>
      <c r="L106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1060" s="22" t="str">
        <f t="shared" si="49"/>
        <v>No</v>
      </c>
      <c r="N1060" s="16">
        <v>4.2</v>
      </c>
      <c r="O1060" s="25">
        <v>3160</v>
      </c>
      <c r="P1060" s="25">
        <f>Table1[[#This Row],[rating]]+(Table1[[#This Row],[rating_count]]/1000)</f>
        <v>7.36</v>
      </c>
      <c r="Q1060" s="12">
        <f t="shared" si="50"/>
        <v>2208840</v>
      </c>
      <c r="R1060" t="s">
        <v>10095</v>
      </c>
      <c r="S1060" t="s">
        <v>10096</v>
      </c>
      <c r="T1060" t="s">
        <v>10097</v>
      </c>
      <c r="U1060" t="s">
        <v>10098</v>
      </c>
      <c r="V1060" t="s">
        <v>10099</v>
      </c>
      <c r="W1060" t="s">
        <v>10100</v>
      </c>
      <c r="X1060" t="s">
        <v>10101</v>
      </c>
      <c r="Y1060" t="s">
        <v>10102</v>
      </c>
    </row>
    <row r="1061" spans="1:25" x14ac:dyDescent="0.3">
      <c r="A1061" t="s">
        <v>10103</v>
      </c>
      <c r="B1061" t="s">
        <v>10104</v>
      </c>
      <c r="C1061" t="s">
        <v>9295</v>
      </c>
      <c r="D1061" t="s">
        <v>13095</v>
      </c>
      <c r="E1061" t="s">
        <v>13268</v>
      </c>
      <c r="F1061" t="s">
        <v>13295</v>
      </c>
      <c r="G1061" t="s">
        <v>13296</v>
      </c>
      <c r="H1061" s="11">
        <v>2199</v>
      </c>
      <c r="I1061" s="19" t="str">
        <f t="shared" si="48"/>
        <v>&gt;₹500</v>
      </c>
      <c r="J1061" s="21">
        <v>3190</v>
      </c>
      <c r="K1061" s="23">
        <v>0.31</v>
      </c>
      <c r="L106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061" s="22" t="str">
        <f t="shared" si="49"/>
        <v>No</v>
      </c>
      <c r="N1061" s="16">
        <v>4.3</v>
      </c>
      <c r="O1061" s="25">
        <v>9650</v>
      </c>
      <c r="P1061" s="25">
        <f>Table1[[#This Row],[rating]]+(Table1[[#This Row],[rating_count]]/1000)</f>
        <v>13.95</v>
      </c>
      <c r="Q1061" s="12">
        <f t="shared" si="50"/>
        <v>30783500</v>
      </c>
      <c r="R1061" t="s">
        <v>10105</v>
      </c>
      <c r="S1061" t="s">
        <v>10106</v>
      </c>
      <c r="T1061" t="s">
        <v>10107</v>
      </c>
      <c r="U1061" t="s">
        <v>10108</v>
      </c>
      <c r="V1061" t="s">
        <v>10109</v>
      </c>
      <c r="W1061" t="s">
        <v>10110</v>
      </c>
      <c r="X1061" t="s">
        <v>10111</v>
      </c>
      <c r="Y1061" t="s">
        <v>10112</v>
      </c>
    </row>
    <row r="1062" spans="1:25" x14ac:dyDescent="0.3">
      <c r="A1062" t="s">
        <v>10113</v>
      </c>
      <c r="B1062" t="s">
        <v>10114</v>
      </c>
      <c r="C1062" t="s">
        <v>10115</v>
      </c>
      <c r="D1062" t="s">
        <v>13095</v>
      </c>
      <c r="E1062" t="s">
        <v>13286</v>
      </c>
      <c r="F1062" t="s">
        <v>13287</v>
      </c>
      <c r="G1062" t="s">
        <v>13315</v>
      </c>
      <c r="H1062" s="11">
        <v>320</v>
      </c>
      <c r="I1062" s="19" t="str">
        <f t="shared" si="48"/>
        <v>₹200 - ₹500</v>
      </c>
      <c r="J1062" s="21">
        <v>799</v>
      </c>
      <c r="K1062" s="23">
        <v>0.6</v>
      </c>
      <c r="L106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062" s="22" t="str">
        <f t="shared" si="49"/>
        <v>Yes</v>
      </c>
      <c r="N1062" s="16">
        <v>4.2</v>
      </c>
      <c r="O1062" s="25">
        <v>3846</v>
      </c>
      <c r="P1062" s="25">
        <f>Table1[[#This Row],[rating]]+(Table1[[#This Row],[rating_count]]/1000)</f>
        <v>8.0459999999999994</v>
      </c>
      <c r="Q1062" s="12">
        <f t="shared" si="50"/>
        <v>3072954</v>
      </c>
      <c r="R1062" t="s">
        <v>10116</v>
      </c>
      <c r="S1062" t="s">
        <v>10117</v>
      </c>
      <c r="T1062" t="s">
        <v>10118</v>
      </c>
      <c r="U1062" t="s">
        <v>10119</v>
      </c>
      <c r="V1062" t="s">
        <v>10120</v>
      </c>
      <c r="W1062" t="s">
        <v>10121</v>
      </c>
      <c r="X1062" t="s">
        <v>10122</v>
      </c>
      <c r="Y1062" t="s">
        <v>10123</v>
      </c>
    </row>
    <row r="1063" spans="1:25" x14ac:dyDescent="0.3">
      <c r="A1063" t="s">
        <v>10124</v>
      </c>
      <c r="B1063" t="s">
        <v>10125</v>
      </c>
      <c r="C1063" t="s">
        <v>8574</v>
      </c>
      <c r="D1063" t="s">
        <v>13095</v>
      </c>
      <c r="E1063" t="s">
        <v>13265</v>
      </c>
      <c r="F1063" t="s">
        <v>13272</v>
      </c>
      <c r="G1063" t="s">
        <v>13273</v>
      </c>
      <c r="H1063" s="11">
        <v>298</v>
      </c>
      <c r="I1063" s="19" t="str">
        <f t="shared" si="48"/>
        <v>₹200 - ₹500</v>
      </c>
      <c r="J1063" s="21">
        <v>499</v>
      </c>
      <c r="K1063" s="23">
        <v>0.4</v>
      </c>
      <c r="L106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063" s="22" t="str">
        <f t="shared" si="49"/>
        <v>No</v>
      </c>
      <c r="N1063" s="16">
        <v>4.4000000000000004</v>
      </c>
      <c r="O1063" s="25">
        <v>290</v>
      </c>
      <c r="P1063" s="25">
        <f>Table1[[#This Row],[rating]]+(Table1[[#This Row],[rating_count]]/1000)</f>
        <v>4.6900000000000004</v>
      </c>
      <c r="Q1063" s="12">
        <f t="shared" si="50"/>
        <v>144710</v>
      </c>
      <c r="R1063" t="s">
        <v>10126</v>
      </c>
      <c r="S1063" t="s">
        <v>10127</v>
      </c>
      <c r="T1063" t="s">
        <v>10128</v>
      </c>
      <c r="U1063" t="s">
        <v>10129</v>
      </c>
      <c r="V1063" t="s">
        <v>10130</v>
      </c>
      <c r="W1063" t="s">
        <v>10131</v>
      </c>
      <c r="X1063" t="s">
        <v>10132</v>
      </c>
      <c r="Y1063" t="s">
        <v>10133</v>
      </c>
    </row>
    <row r="1064" spans="1:25" x14ac:dyDescent="0.3">
      <c r="A1064" t="s">
        <v>10134</v>
      </c>
      <c r="B1064" t="s">
        <v>10135</v>
      </c>
      <c r="C1064" t="s">
        <v>8938</v>
      </c>
      <c r="D1064" t="s">
        <v>13095</v>
      </c>
      <c r="E1064" t="s">
        <v>13265</v>
      </c>
      <c r="F1064" t="s">
        <v>13266</v>
      </c>
      <c r="G1064" t="s">
        <v>13289</v>
      </c>
      <c r="H1064" s="11">
        <v>1199</v>
      </c>
      <c r="I1064" s="19" t="str">
        <f t="shared" si="48"/>
        <v>&gt;₹500</v>
      </c>
      <c r="J1064" s="21">
        <v>1499</v>
      </c>
      <c r="K1064" s="23">
        <v>0.2</v>
      </c>
      <c r="L106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064" s="22" t="str">
        <f t="shared" si="49"/>
        <v>No</v>
      </c>
      <c r="N1064" s="16">
        <v>3.8</v>
      </c>
      <c r="O1064" s="25">
        <v>2206</v>
      </c>
      <c r="P1064" s="25">
        <f>Table1[[#This Row],[rating]]+(Table1[[#This Row],[rating_count]]/1000)</f>
        <v>6.0060000000000002</v>
      </c>
      <c r="Q1064" s="12">
        <f t="shared" si="50"/>
        <v>3306794</v>
      </c>
      <c r="R1064" t="s">
        <v>10136</v>
      </c>
      <c r="S1064" t="s">
        <v>10137</v>
      </c>
      <c r="T1064" t="s">
        <v>10138</v>
      </c>
      <c r="U1064" t="s">
        <v>10139</v>
      </c>
      <c r="V1064" t="s">
        <v>10140</v>
      </c>
      <c r="W1064" t="s">
        <v>10141</v>
      </c>
      <c r="X1064" t="s">
        <v>10142</v>
      </c>
      <c r="Y1064" t="s">
        <v>10143</v>
      </c>
    </row>
    <row r="1065" spans="1:25" x14ac:dyDescent="0.3">
      <c r="A1065" t="s">
        <v>10144</v>
      </c>
      <c r="B1065" t="s">
        <v>10145</v>
      </c>
      <c r="C1065" t="s">
        <v>9295</v>
      </c>
      <c r="D1065" t="s">
        <v>13095</v>
      </c>
      <c r="E1065" t="s">
        <v>13268</v>
      </c>
      <c r="F1065" t="s">
        <v>13295</v>
      </c>
      <c r="G1065" t="s">
        <v>13296</v>
      </c>
      <c r="H1065" s="11">
        <v>1399</v>
      </c>
      <c r="I1065" s="19" t="str">
        <f t="shared" si="48"/>
        <v>&gt;₹500</v>
      </c>
      <c r="J1065" s="21">
        <v>2660</v>
      </c>
      <c r="K1065" s="23">
        <v>0.47</v>
      </c>
      <c r="L106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65" s="22" t="str">
        <f t="shared" si="49"/>
        <v>No</v>
      </c>
      <c r="N1065" s="16">
        <v>4.0999999999999996</v>
      </c>
      <c r="O1065" s="25">
        <v>9349</v>
      </c>
      <c r="P1065" s="25">
        <f>Table1[[#This Row],[rating]]+(Table1[[#This Row],[rating_count]]/1000)</f>
        <v>13.449</v>
      </c>
      <c r="Q1065" s="12">
        <f t="shared" si="50"/>
        <v>24868340</v>
      </c>
      <c r="R1065" t="s">
        <v>10146</v>
      </c>
      <c r="S1065" t="s">
        <v>10147</v>
      </c>
      <c r="T1065" t="s">
        <v>10148</v>
      </c>
      <c r="U1065" t="s">
        <v>10149</v>
      </c>
      <c r="V1065" t="s">
        <v>10150</v>
      </c>
      <c r="W1065" t="s">
        <v>10151</v>
      </c>
      <c r="X1065" t="s">
        <v>10152</v>
      </c>
      <c r="Y1065" t="s">
        <v>10153</v>
      </c>
    </row>
    <row r="1066" spans="1:25" x14ac:dyDescent="0.3">
      <c r="A1066" t="s">
        <v>10154</v>
      </c>
      <c r="B1066" t="s">
        <v>10155</v>
      </c>
      <c r="C1066" t="s">
        <v>8585</v>
      </c>
      <c r="D1066" t="s">
        <v>13095</v>
      </c>
      <c r="E1066" t="s">
        <v>13265</v>
      </c>
      <c r="F1066" t="s">
        <v>13266</v>
      </c>
      <c r="G1066" t="s">
        <v>13274</v>
      </c>
      <c r="H1066" s="11">
        <v>599</v>
      </c>
      <c r="I1066" s="19" t="str">
        <f t="shared" si="48"/>
        <v>&gt;₹500</v>
      </c>
      <c r="J1066" s="21">
        <v>2799</v>
      </c>
      <c r="K1066" s="23">
        <v>0.79</v>
      </c>
      <c r="L106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066" s="22" t="str">
        <f t="shared" si="49"/>
        <v>Yes</v>
      </c>
      <c r="N1066" s="16">
        <v>3.9</v>
      </c>
      <c r="O1066" s="25">
        <v>578</v>
      </c>
      <c r="P1066" s="25">
        <f>Table1[[#This Row],[rating]]+(Table1[[#This Row],[rating_count]]/1000)</f>
        <v>4.4779999999999998</v>
      </c>
      <c r="Q1066" s="12">
        <f t="shared" si="50"/>
        <v>1617822</v>
      </c>
      <c r="R1066" t="s">
        <v>10156</v>
      </c>
      <c r="S1066" t="s">
        <v>10157</v>
      </c>
      <c r="T1066" t="s">
        <v>10158</v>
      </c>
      <c r="U1066" t="s">
        <v>10159</v>
      </c>
      <c r="V1066" t="s">
        <v>10160</v>
      </c>
      <c r="W1066" t="s">
        <v>10161</v>
      </c>
      <c r="X1066" t="s">
        <v>10162</v>
      </c>
      <c r="Y1066" t="s">
        <v>10163</v>
      </c>
    </row>
    <row r="1067" spans="1:25" x14ac:dyDescent="0.3">
      <c r="A1067" t="s">
        <v>10164</v>
      </c>
      <c r="B1067" t="s">
        <v>10165</v>
      </c>
      <c r="C1067" t="s">
        <v>9458</v>
      </c>
      <c r="D1067" t="s">
        <v>13095</v>
      </c>
      <c r="E1067" t="s">
        <v>13265</v>
      </c>
      <c r="F1067" t="s">
        <v>13266</v>
      </c>
      <c r="G1067" t="s">
        <v>13299</v>
      </c>
      <c r="H1067" s="11">
        <v>1499</v>
      </c>
      <c r="I1067" s="19" t="str">
        <f t="shared" si="48"/>
        <v>&gt;₹500</v>
      </c>
      <c r="J1067" s="21">
        <v>1499</v>
      </c>
      <c r="K1067" s="23">
        <v>0</v>
      </c>
      <c r="L106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1067" s="22" t="str">
        <f t="shared" si="49"/>
        <v>No</v>
      </c>
      <c r="N1067" s="16">
        <v>4.3</v>
      </c>
      <c r="O1067" s="25">
        <v>9331</v>
      </c>
      <c r="P1067" s="25">
        <f>Table1[[#This Row],[rating]]+(Table1[[#This Row],[rating_count]]/1000)</f>
        <v>13.631</v>
      </c>
      <c r="Q1067" s="12">
        <f t="shared" si="50"/>
        <v>13987169</v>
      </c>
      <c r="R1067" t="s">
        <v>10166</v>
      </c>
      <c r="S1067" t="s">
        <v>10167</v>
      </c>
      <c r="T1067" t="s">
        <v>10168</v>
      </c>
      <c r="U1067" t="s">
        <v>10169</v>
      </c>
      <c r="V1067" t="s">
        <v>10170</v>
      </c>
      <c r="W1067" t="s">
        <v>10171</v>
      </c>
      <c r="X1067" t="s">
        <v>10172</v>
      </c>
      <c r="Y1067" t="s">
        <v>10173</v>
      </c>
    </row>
    <row r="1068" spans="1:25" x14ac:dyDescent="0.3">
      <c r="A1068" t="s">
        <v>10174</v>
      </c>
      <c r="B1068" t="s">
        <v>10175</v>
      </c>
      <c r="C1068" t="s">
        <v>10083</v>
      </c>
      <c r="D1068" t="s">
        <v>13095</v>
      </c>
      <c r="E1068" t="s">
        <v>13268</v>
      </c>
      <c r="F1068" t="s">
        <v>13312</v>
      </c>
      <c r="G1068" t="s">
        <v>13313</v>
      </c>
      <c r="H1068" s="11">
        <v>14400</v>
      </c>
      <c r="I1068" s="19" t="str">
        <f t="shared" si="48"/>
        <v>&gt;₹500</v>
      </c>
      <c r="J1068" s="21">
        <v>59900</v>
      </c>
      <c r="K1068" s="23">
        <v>0.76</v>
      </c>
      <c r="L106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068" s="22" t="str">
        <f t="shared" si="49"/>
        <v>Yes</v>
      </c>
      <c r="N1068" s="16">
        <v>4.4000000000000004</v>
      </c>
      <c r="O1068" s="25">
        <v>3837</v>
      </c>
      <c r="P1068" s="25">
        <f>Table1[[#This Row],[rating]]+(Table1[[#This Row],[rating_count]]/1000)</f>
        <v>8.2370000000000001</v>
      </c>
      <c r="Q1068" s="12">
        <f t="shared" si="50"/>
        <v>229836300</v>
      </c>
      <c r="R1068" t="s">
        <v>10176</v>
      </c>
      <c r="S1068" t="s">
        <v>10177</v>
      </c>
      <c r="T1068" t="s">
        <v>10178</v>
      </c>
      <c r="U1068" t="s">
        <v>10179</v>
      </c>
      <c r="V1068" t="s">
        <v>10180</v>
      </c>
      <c r="W1068" t="s">
        <v>10181</v>
      </c>
      <c r="X1068" t="s">
        <v>10182</v>
      </c>
      <c r="Y1068" t="s">
        <v>10183</v>
      </c>
    </row>
    <row r="1069" spans="1:25" x14ac:dyDescent="0.3">
      <c r="A1069" t="s">
        <v>10184</v>
      </c>
      <c r="B1069" t="s">
        <v>10185</v>
      </c>
      <c r="C1069" t="s">
        <v>10094</v>
      </c>
      <c r="D1069" t="s">
        <v>13095</v>
      </c>
      <c r="E1069" t="s">
        <v>13265</v>
      </c>
      <c r="F1069" t="s">
        <v>13305</v>
      </c>
      <c r="G1069" t="s">
        <v>13314</v>
      </c>
      <c r="H1069" s="11">
        <v>1699</v>
      </c>
      <c r="I1069" s="19" t="str">
        <f t="shared" si="48"/>
        <v>&gt;₹500</v>
      </c>
      <c r="J1069" s="21">
        <v>1900</v>
      </c>
      <c r="K1069" s="23">
        <v>0.11</v>
      </c>
      <c r="L106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069" s="22" t="str">
        <f t="shared" si="49"/>
        <v>No</v>
      </c>
      <c r="N1069" s="16">
        <v>3.6</v>
      </c>
      <c r="O1069" s="25">
        <v>11456</v>
      </c>
      <c r="P1069" s="25">
        <f>Table1[[#This Row],[rating]]+(Table1[[#This Row],[rating_count]]/1000)</f>
        <v>15.055999999999999</v>
      </c>
      <c r="Q1069" s="12">
        <f t="shared" si="50"/>
        <v>21766400</v>
      </c>
      <c r="R1069" t="s">
        <v>10186</v>
      </c>
      <c r="S1069" t="s">
        <v>10187</v>
      </c>
      <c r="T1069" t="s">
        <v>10188</v>
      </c>
      <c r="U1069" t="s">
        <v>10189</v>
      </c>
      <c r="V1069" t="s">
        <v>10190</v>
      </c>
      <c r="W1069" t="s">
        <v>10191</v>
      </c>
      <c r="X1069" t="s">
        <v>10192</v>
      </c>
      <c r="Y1069" t="s">
        <v>10193</v>
      </c>
    </row>
    <row r="1070" spans="1:25" x14ac:dyDescent="0.3">
      <c r="A1070" t="s">
        <v>10194</v>
      </c>
      <c r="B1070" t="s">
        <v>10195</v>
      </c>
      <c r="C1070" t="s">
        <v>8552</v>
      </c>
      <c r="D1070" t="s">
        <v>13095</v>
      </c>
      <c r="E1070" t="s">
        <v>13268</v>
      </c>
      <c r="F1070" t="s">
        <v>13269</v>
      </c>
      <c r="G1070" t="s">
        <v>13270</v>
      </c>
      <c r="H1070" s="11">
        <v>649</v>
      </c>
      <c r="I1070" s="19" t="str">
        <f t="shared" si="48"/>
        <v>&gt;₹500</v>
      </c>
      <c r="J1070" s="21">
        <v>999</v>
      </c>
      <c r="K1070" s="23">
        <v>0.35</v>
      </c>
      <c r="L107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070" s="22" t="str">
        <f t="shared" si="49"/>
        <v>No</v>
      </c>
      <c r="N1070" s="16">
        <v>3.8</v>
      </c>
      <c r="O1070" s="25">
        <v>49</v>
      </c>
      <c r="P1070" s="25">
        <f>Table1[[#This Row],[rating]]+(Table1[[#This Row],[rating_count]]/1000)</f>
        <v>3.8489999999999998</v>
      </c>
      <c r="Q1070" s="12">
        <f t="shared" si="50"/>
        <v>48951</v>
      </c>
      <c r="R1070" t="s">
        <v>10196</v>
      </c>
      <c r="S1070" t="s">
        <v>10197</v>
      </c>
      <c r="T1070" t="s">
        <v>10198</v>
      </c>
      <c r="U1070" t="s">
        <v>10199</v>
      </c>
      <c r="V1070" t="s">
        <v>10200</v>
      </c>
      <c r="W1070" t="s">
        <v>10201</v>
      </c>
      <c r="X1070" t="s">
        <v>10202</v>
      </c>
      <c r="Y1070" t="s">
        <v>10203</v>
      </c>
    </row>
    <row r="1071" spans="1:25" x14ac:dyDescent="0.3">
      <c r="A1071" t="s">
        <v>10204</v>
      </c>
      <c r="B1071" t="s">
        <v>10205</v>
      </c>
      <c r="C1071" t="s">
        <v>8710</v>
      </c>
      <c r="D1071" t="s">
        <v>13095</v>
      </c>
      <c r="E1071" t="s">
        <v>13265</v>
      </c>
      <c r="F1071" t="s">
        <v>13266</v>
      </c>
      <c r="G1071" t="s">
        <v>13280</v>
      </c>
      <c r="H1071" s="11">
        <v>3249</v>
      </c>
      <c r="I1071" s="19" t="str">
        <f t="shared" si="48"/>
        <v>&gt;₹500</v>
      </c>
      <c r="J1071" s="21">
        <v>6375</v>
      </c>
      <c r="K1071" s="23">
        <v>0.49</v>
      </c>
      <c r="L107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71" s="22" t="str">
        <f t="shared" si="49"/>
        <v>No</v>
      </c>
      <c r="N1071" s="16">
        <v>4</v>
      </c>
      <c r="O1071" s="25">
        <v>4978</v>
      </c>
      <c r="P1071" s="25">
        <f>Table1[[#This Row],[rating]]+(Table1[[#This Row],[rating_count]]/1000)</f>
        <v>8.9779999999999998</v>
      </c>
      <c r="Q1071" s="12">
        <f t="shared" si="50"/>
        <v>31734750</v>
      </c>
      <c r="R1071" t="s">
        <v>10206</v>
      </c>
      <c r="S1071" t="s">
        <v>10207</v>
      </c>
      <c r="T1071" t="s">
        <v>10208</v>
      </c>
      <c r="U1071" t="s">
        <v>10209</v>
      </c>
      <c r="V1071" t="s">
        <v>10210</v>
      </c>
      <c r="W1071" t="s">
        <v>10211</v>
      </c>
      <c r="X1071" t="s">
        <v>10212</v>
      </c>
      <c r="Y1071" t="s">
        <v>10213</v>
      </c>
    </row>
    <row r="1072" spans="1:25" x14ac:dyDescent="0.3">
      <c r="A1072" t="s">
        <v>10214</v>
      </c>
      <c r="B1072" t="s">
        <v>10215</v>
      </c>
      <c r="C1072" t="s">
        <v>8886</v>
      </c>
      <c r="D1072" t="s">
        <v>13095</v>
      </c>
      <c r="E1072" t="s">
        <v>13286</v>
      </c>
      <c r="F1072" t="s">
        <v>13287</v>
      </c>
      <c r="G1072" t="s">
        <v>13288</v>
      </c>
      <c r="H1072" s="11">
        <v>199</v>
      </c>
      <c r="I1072" s="19" t="str">
        <f t="shared" si="48"/>
        <v>&lt;₹200</v>
      </c>
      <c r="J1072" s="21">
        <v>499</v>
      </c>
      <c r="K1072" s="23">
        <v>0.6</v>
      </c>
      <c r="L107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072" s="22" t="str">
        <f t="shared" si="49"/>
        <v>Yes</v>
      </c>
      <c r="N1072" s="16">
        <v>4.0999999999999996</v>
      </c>
      <c r="O1072" s="25">
        <v>1996</v>
      </c>
      <c r="P1072" s="25">
        <f>Table1[[#This Row],[rating]]+(Table1[[#This Row],[rating_count]]/1000)</f>
        <v>6.0960000000000001</v>
      </c>
      <c r="Q1072" s="12">
        <f t="shared" si="50"/>
        <v>996004</v>
      </c>
      <c r="R1072" t="s">
        <v>10216</v>
      </c>
      <c r="S1072" t="s">
        <v>10217</v>
      </c>
      <c r="T1072" t="s">
        <v>10218</v>
      </c>
      <c r="U1072" t="s">
        <v>10219</v>
      </c>
      <c r="V1072" t="s">
        <v>10220</v>
      </c>
      <c r="W1072" t="s">
        <v>10221</v>
      </c>
      <c r="X1072" t="s">
        <v>10222</v>
      </c>
      <c r="Y1072" t="s">
        <v>10223</v>
      </c>
    </row>
    <row r="1073" spans="1:25" x14ac:dyDescent="0.3">
      <c r="A1073" t="s">
        <v>10224</v>
      </c>
      <c r="B1073" t="s">
        <v>10225</v>
      </c>
      <c r="C1073" t="s">
        <v>9030</v>
      </c>
      <c r="D1073" t="s">
        <v>13095</v>
      </c>
      <c r="E1073" t="s">
        <v>13265</v>
      </c>
      <c r="F1073" t="s">
        <v>13266</v>
      </c>
      <c r="G1073" t="s">
        <v>13291</v>
      </c>
      <c r="H1073" s="11">
        <v>1099</v>
      </c>
      <c r="I1073" s="19" t="str">
        <f t="shared" si="48"/>
        <v>&gt;₹500</v>
      </c>
      <c r="J1073" s="21">
        <v>1899</v>
      </c>
      <c r="K1073" s="23">
        <v>0.42</v>
      </c>
      <c r="L107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73" s="22" t="str">
        <f t="shared" si="49"/>
        <v>No</v>
      </c>
      <c r="N1073" s="16">
        <v>4.3</v>
      </c>
      <c r="O1073" s="25">
        <v>1811</v>
      </c>
      <c r="P1073" s="25">
        <f>Table1[[#This Row],[rating]]+(Table1[[#This Row],[rating_count]]/1000)</f>
        <v>6.1109999999999998</v>
      </c>
      <c r="Q1073" s="12">
        <f t="shared" si="50"/>
        <v>3439089</v>
      </c>
      <c r="R1073" t="s">
        <v>10226</v>
      </c>
      <c r="S1073" t="s">
        <v>10227</v>
      </c>
      <c r="T1073" t="s">
        <v>10228</v>
      </c>
      <c r="U1073" t="s">
        <v>10229</v>
      </c>
      <c r="V1073" t="s">
        <v>10230</v>
      </c>
      <c r="W1073" t="s">
        <v>10231</v>
      </c>
      <c r="X1073" t="s">
        <v>10232</v>
      </c>
      <c r="Y1073" t="s">
        <v>10233</v>
      </c>
    </row>
    <row r="1074" spans="1:25" x14ac:dyDescent="0.3">
      <c r="A1074" t="s">
        <v>10234</v>
      </c>
      <c r="B1074" t="s">
        <v>10235</v>
      </c>
      <c r="C1074" t="s">
        <v>8541</v>
      </c>
      <c r="D1074" t="s">
        <v>13095</v>
      </c>
      <c r="E1074" t="s">
        <v>13265</v>
      </c>
      <c r="F1074" t="s">
        <v>13266</v>
      </c>
      <c r="G1074" t="s">
        <v>13267</v>
      </c>
      <c r="H1074" s="11">
        <v>664</v>
      </c>
      <c r="I1074" s="19" t="str">
        <f t="shared" si="48"/>
        <v>&gt;₹500</v>
      </c>
      <c r="J1074" s="21">
        <v>1490</v>
      </c>
      <c r="K1074" s="23">
        <v>0.55000000000000004</v>
      </c>
      <c r="L107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074" s="22" t="str">
        <f t="shared" si="49"/>
        <v>Yes</v>
      </c>
      <c r="N1074" s="16">
        <v>4</v>
      </c>
      <c r="O1074" s="25">
        <v>2198</v>
      </c>
      <c r="P1074" s="25">
        <f>Table1[[#This Row],[rating]]+(Table1[[#This Row],[rating_count]]/1000)</f>
        <v>6.1980000000000004</v>
      </c>
      <c r="Q1074" s="12">
        <f t="shared" si="50"/>
        <v>3275020</v>
      </c>
      <c r="R1074" t="s">
        <v>10236</v>
      </c>
      <c r="S1074" t="s">
        <v>10237</v>
      </c>
      <c r="T1074" t="s">
        <v>10238</v>
      </c>
      <c r="U1074" t="s">
        <v>10239</v>
      </c>
      <c r="V1074" t="s">
        <v>10240</v>
      </c>
      <c r="W1074" t="s">
        <v>10241</v>
      </c>
      <c r="X1074" t="s">
        <v>10242</v>
      </c>
      <c r="Y1074" t="s">
        <v>10243</v>
      </c>
    </row>
    <row r="1075" spans="1:25" x14ac:dyDescent="0.3">
      <c r="A1075" t="s">
        <v>10244</v>
      </c>
      <c r="B1075" t="s">
        <v>10245</v>
      </c>
      <c r="C1075" t="s">
        <v>9061</v>
      </c>
      <c r="D1075" t="s">
        <v>13095</v>
      </c>
      <c r="E1075" t="s">
        <v>13265</v>
      </c>
      <c r="F1075" t="s">
        <v>13266</v>
      </c>
      <c r="G1075" t="s">
        <v>13292</v>
      </c>
      <c r="H1075" s="11">
        <v>260</v>
      </c>
      <c r="I1075" s="19" t="str">
        <f t="shared" si="48"/>
        <v>₹200 - ₹500</v>
      </c>
      <c r="J1075" s="21">
        <v>350</v>
      </c>
      <c r="K1075" s="23">
        <v>0.26</v>
      </c>
      <c r="L107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075" s="22" t="str">
        <f t="shared" si="49"/>
        <v>No</v>
      </c>
      <c r="N1075" s="16">
        <v>3.9</v>
      </c>
      <c r="O1075" s="25">
        <v>13127</v>
      </c>
      <c r="P1075" s="25">
        <f>Table1[[#This Row],[rating]]+(Table1[[#This Row],[rating_count]]/1000)</f>
        <v>17.027000000000001</v>
      </c>
      <c r="Q1075" s="12">
        <f t="shared" si="50"/>
        <v>4594450</v>
      </c>
      <c r="R1075" t="s">
        <v>10246</v>
      </c>
      <c r="S1075" t="s">
        <v>10247</v>
      </c>
      <c r="T1075" t="s">
        <v>10248</v>
      </c>
      <c r="U1075" t="s">
        <v>10249</v>
      </c>
      <c r="V1075" t="s">
        <v>10250</v>
      </c>
      <c r="W1075" t="s">
        <v>10251</v>
      </c>
      <c r="X1075" t="s">
        <v>10252</v>
      </c>
      <c r="Y1075" t="s">
        <v>10253</v>
      </c>
    </row>
    <row r="1076" spans="1:25" x14ac:dyDescent="0.3">
      <c r="A1076" t="s">
        <v>10254</v>
      </c>
      <c r="B1076" t="s">
        <v>10255</v>
      </c>
      <c r="C1076" t="s">
        <v>8773</v>
      </c>
      <c r="D1076" t="s">
        <v>13095</v>
      </c>
      <c r="E1076" t="s">
        <v>13268</v>
      </c>
      <c r="F1076" t="s">
        <v>13281</v>
      </c>
      <c r="G1076" t="s">
        <v>13283</v>
      </c>
      <c r="H1076" s="11">
        <v>6499</v>
      </c>
      <c r="I1076" s="19" t="str">
        <f t="shared" si="48"/>
        <v>&gt;₹500</v>
      </c>
      <c r="J1076" s="21">
        <v>8500</v>
      </c>
      <c r="K1076" s="23">
        <v>0.24</v>
      </c>
      <c r="L107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076" s="22" t="str">
        <f t="shared" si="49"/>
        <v>No</v>
      </c>
      <c r="N1076" s="16">
        <v>4.4000000000000004</v>
      </c>
      <c r="O1076" s="25">
        <v>5865</v>
      </c>
      <c r="P1076" s="25">
        <f>Table1[[#This Row],[rating]]+(Table1[[#This Row],[rating_count]]/1000)</f>
        <v>10.265000000000001</v>
      </c>
      <c r="Q1076" s="12">
        <f t="shared" si="50"/>
        <v>49852500</v>
      </c>
      <c r="R1076" t="s">
        <v>10256</v>
      </c>
      <c r="S1076" t="s">
        <v>10257</v>
      </c>
      <c r="T1076" t="s">
        <v>10258</v>
      </c>
      <c r="U1076" t="s">
        <v>10259</v>
      </c>
      <c r="V1076" t="s">
        <v>10260</v>
      </c>
      <c r="W1076" t="s">
        <v>10261</v>
      </c>
      <c r="X1076" t="s">
        <v>10262</v>
      </c>
      <c r="Y1076" t="s">
        <v>10263</v>
      </c>
    </row>
    <row r="1077" spans="1:25" x14ac:dyDescent="0.3">
      <c r="A1077" t="s">
        <v>10264</v>
      </c>
      <c r="B1077" t="s">
        <v>10265</v>
      </c>
      <c r="C1077" t="s">
        <v>10266</v>
      </c>
      <c r="D1077" t="s">
        <v>13095</v>
      </c>
      <c r="E1077" t="s">
        <v>13265</v>
      </c>
      <c r="F1077" t="s">
        <v>13316</v>
      </c>
      <c r="G1077" t="s">
        <v>13317</v>
      </c>
      <c r="H1077" s="11">
        <v>1484</v>
      </c>
      <c r="I1077" s="19" t="str">
        <f t="shared" si="48"/>
        <v>&gt;₹500</v>
      </c>
      <c r="J1077" s="21">
        <v>2499</v>
      </c>
      <c r="K1077" s="23">
        <v>0.41</v>
      </c>
      <c r="L107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77" s="22" t="str">
        <f t="shared" si="49"/>
        <v>No</v>
      </c>
      <c r="N1077" s="16">
        <v>3.7</v>
      </c>
      <c r="O1077" s="25">
        <v>1067</v>
      </c>
      <c r="P1077" s="25">
        <f>Table1[[#This Row],[rating]]+(Table1[[#This Row],[rating_count]]/1000)</f>
        <v>4.7670000000000003</v>
      </c>
      <c r="Q1077" s="12">
        <f t="shared" si="50"/>
        <v>2666433</v>
      </c>
      <c r="R1077" t="s">
        <v>10267</v>
      </c>
      <c r="S1077" t="s">
        <v>10268</v>
      </c>
      <c r="T1077" t="s">
        <v>10269</v>
      </c>
      <c r="U1077" t="s">
        <v>10270</v>
      </c>
      <c r="V1077" t="s">
        <v>10271</v>
      </c>
      <c r="W1077" t="s">
        <v>10272</v>
      </c>
      <c r="X1077" t="s">
        <v>10273</v>
      </c>
      <c r="Y1077" t="s">
        <v>10274</v>
      </c>
    </row>
    <row r="1078" spans="1:25" x14ac:dyDescent="0.3">
      <c r="A1078" t="s">
        <v>10275</v>
      </c>
      <c r="B1078" t="s">
        <v>10276</v>
      </c>
      <c r="C1078" t="s">
        <v>8897</v>
      </c>
      <c r="D1078" t="s">
        <v>13095</v>
      </c>
      <c r="E1078" t="s">
        <v>13265</v>
      </c>
      <c r="F1078" t="s">
        <v>13272</v>
      </c>
      <c r="G1078" t="s">
        <v>13273</v>
      </c>
      <c r="H1078" s="11">
        <v>999</v>
      </c>
      <c r="I1078" s="19" t="str">
        <f t="shared" si="48"/>
        <v>&gt;₹500</v>
      </c>
      <c r="J1078" s="21">
        <v>1560</v>
      </c>
      <c r="K1078" s="23">
        <v>0.36</v>
      </c>
      <c r="L107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078" s="22" t="str">
        <f t="shared" si="49"/>
        <v>No</v>
      </c>
      <c r="N1078" s="16">
        <v>3.6</v>
      </c>
      <c r="O1078" s="25">
        <v>4881</v>
      </c>
      <c r="P1078" s="25">
        <f>Table1[[#This Row],[rating]]+(Table1[[#This Row],[rating_count]]/1000)</f>
        <v>8.4809999999999999</v>
      </c>
      <c r="Q1078" s="12">
        <f t="shared" si="50"/>
        <v>7614360</v>
      </c>
      <c r="R1078" t="s">
        <v>10277</v>
      </c>
      <c r="S1078" t="s">
        <v>10278</v>
      </c>
      <c r="T1078" t="s">
        <v>10279</v>
      </c>
      <c r="U1078" t="s">
        <v>10280</v>
      </c>
      <c r="V1078" t="s">
        <v>10281</v>
      </c>
      <c r="W1078" t="s">
        <v>10282</v>
      </c>
      <c r="X1078" t="s">
        <v>10283</v>
      </c>
      <c r="Y1078" t="s">
        <v>10284</v>
      </c>
    </row>
    <row r="1079" spans="1:25" x14ac:dyDescent="0.3">
      <c r="A1079" t="s">
        <v>10285</v>
      </c>
      <c r="B1079" t="s">
        <v>10286</v>
      </c>
      <c r="C1079" t="s">
        <v>8938</v>
      </c>
      <c r="D1079" t="s">
        <v>13095</v>
      </c>
      <c r="E1079" t="s">
        <v>13265</v>
      </c>
      <c r="F1079" t="s">
        <v>13266</v>
      </c>
      <c r="G1079" t="s">
        <v>13289</v>
      </c>
      <c r="H1079" s="11">
        <v>3299</v>
      </c>
      <c r="I1079" s="19" t="str">
        <f t="shared" si="48"/>
        <v>&gt;₹500</v>
      </c>
      <c r="J1079" s="21">
        <v>6500</v>
      </c>
      <c r="K1079" s="23">
        <v>0.49</v>
      </c>
      <c r="L107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79" s="22" t="str">
        <f t="shared" si="49"/>
        <v>No</v>
      </c>
      <c r="N1079" s="16">
        <v>3.7</v>
      </c>
      <c r="O1079" s="25">
        <v>11217</v>
      </c>
      <c r="P1079" s="25">
        <f>Table1[[#This Row],[rating]]+(Table1[[#This Row],[rating_count]]/1000)</f>
        <v>14.917000000000002</v>
      </c>
      <c r="Q1079" s="12">
        <f t="shared" si="50"/>
        <v>72910500</v>
      </c>
      <c r="R1079" t="s">
        <v>10287</v>
      </c>
      <c r="S1079" t="s">
        <v>10288</v>
      </c>
      <c r="T1079" t="s">
        <v>10289</v>
      </c>
      <c r="U1079" t="s">
        <v>10290</v>
      </c>
      <c r="V1079" t="s">
        <v>10291</v>
      </c>
      <c r="W1079" t="s">
        <v>10292</v>
      </c>
      <c r="X1079" t="s">
        <v>10293</v>
      </c>
      <c r="Y1079" t="s">
        <v>10294</v>
      </c>
    </row>
    <row r="1080" spans="1:25" x14ac:dyDescent="0.3">
      <c r="A1080" t="s">
        <v>10295</v>
      </c>
      <c r="B1080" t="s">
        <v>10296</v>
      </c>
      <c r="C1080" t="s">
        <v>8688</v>
      </c>
      <c r="D1080" t="s">
        <v>13095</v>
      </c>
      <c r="E1080" t="s">
        <v>13265</v>
      </c>
      <c r="F1080" t="s">
        <v>13266</v>
      </c>
      <c r="G1080" t="s">
        <v>13279</v>
      </c>
      <c r="H1080" s="11">
        <v>259</v>
      </c>
      <c r="I1080" s="19" t="str">
        <f t="shared" si="48"/>
        <v>₹200 - ₹500</v>
      </c>
      <c r="J1080" s="21">
        <v>999</v>
      </c>
      <c r="K1080" s="23">
        <v>0.74</v>
      </c>
      <c r="L108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080" s="22" t="str">
        <f t="shared" si="49"/>
        <v>Yes</v>
      </c>
      <c r="N1080" s="16">
        <v>4</v>
      </c>
      <c r="O1080" s="25">
        <v>43</v>
      </c>
      <c r="P1080" s="25">
        <f>Table1[[#This Row],[rating]]+(Table1[[#This Row],[rating_count]]/1000)</f>
        <v>4.0430000000000001</v>
      </c>
      <c r="Q1080" s="12">
        <f t="shared" si="50"/>
        <v>42957</v>
      </c>
      <c r="R1080" t="s">
        <v>10297</v>
      </c>
      <c r="S1080" t="s">
        <v>10298</v>
      </c>
      <c r="T1080" t="s">
        <v>10299</v>
      </c>
      <c r="U1080" t="s">
        <v>10300</v>
      </c>
      <c r="V1080" t="s">
        <v>10301</v>
      </c>
      <c r="W1080" t="s">
        <v>10302</v>
      </c>
      <c r="X1080" t="s">
        <v>10303</v>
      </c>
      <c r="Y1080" t="s">
        <v>10304</v>
      </c>
    </row>
    <row r="1081" spans="1:25" x14ac:dyDescent="0.3">
      <c r="A1081" t="s">
        <v>10305</v>
      </c>
      <c r="B1081" t="s">
        <v>10306</v>
      </c>
      <c r="C1081" t="s">
        <v>8710</v>
      </c>
      <c r="D1081" t="s">
        <v>13095</v>
      </c>
      <c r="E1081" t="s">
        <v>13265</v>
      </c>
      <c r="F1081" t="s">
        <v>13266</v>
      </c>
      <c r="G1081" t="s">
        <v>13280</v>
      </c>
      <c r="H1081" s="11">
        <v>3249</v>
      </c>
      <c r="I1081" s="19" t="str">
        <f t="shared" si="48"/>
        <v>&gt;₹500</v>
      </c>
      <c r="J1081" s="21">
        <v>7795</v>
      </c>
      <c r="K1081" s="23">
        <v>0.57999999999999996</v>
      </c>
      <c r="L108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081" s="22" t="str">
        <f t="shared" si="49"/>
        <v>Yes</v>
      </c>
      <c r="N1081" s="16">
        <v>4.2</v>
      </c>
      <c r="O1081" s="25">
        <v>4664</v>
      </c>
      <c r="P1081" s="25">
        <f>Table1[[#This Row],[rating]]+(Table1[[#This Row],[rating_count]]/1000)</f>
        <v>8.8640000000000008</v>
      </c>
      <c r="Q1081" s="12">
        <f t="shared" si="50"/>
        <v>36355880</v>
      </c>
      <c r="R1081" t="s">
        <v>10307</v>
      </c>
      <c r="S1081" t="s">
        <v>10308</v>
      </c>
      <c r="T1081" t="s">
        <v>10309</v>
      </c>
      <c r="U1081" t="s">
        <v>10310</v>
      </c>
      <c r="V1081" t="s">
        <v>10311</v>
      </c>
      <c r="W1081" t="s">
        <v>10312</v>
      </c>
      <c r="X1081" t="s">
        <v>10313</v>
      </c>
      <c r="Y1081" t="s">
        <v>10314</v>
      </c>
    </row>
    <row r="1082" spans="1:25" x14ac:dyDescent="0.3">
      <c r="A1082" t="s">
        <v>10315</v>
      </c>
      <c r="B1082" t="s">
        <v>10316</v>
      </c>
      <c r="C1082" t="s">
        <v>8897</v>
      </c>
      <c r="D1082" t="s">
        <v>13095</v>
      </c>
      <c r="E1082" t="s">
        <v>13265</v>
      </c>
      <c r="F1082" t="s">
        <v>13272</v>
      </c>
      <c r="G1082" t="s">
        <v>13273</v>
      </c>
      <c r="H1082" s="11">
        <v>4280</v>
      </c>
      <c r="I1082" s="19" t="str">
        <f t="shared" si="48"/>
        <v>&gt;₹500</v>
      </c>
      <c r="J1082" s="21">
        <v>5995</v>
      </c>
      <c r="K1082" s="23">
        <v>0.28999999999999998</v>
      </c>
      <c r="L108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082" s="22" t="str">
        <f t="shared" si="49"/>
        <v>No</v>
      </c>
      <c r="N1082" s="16">
        <v>3.8</v>
      </c>
      <c r="O1082" s="25">
        <v>2112</v>
      </c>
      <c r="P1082" s="25">
        <f>Table1[[#This Row],[rating]]+(Table1[[#This Row],[rating_count]]/1000)</f>
        <v>5.9119999999999999</v>
      </c>
      <c r="Q1082" s="12">
        <f t="shared" si="50"/>
        <v>12661440</v>
      </c>
      <c r="R1082" t="s">
        <v>10317</v>
      </c>
      <c r="S1082" t="s">
        <v>10318</v>
      </c>
      <c r="T1082" t="s">
        <v>10319</v>
      </c>
      <c r="U1082" t="s">
        <v>10320</v>
      </c>
      <c r="V1082" t="s">
        <v>10321</v>
      </c>
      <c r="W1082" t="s">
        <v>10322</v>
      </c>
      <c r="X1082" t="s">
        <v>10323</v>
      </c>
      <c r="Y1082" t="s">
        <v>10324</v>
      </c>
    </row>
    <row r="1083" spans="1:25" x14ac:dyDescent="0.3">
      <c r="A1083" t="s">
        <v>10325</v>
      </c>
      <c r="B1083" t="s">
        <v>10326</v>
      </c>
      <c r="C1083" t="s">
        <v>10327</v>
      </c>
      <c r="D1083" t="s">
        <v>13095</v>
      </c>
      <c r="E1083" t="s">
        <v>13286</v>
      </c>
      <c r="F1083" t="s">
        <v>13287</v>
      </c>
      <c r="G1083" t="s">
        <v>13318</v>
      </c>
      <c r="H1083" s="11">
        <v>189</v>
      </c>
      <c r="I1083" s="19" t="str">
        <f t="shared" si="48"/>
        <v>&lt;₹200</v>
      </c>
      <c r="J1083" s="21">
        <v>299</v>
      </c>
      <c r="K1083" s="23">
        <v>0.37</v>
      </c>
      <c r="L108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083" s="22" t="str">
        <f t="shared" si="49"/>
        <v>No</v>
      </c>
      <c r="N1083" s="16">
        <v>4.2</v>
      </c>
      <c r="O1083" s="25">
        <v>2737</v>
      </c>
      <c r="P1083" s="25">
        <f>Table1[[#This Row],[rating]]+(Table1[[#This Row],[rating_count]]/1000)</f>
        <v>6.9370000000000003</v>
      </c>
      <c r="Q1083" s="12">
        <f t="shared" si="50"/>
        <v>818363</v>
      </c>
      <c r="R1083" t="s">
        <v>10328</v>
      </c>
      <c r="S1083" t="s">
        <v>10329</v>
      </c>
      <c r="T1083" t="s">
        <v>10330</v>
      </c>
      <c r="U1083" t="s">
        <v>10331</v>
      </c>
      <c r="V1083" t="s">
        <v>10332</v>
      </c>
      <c r="W1083" t="s">
        <v>10333</v>
      </c>
      <c r="X1083" t="s">
        <v>10334</v>
      </c>
      <c r="Y1083" t="s">
        <v>10335</v>
      </c>
    </row>
    <row r="1084" spans="1:25" x14ac:dyDescent="0.3">
      <c r="A1084" t="s">
        <v>10336</v>
      </c>
      <c r="B1084" t="s">
        <v>10337</v>
      </c>
      <c r="C1084" t="s">
        <v>9295</v>
      </c>
      <c r="D1084" t="s">
        <v>13095</v>
      </c>
      <c r="E1084" t="s">
        <v>13268</v>
      </c>
      <c r="F1084" t="s">
        <v>13295</v>
      </c>
      <c r="G1084" t="s">
        <v>13296</v>
      </c>
      <c r="H1084" s="11">
        <v>1449</v>
      </c>
      <c r="I1084" s="19" t="str">
        <f t="shared" si="48"/>
        <v>&gt;₹500</v>
      </c>
      <c r="J1084" s="21">
        <v>2349</v>
      </c>
      <c r="K1084" s="23">
        <v>0.38</v>
      </c>
      <c r="L108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084" s="22" t="str">
        <f t="shared" si="49"/>
        <v>No</v>
      </c>
      <c r="N1084" s="16">
        <v>3.9</v>
      </c>
      <c r="O1084" s="25">
        <v>9019</v>
      </c>
      <c r="P1084" s="25">
        <f>Table1[[#This Row],[rating]]+(Table1[[#This Row],[rating_count]]/1000)</f>
        <v>12.919</v>
      </c>
      <c r="Q1084" s="12">
        <f t="shared" si="50"/>
        <v>21185631</v>
      </c>
      <c r="R1084" t="s">
        <v>10338</v>
      </c>
      <c r="S1084" t="s">
        <v>10339</v>
      </c>
      <c r="T1084" t="s">
        <v>10340</v>
      </c>
      <c r="U1084" t="s">
        <v>10341</v>
      </c>
      <c r="V1084" t="s">
        <v>10342</v>
      </c>
      <c r="W1084" t="s">
        <v>10343</v>
      </c>
      <c r="X1084" t="s">
        <v>10344</v>
      </c>
      <c r="Y1084" t="s">
        <v>10345</v>
      </c>
    </row>
    <row r="1085" spans="1:25" x14ac:dyDescent="0.3">
      <c r="A1085" t="s">
        <v>10346</v>
      </c>
      <c r="B1085" t="s">
        <v>10347</v>
      </c>
      <c r="C1085" t="s">
        <v>8886</v>
      </c>
      <c r="D1085" t="s">
        <v>13095</v>
      </c>
      <c r="E1085" t="s">
        <v>13286</v>
      </c>
      <c r="F1085" t="s">
        <v>13287</v>
      </c>
      <c r="G1085" t="s">
        <v>13288</v>
      </c>
      <c r="H1085" s="11">
        <v>199</v>
      </c>
      <c r="I1085" s="19" t="str">
        <f t="shared" si="48"/>
        <v>&lt;₹200</v>
      </c>
      <c r="J1085" s="21">
        <v>499</v>
      </c>
      <c r="K1085" s="23">
        <v>0.6</v>
      </c>
      <c r="L108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085" s="22" t="str">
        <f t="shared" si="49"/>
        <v>Yes</v>
      </c>
      <c r="N1085" s="16">
        <v>4</v>
      </c>
      <c r="O1085" s="25">
        <v>10234</v>
      </c>
      <c r="P1085" s="25">
        <f>Table1[[#This Row],[rating]]+(Table1[[#This Row],[rating_count]]/1000)</f>
        <v>14.234</v>
      </c>
      <c r="Q1085" s="12">
        <f t="shared" si="50"/>
        <v>5106766</v>
      </c>
      <c r="R1085" t="s">
        <v>10348</v>
      </c>
      <c r="S1085" t="s">
        <v>10349</v>
      </c>
      <c r="T1085" t="s">
        <v>10350</v>
      </c>
      <c r="U1085" t="s">
        <v>10351</v>
      </c>
      <c r="V1085" t="s">
        <v>10352</v>
      </c>
      <c r="W1085" t="s">
        <v>10353</v>
      </c>
      <c r="X1085" t="s">
        <v>10354</v>
      </c>
      <c r="Y1085" t="s">
        <v>10355</v>
      </c>
    </row>
    <row r="1086" spans="1:25" x14ac:dyDescent="0.3">
      <c r="A1086" t="s">
        <v>10356</v>
      </c>
      <c r="B1086" t="s">
        <v>10357</v>
      </c>
      <c r="C1086" t="s">
        <v>10358</v>
      </c>
      <c r="D1086" t="s">
        <v>13095</v>
      </c>
      <c r="E1086" t="s">
        <v>13265</v>
      </c>
      <c r="F1086" t="s">
        <v>13266</v>
      </c>
      <c r="G1086" t="s">
        <v>13319</v>
      </c>
      <c r="H1086" s="11">
        <v>474</v>
      </c>
      <c r="I1086" s="19" t="str">
        <f t="shared" si="48"/>
        <v>₹200 - ₹500</v>
      </c>
      <c r="J1086" s="21">
        <v>1299</v>
      </c>
      <c r="K1086" s="23">
        <v>0.64</v>
      </c>
      <c r="L108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086" s="22" t="str">
        <f t="shared" si="49"/>
        <v>Yes</v>
      </c>
      <c r="N1086" s="16">
        <v>4.0999999999999996</v>
      </c>
      <c r="O1086" s="25">
        <v>550</v>
      </c>
      <c r="P1086" s="25">
        <f>Table1[[#This Row],[rating]]+(Table1[[#This Row],[rating_count]]/1000)</f>
        <v>4.6499999999999995</v>
      </c>
      <c r="Q1086" s="12">
        <f t="shared" si="50"/>
        <v>714450</v>
      </c>
      <c r="R1086" t="s">
        <v>10359</v>
      </c>
      <c r="S1086" t="s">
        <v>10360</v>
      </c>
      <c r="T1086" t="s">
        <v>10361</v>
      </c>
      <c r="U1086" t="s">
        <v>10362</v>
      </c>
      <c r="V1086" t="s">
        <v>10363</v>
      </c>
      <c r="W1086" t="s">
        <v>10364</v>
      </c>
      <c r="X1086" t="s">
        <v>10365</v>
      </c>
      <c r="Y1086" t="s">
        <v>10366</v>
      </c>
    </row>
    <row r="1087" spans="1:25" x14ac:dyDescent="0.3">
      <c r="A1087" t="s">
        <v>10367</v>
      </c>
      <c r="B1087" t="s">
        <v>10368</v>
      </c>
      <c r="C1087" t="s">
        <v>8688</v>
      </c>
      <c r="D1087" t="s">
        <v>13095</v>
      </c>
      <c r="E1087" t="s">
        <v>13265</v>
      </c>
      <c r="F1087" t="s">
        <v>13266</v>
      </c>
      <c r="G1087" t="s">
        <v>13279</v>
      </c>
      <c r="H1087" s="11">
        <v>279</v>
      </c>
      <c r="I1087" s="19" t="str">
        <f t="shared" si="48"/>
        <v>₹200 - ₹500</v>
      </c>
      <c r="J1087" s="21">
        <v>499</v>
      </c>
      <c r="K1087" s="23">
        <v>0.44</v>
      </c>
      <c r="L108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87" s="22" t="str">
        <f t="shared" si="49"/>
        <v>No</v>
      </c>
      <c r="N1087" s="16">
        <v>4.8</v>
      </c>
      <c r="O1087" s="25">
        <v>28</v>
      </c>
      <c r="P1087" s="25">
        <f>Table1[[#This Row],[rating]]+(Table1[[#This Row],[rating_count]]/1000)</f>
        <v>4.8279999999999994</v>
      </c>
      <c r="Q1087" s="12">
        <f t="shared" si="50"/>
        <v>13972</v>
      </c>
      <c r="R1087" t="s">
        <v>10369</v>
      </c>
      <c r="S1087" t="s">
        <v>10370</v>
      </c>
      <c r="T1087" t="s">
        <v>10371</v>
      </c>
      <c r="U1087" t="s">
        <v>10372</v>
      </c>
      <c r="V1087" t="s">
        <v>10373</v>
      </c>
      <c r="W1087" t="s">
        <v>10374</v>
      </c>
      <c r="X1087" t="s">
        <v>10375</v>
      </c>
      <c r="Y1087" t="s">
        <v>10376</v>
      </c>
    </row>
    <row r="1088" spans="1:25" x14ac:dyDescent="0.3">
      <c r="A1088" t="s">
        <v>10377</v>
      </c>
      <c r="B1088" t="s">
        <v>10378</v>
      </c>
      <c r="C1088" t="s">
        <v>9295</v>
      </c>
      <c r="D1088" t="s">
        <v>13095</v>
      </c>
      <c r="E1088" t="s">
        <v>13268</v>
      </c>
      <c r="F1088" t="s">
        <v>13295</v>
      </c>
      <c r="G1088" t="s">
        <v>13296</v>
      </c>
      <c r="H1088" s="11">
        <v>1999</v>
      </c>
      <c r="I1088" s="19" t="str">
        <f t="shared" si="48"/>
        <v>&gt;₹500</v>
      </c>
      <c r="J1088" s="21">
        <v>4775</v>
      </c>
      <c r="K1088" s="23">
        <v>0.57999999999999996</v>
      </c>
      <c r="L108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088" s="22" t="str">
        <f t="shared" si="49"/>
        <v>Yes</v>
      </c>
      <c r="N1088" s="16">
        <v>4.2</v>
      </c>
      <c r="O1088" s="25">
        <v>1353</v>
      </c>
      <c r="P1088" s="25">
        <f>Table1[[#This Row],[rating]]+(Table1[[#This Row],[rating_count]]/1000)</f>
        <v>5.5529999999999999</v>
      </c>
      <c r="Q1088" s="12">
        <f t="shared" si="50"/>
        <v>6460575</v>
      </c>
      <c r="R1088" t="s">
        <v>10379</v>
      </c>
      <c r="S1088" t="s">
        <v>10380</v>
      </c>
      <c r="T1088" t="s">
        <v>10381</v>
      </c>
      <c r="U1088" t="s">
        <v>10382</v>
      </c>
      <c r="V1088" t="s">
        <v>10383</v>
      </c>
      <c r="W1088" t="s">
        <v>10384</v>
      </c>
      <c r="X1088" t="s">
        <v>10385</v>
      </c>
      <c r="Y1088" t="s">
        <v>10386</v>
      </c>
    </row>
    <row r="1089" spans="1:25" x14ac:dyDescent="0.3">
      <c r="A1089" t="s">
        <v>10387</v>
      </c>
      <c r="B1089" t="s">
        <v>10388</v>
      </c>
      <c r="C1089" t="s">
        <v>8574</v>
      </c>
      <c r="D1089" t="s">
        <v>13095</v>
      </c>
      <c r="E1089" t="s">
        <v>13265</v>
      </c>
      <c r="F1089" t="s">
        <v>13272</v>
      </c>
      <c r="G1089" t="s">
        <v>13273</v>
      </c>
      <c r="H1089" s="11">
        <v>799</v>
      </c>
      <c r="I1089" s="19" t="str">
        <f t="shared" si="48"/>
        <v>&gt;₹500</v>
      </c>
      <c r="J1089" s="21">
        <v>1230</v>
      </c>
      <c r="K1089" s="23">
        <v>0.35</v>
      </c>
      <c r="L108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089" s="22" t="str">
        <f t="shared" si="49"/>
        <v>No</v>
      </c>
      <c r="N1089" s="16">
        <v>4.0999999999999996</v>
      </c>
      <c r="O1089" s="25">
        <v>2138</v>
      </c>
      <c r="P1089" s="25">
        <f>Table1[[#This Row],[rating]]+(Table1[[#This Row],[rating_count]]/1000)</f>
        <v>6.2379999999999995</v>
      </c>
      <c r="Q1089" s="12">
        <f t="shared" si="50"/>
        <v>2629740</v>
      </c>
      <c r="R1089" t="s">
        <v>10389</v>
      </c>
      <c r="S1089" t="s">
        <v>10390</v>
      </c>
      <c r="T1089" t="s">
        <v>10391</v>
      </c>
      <c r="U1089" t="s">
        <v>10392</v>
      </c>
      <c r="V1089" t="s">
        <v>10393</v>
      </c>
      <c r="W1089" t="s">
        <v>10394</v>
      </c>
      <c r="X1089" t="s">
        <v>10395</v>
      </c>
      <c r="Y1089" t="s">
        <v>10396</v>
      </c>
    </row>
    <row r="1090" spans="1:25" x14ac:dyDescent="0.3">
      <c r="A1090" t="s">
        <v>10397</v>
      </c>
      <c r="B1090" t="s">
        <v>10398</v>
      </c>
      <c r="C1090" t="s">
        <v>9192</v>
      </c>
      <c r="D1090" t="s">
        <v>13095</v>
      </c>
      <c r="E1090" t="s">
        <v>13265</v>
      </c>
      <c r="F1090" t="s">
        <v>13266</v>
      </c>
      <c r="G1090" t="s">
        <v>13293</v>
      </c>
      <c r="H1090" s="11">
        <v>949</v>
      </c>
      <c r="I1090" s="19" t="str">
        <f t="shared" ref="I1090:I1153" si="51">IF(H1090&lt;200,"&lt;₹200",IF(OR(H1090=200,H1090&lt;=500),"₹200 - ₹500","&gt;₹500"))</f>
        <v>&gt;₹500</v>
      </c>
      <c r="J1090" s="21">
        <v>1999</v>
      </c>
      <c r="K1090" s="23">
        <v>0.53</v>
      </c>
      <c r="L109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090" s="22" t="str">
        <f t="shared" ref="M1090:M1153" si="52">IF(K1090&gt;=50%,"Yes","No")</f>
        <v>Yes</v>
      </c>
      <c r="N1090" s="16">
        <v>4</v>
      </c>
      <c r="O1090" s="25">
        <v>1679</v>
      </c>
      <c r="P1090" s="25">
        <f>Table1[[#This Row],[rating]]+(Table1[[#This Row],[rating_count]]/1000)</f>
        <v>5.6790000000000003</v>
      </c>
      <c r="Q1090" s="12">
        <f t="shared" ref="Q1090:Q1153" si="53">J1090*O1090</f>
        <v>3356321</v>
      </c>
      <c r="R1090" t="s">
        <v>10399</v>
      </c>
      <c r="S1090" t="s">
        <v>10400</v>
      </c>
      <c r="T1090" t="s">
        <v>10401</v>
      </c>
      <c r="U1090" t="s">
        <v>10402</v>
      </c>
      <c r="V1090" t="s">
        <v>10403</v>
      </c>
      <c r="W1090" t="s">
        <v>10404</v>
      </c>
      <c r="X1090" t="s">
        <v>10405</v>
      </c>
      <c r="Y1090" t="s">
        <v>10406</v>
      </c>
    </row>
    <row r="1091" spans="1:25" x14ac:dyDescent="0.3">
      <c r="A1091" t="s">
        <v>10407</v>
      </c>
      <c r="B1091" t="s">
        <v>10408</v>
      </c>
      <c r="C1091" t="s">
        <v>10409</v>
      </c>
      <c r="D1091" t="s">
        <v>13095</v>
      </c>
      <c r="E1091" t="s">
        <v>13265</v>
      </c>
      <c r="F1091" t="s">
        <v>13266</v>
      </c>
      <c r="G1091" t="s">
        <v>13320</v>
      </c>
      <c r="H1091" s="11">
        <v>3657.66</v>
      </c>
      <c r="I1091" s="19" t="str">
        <f t="shared" si="51"/>
        <v>&gt;₹500</v>
      </c>
      <c r="J1091" s="21">
        <v>5156</v>
      </c>
      <c r="K1091" s="23">
        <v>0.28999999999999998</v>
      </c>
      <c r="L109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091" s="22" t="str">
        <f t="shared" si="52"/>
        <v>No</v>
      </c>
      <c r="N1091" s="16">
        <v>3.9</v>
      </c>
      <c r="O1091" s="25">
        <v>12837</v>
      </c>
      <c r="P1091" s="25">
        <f>Table1[[#This Row],[rating]]+(Table1[[#This Row],[rating_count]]/1000)</f>
        <v>16.736999999999998</v>
      </c>
      <c r="Q1091" s="12">
        <f t="shared" si="53"/>
        <v>66187572</v>
      </c>
      <c r="R1091" t="s">
        <v>10410</v>
      </c>
      <c r="S1091" t="s">
        <v>10411</v>
      </c>
      <c r="T1091" t="s">
        <v>10412</v>
      </c>
      <c r="U1091" t="s">
        <v>10413</v>
      </c>
      <c r="V1091" t="s">
        <v>10414</v>
      </c>
      <c r="W1091" t="s">
        <v>10415</v>
      </c>
      <c r="X1091" t="s">
        <v>10416</v>
      </c>
      <c r="Y1091" t="s">
        <v>10417</v>
      </c>
    </row>
    <row r="1092" spans="1:25" x14ac:dyDescent="0.3">
      <c r="A1092" t="s">
        <v>10418</v>
      </c>
      <c r="B1092" t="s">
        <v>10419</v>
      </c>
      <c r="C1092" t="s">
        <v>10420</v>
      </c>
      <c r="D1092" t="s">
        <v>13095</v>
      </c>
      <c r="E1092" t="s">
        <v>13265</v>
      </c>
      <c r="F1092" t="s">
        <v>13266</v>
      </c>
      <c r="G1092" t="s">
        <v>13321</v>
      </c>
      <c r="H1092" s="11">
        <v>1699</v>
      </c>
      <c r="I1092" s="19" t="str">
        <f t="shared" si="51"/>
        <v>&gt;₹500</v>
      </c>
      <c r="J1092" s="21">
        <v>1999</v>
      </c>
      <c r="K1092" s="23">
        <v>0.15</v>
      </c>
      <c r="L109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092" s="22" t="str">
        <f t="shared" si="52"/>
        <v>No</v>
      </c>
      <c r="N1092" s="16">
        <v>4.0999999999999996</v>
      </c>
      <c r="O1092" s="25">
        <v>8873</v>
      </c>
      <c r="P1092" s="25">
        <f>Table1[[#This Row],[rating]]+(Table1[[#This Row],[rating_count]]/1000)</f>
        <v>12.972999999999999</v>
      </c>
      <c r="Q1092" s="12">
        <f t="shared" si="53"/>
        <v>17737127</v>
      </c>
      <c r="R1092" t="s">
        <v>10421</v>
      </c>
      <c r="S1092" t="s">
        <v>10422</v>
      </c>
      <c r="T1092" t="s">
        <v>10423</v>
      </c>
      <c r="U1092" t="s">
        <v>10424</v>
      </c>
      <c r="V1092" t="s">
        <v>10425</v>
      </c>
      <c r="W1092" t="s">
        <v>10426</v>
      </c>
      <c r="X1092" t="s">
        <v>10427</v>
      </c>
      <c r="Y1092" t="s">
        <v>10428</v>
      </c>
    </row>
    <row r="1093" spans="1:25" x14ac:dyDescent="0.3">
      <c r="A1093" t="s">
        <v>10429</v>
      </c>
      <c r="B1093" t="s">
        <v>10430</v>
      </c>
      <c r="C1093" t="s">
        <v>8897</v>
      </c>
      <c r="D1093" t="s">
        <v>13095</v>
      </c>
      <c r="E1093" t="s">
        <v>13265</v>
      </c>
      <c r="F1093" t="s">
        <v>13272</v>
      </c>
      <c r="G1093" t="s">
        <v>13273</v>
      </c>
      <c r="H1093" s="11">
        <v>1849</v>
      </c>
      <c r="I1093" s="19" t="str">
        <f t="shared" si="51"/>
        <v>&gt;₹500</v>
      </c>
      <c r="J1093" s="21">
        <v>2095</v>
      </c>
      <c r="K1093" s="23">
        <v>0.12</v>
      </c>
      <c r="L109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093" s="22" t="str">
        <f t="shared" si="52"/>
        <v>No</v>
      </c>
      <c r="N1093" s="16">
        <v>4.3</v>
      </c>
      <c r="O1093" s="25">
        <v>7681</v>
      </c>
      <c r="P1093" s="25">
        <f>Table1[[#This Row],[rating]]+(Table1[[#This Row],[rating_count]]/1000)</f>
        <v>11.981</v>
      </c>
      <c r="Q1093" s="12">
        <f t="shared" si="53"/>
        <v>16091695</v>
      </c>
      <c r="R1093" t="s">
        <v>10431</v>
      </c>
      <c r="S1093" t="s">
        <v>10432</v>
      </c>
      <c r="T1093" t="s">
        <v>10433</v>
      </c>
      <c r="U1093" t="s">
        <v>10434</v>
      </c>
      <c r="V1093" t="s">
        <v>10435</v>
      </c>
      <c r="W1093" t="s">
        <v>10436</v>
      </c>
      <c r="X1093" t="s">
        <v>10437</v>
      </c>
      <c r="Y1093" t="s">
        <v>10438</v>
      </c>
    </row>
    <row r="1094" spans="1:25" x14ac:dyDescent="0.3">
      <c r="A1094" t="s">
        <v>10439</v>
      </c>
      <c r="B1094" t="s">
        <v>10440</v>
      </c>
      <c r="C1094" t="s">
        <v>8563</v>
      </c>
      <c r="D1094" t="s">
        <v>13095</v>
      </c>
      <c r="E1094" t="s">
        <v>13268</v>
      </c>
      <c r="F1094" t="s">
        <v>13269</v>
      </c>
      <c r="G1094" t="s">
        <v>13271</v>
      </c>
      <c r="H1094" s="11">
        <v>12499</v>
      </c>
      <c r="I1094" s="19" t="str">
        <f t="shared" si="51"/>
        <v>&gt;₹500</v>
      </c>
      <c r="J1094" s="21">
        <v>19825</v>
      </c>
      <c r="K1094" s="23">
        <v>0.37</v>
      </c>
      <c r="L109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094" s="22" t="str">
        <f t="shared" si="52"/>
        <v>No</v>
      </c>
      <c r="N1094" s="16">
        <v>4.0999999999999996</v>
      </c>
      <c r="O1094" s="25">
        <v>322</v>
      </c>
      <c r="P1094" s="25">
        <f>Table1[[#This Row],[rating]]+(Table1[[#This Row],[rating_count]]/1000)</f>
        <v>4.4219999999999997</v>
      </c>
      <c r="Q1094" s="12">
        <f t="shared" si="53"/>
        <v>6383650</v>
      </c>
      <c r="R1094" t="s">
        <v>10441</v>
      </c>
      <c r="S1094" t="s">
        <v>10442</v>
      </c>
      <c r="T1094" t="s">
        <v>10443</v>
      </c>
      <c r="U1094" t="s">
        <v>10444</v>
      </c>
      <c r="V1094" t="s">
        <v>10445</v>
      </c>
      <c r="W1094" t="s">
        <v>10446</v>
      </c>
      <c r="X1094" t="s">
        <v>10447</v>
      </c>
      <c r="Y1094" t="s">
        <v>10448</v>
      </c>
    </row>
    <row r="1095" spans="1:25" x14ac:dyDescent="0.3">
      <c r="A1095" t="s">
        <v>10449</v>
      </c>
      <c r="B1095" t="s">
        <v>10450</v>
      </c>
      <c r="C1095" t="s">
        <v>8699</v>
      </c>
      <c r="D1095" t="s">
        <v>13095</v>
      </c>
      <c r="E1095" t="s">
        <v>13265</v>
      </c>
      <c r="F1095" t="s">
        <v>13272</v>
      </c>
      <c r="G1095" t="s">
        <v>13273</v>
      </c>
      <c r="H1095" s="11">
        <v>1099</v>
      </c>
      <c r="I1095" s="19" t="str">
        <f t="shared" si="51"/>
        <v>&gt;₹500</v>
      </c>
      <c r="J1095" s="21">
        <v>1920</v>
      </c>
      <c r="K1095" s="23">
        <v>0.43</v>
      </c>
      <c r="L109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95" s="22" t="str">
        <f t="shared" si="52"/>
        <v>No</v>
      </c>
      <c r="N1095" s="16">
        <v>4.2</v>
      </c>
      <c r="O1095" s="25">
        <v>9772</v>
      </c>
      <c r="P1095" s="25">
        <f>Table1[[#This Row],[rating]]+(Table1[[#This Row],[rating_count]]/1000)</f>
        <v>13.972000000000001</v>
      </c>
      <c r="Q1095" s="12">
        <f t="shared" si="53"/>
        <v>18762240</v>
      </c>
      <c r="R1095" t="s">
        <v>10451</v>
      </c>
      <c r="S1095" t="s">
        <v>10452</v>
      </c>
      <c r="T1095" t="s">
        <v>10453</v>
      </c>
      <c r="U1095" t="s">
        <v>10454</v>
      </c>
      <c r="V1095" t="s">
        <v>10455</v>
      </c>
      <c r="W1095" t="s">
        <v>10456</v>
      </c>
      <c r="X1095" t="s">
        <v>10457</v>
      </c>
      <c r="Y1095" t="s">
        <v>10458</v>
      </c>
    </row>
    <row r="1096" spans="1:25" x14ac:dyDescent="0.3">
      <c r="A1096" t="s">
        <v>10459</v>
      </c>
      <c r="B1096" t="s">
        <v>10460</v>
      </c>
      <c r="C1096" t="s">
        <v>10094</v>
      </c>
      <c r="D1096" t="s">
        <v>13095</v>
      </c>
      <c r="E1096" t="s">
        <v>13265</v>
      </c>
      <c r="F1096" t="s">
        <v>13305</v>
      </c>
      <c r="G1096" t="s">
        <v>13314</v>
      </c>
      <c r="H1096" s="11">
        <v>8199</v>
      </c>
      <c r="I1096" s="19" t="str">
        <f t="shared" si="51"/>
        <v>&gt;₹500</v>
      </c>
      <c r="J1096" s="21">
        <v>16000</v>
      </c>
      <c r="K1096" s="23">
        <v>0.49</v>
      </c>
      <c r="L109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096" s="22" t="str">
        <f t="shared" si="52"/>
        <v>No</v>
      </c>
      <c r="N1096" s="16">
        <v>3.9</v>
      </c>
      <c r="O1096" s="25">
        <v>18497</v>
      </c>
      <c r="P1096" s="25">
        <f>Table1[[#This Row],[rating]]+(Table1[[#This Row],[rating_count]]/1000)</f>
        <v>22.396999999999998</v>
      </c>
      <c r="Q1096" s="12">
        <f t="shared" si="53"/>
        <v>295952000</v>
      </c>
      <c r="R1096" t="s">
        <v>10461</v>
      </c>
      <c r="S1096" t="s">
        <v>10462</v>
      </c>
      <c r="T1096" t="s">
        <v>10463</v>
      </c>
      <c r="U1096" t="s">
        <v>10464</v>
      </c>
      <c r="V1096" t="s">
        <v>10465</v>
      </c>
      <c r="W1096" t="s">
        <v>10466</v>
      </c>
      <c r="X1096" t="s">
        <v>10467</v>
      </c>
      <c r="Y1096" t="s">
        <v>10468</v>
      </c>
    </row>
    <row r="1097" spans="1:25" x14ac:dyDescent="0.3">
      <c r="A1097" t="s">
        <v>10469</v>
      </c>
      <c r="B1097" t="s">
        <v>10470</v>
      </c>
      <c r="C1097" t="s">
        <v>8938</v>
      </c>
      <c r="D1097" t="s">
        <v>13095</v>
      </c>
      <c r="E1097" t="s">
        <v>13265</v>
      </c>
      <c r="F1097" t="s">
        <v>13266</v>
      </c>
      <c r="G1097" t="s">
        <v>13289</v>
      </c>
      <c r="H1097" s="11">
        <v>499</v>
      </c>
      <c r="I1097" s="19" t="str">
        <f t="shared" si="51"/>
        <v>₹200 - ₹500</v>
      </c>
      <c r="J1097" s="21">
        <v>2199</v>
      </c>
      <c r="K1097" s="23">
        <v>0.77</v>
      </c>
      <c r="L109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097" s="22" t="str">
        <f t="shared" si="52"/>
        <v>Yes</v>
      </c>
      <c r="N1097" s="16">
        <v>3.7</v>
      </c>
      <c r="O1097" s="25">
        <v>53</v>
      </c>
      <c r="P1097" s="25">
        <f>Table1[[#This Row],[rating]]+(Table1[[#This Row],[rating_count]]/1000)</f>
        <v>3.7530000000000001</v>
      </c>
      <c r="Q1097" s="12">
        <f t="shared" si="53"/>
        <v>116547</v>
      </c>
      <c r="R1097" t="s">
        <v>10471</v>
      </c>
      <c r="S1097" t="s">
        <v>10472</v>
      </c>
      <c r="T1097" t="s">
        <v>10473</v>
      </c>
      <c r="U1097" t="s">
        <v>10474</v>
      </c>
      <c r="V1097" t="s">
        <v>10475</v>
      </c>
      <c r="W1097" t="s">
        <v>10476</v>
      </c>
      <c r="X1097" t="s">
        <v>10477</v>
      </c>
      <c r="Y1097" t="s">
        <v>10478</v>
      </c>
    </row>
    <row r="1098" spans="1:25" x14ac:dyDescent="0.3">
      <c r="A1098" t="s">
        <v>10479</v>
      </c>
      <c r="B1098" t="s">
        <v>10480</v>
      </c>
      <c r="C1098" t="s">
        <v>8969</v>
      </c>
      <c r="D1098" t="s">
        <v>13095</v>
      </c>
      <c r="E1098" t="s">
        <v>13265</v>
      </c>
      <c r="F1098" t="s">
        <v>13272</v>
      </c>
      <c r="G1098" t="s">
        <v>13290</v>
      </c>
      <c r="H1098" s="11">
        <v>6999</v>
      </c>
      <c r="I1098" s="19" t="str">
        <f t="shared" si="51"/>
        <v>&gt;₹500</v>
      </c>
      <c r="J1098" s="21">
        <v>14999</v>
      </c>
      <c r="K1098" s="23">
        <v>0.53</v>
      </c>
      <c r="L109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098" s="22" t="str">
        <f t="shared" si="52"/>
        <v>Yes</v>
      </c>
      <c r="N1098" s="16">
        <v>4.0999999999999996</v>
      </c>
      <c r="O1098" s="25">
        <v>1728</v>
      </c>
      <c r="P1098" s="25">
        <f>Table1[[#This Row],[rating]]+(Table1[[#This Row],[rating_count]]/1000)</f>
        <v>5.8279999999999994</v>
      </c>
      <c r="Q1098" s="12">
        <f t="shared" si="53"/>
        <v>25918272</v>
      </c>
      <c r="R1098" t="s">
        <v>10481</v>
      </c>
      <c r="S1098" t="s">
        <v>10482</v>
      </c>
      <c r="T1098" t="s">
        <v>10483</v>
      </c>
      <c r="U1098" t="s">
        <v>10484</v>
      </c>
      <c r="V1098" t="s">
        <v>10485</v>
      </c>
      <c r="W1098" t="s">
        <v>10486</v>
      </c>
      <c r="X1098" t="s">
        <v>10487</v>
      </c>
      <c r="Y1098" t="s">
        <v>10488</v>
      </c>
    </row>
    <row r="1099" spans="1:25" x14ac:dyDescent="0.3">
      <c r="A1099" t="s">
        <v>10489</v>
      </c>
      <c r="B1099" t="s">
        <v>10490</v>
      </c>
      <c r="C1099" t="s">
        <v>9284</v>
      </c>
      <c r="D1099" t="s">
        <v>13095</v>
      </c>
      <c r="E1099" t="s">
        <v>13265</v>
      </c>
      <c r="F1099" t="s">
        <v>13266</v>
      </c>
      <c r="G1099" t="s">
        <v>13294</v>
      </c>
      <c r="H1099" s="11">
        <v>1595</v>
      </c>
      <c r="I1099" s="19" t="str">
        <f t="shared" si="51"/>
        <v>&gt;₹500</v>
      </c>
      <c r="J1099" s="21">
        <v>1799</v>
      </c>
      <c r="K1099" s="23">
        <v>0.11</v>
      </c>
      <c r="L109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099" s="22" t="str">
        <f t="shared" si="52"/>
        <v>No</v>
      </c>
      <c r="N1099" s="16">
        <v>4</v>
      </c>
      <c r="O1099" s="25">
        <v>2877</v>
      </c>
      <c r="P1099" s="25">
        <f>Table1[[#This Row],[rating]]+(Table1[[#This Row],[rating_count]]/1000)</f>
        <v>6.8769999999999998</v>
      </c>
      <c r="Q1099" s="12">
        <f t="shared" si="53"/>
        <v>5175723</v>
      </c>
      <c r="R1099" t="s">
        <v>10491</v>
      </c>
      <c r="S1099" t="s">
        <v>10492</v>
      </c>
      <c r="T1099" t="s">
        <v>10493</v>
      </c>
      <c r="U1099" t="s">
        <v>10494</v>
      </c>
      <c r="V1099" t="s">
        <v>10495</v>
      </c>
      <c r="W1099" t="s">
        <v>10496</v>
      </c>
      <c r="X1099" t="s">
        <v>10497</v>
      </c>
      <c r="Y1099" t="s">
        <v>10498</v>
      </c>
    </row>
    <row r="1100" spans="1:25" x14ac:dyDescent="0.3">
      <c r="A1100" t="s">
        <v>10499</v>
      </c>
      <c r="B1100" t="s">
        <v>10500</v>
      </c>
      <c r="C1100" t="s">
        <v>8699</v>
      </c>
      <c r="D1100" t="s">
        <v>13095</v>
      </c>
      <c r="E1100" t="s">
        <v>13265</v>
      </c>
      <c r="F1100" t="s">
        <v>13272</v>
      </c>
      <c r="G1100" t="s">
        <v>13273</v>
      </c>
      <c r="H1100" s="11">
        <v>1049</v>
      </c>
      <c r="I1100" s="19" t="str">
        <f t="shared" si="51"/>
        <v>&gt;₹500</v>
      </c>
      <c r="J1100" s="21">
        <v>1950</v>
      </c>
      <c r="K1100" s="23">
        <v>0.46</v>
      </c>
      <c r="L110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00" s="22" t="str">
        <f t="shared" si="52"/>
        <v>No</v>
      </c>
      <c r="N1100" s="16">
        <v>3.8</v>
      </c>
      <c r="O1100" s="25">
        <v>250</v>
      </c>
      <c r="P1100" s="25">
        <f>Table1[[#This Row],[rating]]+(Table1[[#This Row],[rating_count]]/1000)</f>
        <v>4.05</v>
      </c>
      <c r="Q1100" s="12">
        <f t="shared" si="53"/>
        <v>487500</v>
      </c>
      <c r="R1100" t="s">
        <v>10501</v>
      </c>
      <c r="S1100" t="s">
        <v>10502</v>
      </c>
      <c r="T1100" t="s">
        <v>10503</v>
      </c>
      <c r="U1100" t="s">
        <v>10504</v>
      </c>
      <c r="V1100" t="s">
        <v>10505</v>
      </c>
      <c r="W1100" t="s">
        <v>10506</v>
      </c>
      <c r="X1100" t="s">
        <v>10507</v>
      </c>
      <c r="Y1100" t="s">
        <v>10508</v>
      </c>
    </row>
    <row r="1101" spans="1:25" x14ac:dyDescent="0.3">
      <c r="A1101" t="s">
        <v>10509</v>
      </c>
      <c r="B1101" t="s">
        <v>10510</v>
      </c>
      <c r="C1101" t="s">
        <v>8762</v>
      </c>
      <c r="D1101" t="s">
        <v>13095</v>
      </c>
      <c r="E1101" t="s">
        <v>13265</v>
      </c>
      <c r="F1101" t="s">
        <v>13266</v>
      </c>
      <c r="G1101" t="s">
        <v>13267</v>
      </c>
      <c r="H1101" s="11">
        <v>1182</v>
      </c>
      <c r="I1101" s="19" t="str">
        <f t="shared" si="51"/>
        <v>&gt;₹500</v>
      </c>
      <c r="J1101" s="21">
        <v>2995</v>
      </c>
      <c r="K1101" s="23">
        <v>0.61</v>
      </c>
      <c r="L110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101" s="22" t="str">
        <f t="shared" si="52"/>
        <v>Yes</v>
      </c>
      <c r="N1101" s="16">
        <v>4.2</v>
      </c>
      <c r="O1101" s="25">
        <v>5178</v>
      </c>
      <c r="P1101" s="25">
        <f>Table1[[#This Row],[rating]]+(Table1[[#This Row],[rating_count]]/1000)</f>
        <v>9.3780000000000001</v>
      </c>
      <c r="Q1101" s="12">
        <f t="shared" si="53"/>
        <v>15508110</v>
      </c>
      <c r="R1101" t="s">
        <v>10511</v>
      </c>
      <c r="S1101" t="s">
        <v>10512</v>
      </c>
      <c r="T1101" t="s">
        <v>10513</v>
      </c>
      <c r="U1101" t="s">
        <v>10514</v>
      </c>
      <c r="V1101" t="s">
        <v>10515</v>
      </c>
      <c r="W1101" t="s">
        <v>10516</v>
      </c>
      <c r="X1101" t="s">
        <v>10517</v>
      </c>
      <c r="Y1101" t="s">
        <v>10518</v>
      </c>
    </row>
    <row r="1102" spans="1:25" x14ac:dyDescent="0.3">
      <c r="A1102" t="s">
        <v>10519</v>
      </c>
      <c r="B1102" t="s">
        <v>10520</v>
      </c>
      <c r="C1102" t="s">
        <v>8574</v>
      </c>
      <c r="D1102" t="s">
        <v>13095</v>
      </c>
      <c r="E1102" t="s">
        <v>13265</v>
      </c>
      <c r="F1102" t="s">
        <v>13272</v>
      </c>
      <c r="G1102" t="s">
        <v>13273</v>
      </c>
      <c r="H1102" s="11">
        <v>499</v>
      </c>
      <c r="I1102" s="19" t="str">
        <f t="shared" si="51"/>
        <v>₹200 - ₹500</v>
      </c>
      <c r="J1102" s="21">
        <v>999</v>
      </c>
      <c r="K1102" s="23">
        <v>0.5</v>
      </c>
      <c r="L110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02" s="22" t="str">
        <f t="shared" si="52"/>
        <v>Yes</v>
      </c>
      <c r="N1102" s="16">
        <v>4.5999999999999996</v>
      </c>
      <c r="O1102" s="25">
        <v>79</v>
      </c>
      <c r="P1102" s="25">
        <f>Table1[[#This Row],[rating]]+(Table1[[#This Row],[rating_count]]/1000)</f>
        <v>4.6789999999999994</v>
      </c>
      <c r="Q1102" s="12">
        <f t="shared" si="53"/>
        <v>78921</v>
      </c>
      <c r="R1102" t="s">
        <v>10521</v>
      </c>
      <c r="S1102" t="s">
        <v>10522</v>
      </c>
      <c r="T1102" t="s">
        <v>10523</v>
      </c>
      <c r="U1102" t="s">
        <v>10524</v>
      </c>
      <c r="V1102" t="s">
        <v>10525</v>
      </c>
      <c r="W1102" t="s">
        <v>10526</v>
      </c>
      <c r="X1102" t="s">
        <v>10527</v>
      </c>
      <c r="Y1102" t="s">
        <v>10528</v>
      </c>
    </row>
    <row r="1103" spans="1:25" x14ac:dyDescent="0.3">
      <c r="A1103" t="s">
        <v>10529</v>
      </c>
      <c r="B1103" t="s">
        <v>10530</v>
      </c>
      <c r="C1103" t="s">
        <v>10083</v>
      </c>
      <c r="D1103" t="s">
        <v>13095</v>
      </c>
      <c r="E1103" t="s">
        <v>13268</v>
      </c>
      <c r="F1103" t="s">
        <v>13312</v>
      </c>
      <c r="G1103" t="s">
        <v>13313</v>
      </c>
      <c r="H1103" s="11">
        <v>8799</v>
      </c>
      <c r="I1103" s="19" t="str">
        <f t="shared" si="51"/>
        <v>&gt;₹500</v>
      </c>
      <c r="J1103" s="21">
        <v>11995</v>
      </c>
      <c r="K1103" s="23">
        <v>0.27</v>
      </c>
      <c r="L110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103" s="22" t="str">
        <f t="shared" si="52"/>
        <v>No</v>
      </c>
      <c r="N1103" s="16">
        <v>4.0999999999999996</v>
      </c>
      <c r="O1103" s="25">
        <v>4157</v>
      </c>
      <c r="P1103" s="25">
        <f>Table1[[#This Row],[rating]]+(Table1[[#This Row],[rating_count]]/1000)</f>
        <v>8.2569999999999997</v>
      </c>
      <c r="Q1103" s="12">
        <f t="shared" si="53"/>
        <v>49863215</v>
      </c>
      <c r="R1103" t="s">
        <v>10531</v>
      </c>
      <c r="S1103" t="s">
        <v>10532</v>
      </c>
      <c r="T1103" t="s">
        <v>10533</v>
      </c>
      <c r="U1103" t="s">
        <v>10534</v>
      </c>
      <c r="V1103" t="s">
        <v>10535</v>
      </c>
      <c r="W1103" t="s">
        <v>10536</v>
      </c>
      <c r="X1103" t="s">
        <v>10537</v>
      </c>
      <c r="Y1103" t="s">
        <v>10538</v>
      </c>
    </row>
    <row r="1104" spans="1:25" x14ac:dyDescent="0.3">
      <c r="A1104" t="s">
        <v>10539</v>
      </c>
      <c r="B1104" t="s">
        <v>10540</v>
      </c>
      <c r="C1104" t="s">
        <v>8552</v>
      </c>
      <c r="D1104" t="s">
        <v>13095</v>
      </c>
      <c r="E1104" t="s">
        <v>13268</v>
      </c>
      <c r="F1104" t="s">
        <v>13269</v>
      </c>
      <c r="G1104" t="s">
        <v>13270</v>
      </c>
      <c r="H1104" s="11">
        <v>1529</v>
      </c>
      <c r="I1104" s="19" t="str">
        <f t="shared" si="51"/>
        <v>&gt;₹500</v>
      </c>
      <c r="J1104" s="21">
        <v>2999</v>
      </c>
      <c r="K1104" s="23">
        <v>0.49</v>
      </c>
      <c r="L110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04" s="22" t="str">
        <f t="shared" si="52"/>
        <v>No</v>
      </c>
      <c r="N1104" s="16">
        <v>3.3</v>
      </c>
      <c r="O1104" s="25">
        <v>29</v>
      </c>
      <c r="P1104" s="25">
        <f>Table1[[#This Row],[rating]]+(Table1[[#This Row],[rating_count]]/1000)</f>
        <v>3.3289999999999997</v>
      </c>
      <c r="Q1104" s="12">
        <f t="shared" si="53"/>
        <v>86971</v>
      </c>
      <c r="R1104" t="s">
        <v>10541</v>
      </c>
      <c r="S1104" t="s">
        <v>10542</v>
      </c>
      <c r="T1104" t="s">
        <v>10543</v>
      </c>
      <c r="U1104" t="s">
        <v>10544</v>
      </c>
      <c r="V1104" t="s">
        <v>10545</v>
      </c>
      <c r="W1104" t="s">
        <v>10546</v>
      </c>
      <c r="X1104" t="s">
        <v>10547</v>
      </c>
      <c r="Y1104" t="s">
        <v>10548</v>
      </c>
    </row>
    <row r="1105" spans="1:25" x14ac:dyDescent="0.3">
      <c r="A1105" t="s">
        <v>10549</v>
      </c>
      <c r="B1105" t="s">
        <v>10550</v>
      </c>
      <c r="C1105" t="s">
        <v>8699</v>
      </c>
      <c r="D1105" t="s">
        <v>13095</v>
      </c>
      <c r="E1105" t="s">
        <v>13265</v>
      </c>
      <c r="F1105" t="s">
        <v>13272</v>
      </c>
      <c r="G1105" t="s">
        <v>13273</v>
      </c>
      <c r="H1105" s="11">
        <v>1199</v>
      </c>
      <c r="I1105" s="19" t="str">
        <f t="shared" si="51"/>
        <v>&gt;₹500</v>
      </c>
      <c r="J1105" s="21">
        <v>1690</v>
      </c>
      <c r="K1105" s="23">
        <v>0.28999999999999998</v>
      </c>
      <c r="L110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105" s="22" t="str">
        <f t="shared" si="52"/>
        <v>No</v>
      </c>
      <c r="N1105" s="16">
        <v>4.2</v>
      </c>
      <c r="O1105" s="25">
        <v>4580</v>
      </c>
      <c r="P1105" s="25">
        <f>Table1[[#This Row],[rating]]+(Table1[[#This Row],[rating_count]]/1000)</f>
        <v>8.7800000000000011</v>
      </c>
      <c r="Q1105" s="12">
        <f t="shared" si="53"/>
        <v>7740200</v>
      </c>
      <c r="R1105" t="s">
        <v>10551</v>
      </c>
      <c r="S1105" t="s">
        <v>10552</v>
      </c>
      <c r="T1105" t="s">
        <v>10553</v>
      </c>
      <c r="U1105" t="s">
        <v>10554</v>
      </c>
      <c r="V1105" t="s">
        <v>10555</v>
      </c>
      <c r="W1105" t="s">
        <v>10556</v>
      </c>
      <c r="X1105" t="s">
        <v>10557</v>
      </c>
      <c r="Y1105" t="s">
        <v>10558</v>
      </c>
    </row>
    <row r="1106" spans="1:25" x14ac:dyDescent="0.3">
      <c r="A1106" t="s">
        <v>10559</v>
      </c>
      <c r="B1106" t="s">
        <v>10560</v>
      </c>
      <c r="C1106" t="s">
        <v>9030</v>
      </c>
      <c r="D1106" t="s">
        <v>13095</v>
      </c>
      <c r="E1106" t="s">
        <v>13265</v>
      </c>
      <c r="F1106" t="s">
        <v>13266</v>
      </c>
      <c r="G1106" t="s">
        <v>13291</v>
      </c>
      <c r="H1106" s="11">
        <v>1052</v>
      </c>
      <c r="I1106" s="19" t="str">
        <f t="shared" si="51"/>
        <v>&gt;₹500</v>
      </c>
      <c r="J1106" s="21">
        <v>1790</v>
      </c>
      <c r="K1106" s="23">
        <v>0.41</v>
      </c>
      <c r="L110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06" s="22" t="str">
        <f t="shared" si="52"/>
        <v>No</v>
      </c>
      <c r="N1106" s="16">
        <v>4.3</v>
      </c>
      <c r="O1106" s="25">
        <v>1404</v>
      </c>
      <c r="P1106" s="25">
        <f>Table1[[#This Row],[rating]]+(Table1[[#This Row],[rating_count]]/1000)</f>
        <v>5.7039999999999997</v>
      </c>
      <c r="Q1106" s="12">
        <f t="shared" si="53"/>
        <v>2513160</v>
      </c>
      <c r="R1106" t="s">
        <v>10561</v>
      </c>
      <c r="S1106" t="s">
        <v>10562</v>
      </c>
      <c r="T1106" t="s">
        <v>10563</v>
      </c>
      <c r="U1106" t="s">
        <v>10564</v>
      </c>
      <c r="V1106" t="s">
        <v>10565</v>
      </c>
      <c r="W1106" t="s">
        <v>10566</v>
      </c>
      <c r="X1106" t="s">
        <v>10567</v>
      </c>
      <c r="Y1106" t="s">
        <v>10568</v>
      </c>
    </row>
    <row r="1107" spans="1:25" x14ac:dyDescent="0.3">
      <c r="A1107" t="s">
        <v>10569</v>
      </c>
      <c r="B1107" t="s">
        <v>10570</v>
      </c>
      <c r="C1107" t="s">
        <v>10571</v>
      </c>
      <c r="D1107" t="s">
        <v>13095</v>
      </c>
      <c r="E1107" t="s">
        <v>13265</v>
      </c>
      <c r="F1107" t="s">
        <v>13266</v>
      </c>
      <c r="G1107" t="s">
        <v>13322</v>
      </c>
      <c r="H1107" s="11">
        <v>6499</v>
      </c>
      <c r="I1107" s="19" t="str">
        <f t="shared" si="51"/>
        <v>&gt;₹500</v>
      </c>
      <c r="J1107" s="21">
        <v>8995</v>
      </c>
      <c r="K1107" s="23">
        <v>0.28000000000000003</v>
      </c>
      <c r="L110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107" s="22" t="str">
        <f t="shared" si="52"/>
        <v>No</v>
      </c>
      <c r="N1107" s="16">
        <v>4.3</v>
      </c>
      <c r="O1107" s="25">
        <v>2810</v>
      </c>
      <c r="P1107" s="25">
        <f>Table1[[#This Row],[rating]]+(Table1[[#This Row],[rating_count]]/1000)</f>
        <v>7.1099999999999994</v>
      </c>
      <c r="Q1107" s="12">
        <f t="shared" si="53"/>
        <v>25275950</v>
      </c>
      <c r="R1107" t="s">
        <v>10572</v>
      </c>
      <c r="S1107" t="s">
        <v>10573</v>
      </c>
      <c r="T1107" t="s">
        <v>10574</v>
      </c>
      <c r="U1107" t="s">
        <v>10575</v>
      </c>
      <c r="V1107" t="s">
        <v>10576</v>
      </c>
      <c r="W1107" t="s">
        <v>10577</v>
      </c>
      <c r="X1107" t="s">
        <v>10578</v>
      </c>
      <c r="Y1107" t="s">
        <v>10579</v>
      </c>
    </row>
    <row r="1108" spans="1:25" x14ac:dyDescent="0.3">
      <c r="A1108" t="s">
        <v>10580</v>
      </c>
      <c r="B1108" t="s">
        <v>10581</v>
      </c>
      <c r="C1108" t="s">
        <v>9243</v>
      </c>
      <c r="D1108" t="s">
        <v>13095</v>
      </c>
      <c r="E1108" t="s">
        <v>13265</v>
      </c>
      <c r="F1108" t="s">
        <v>13266</v>
      </c>
      <c r="G1108" t="s">
        <v>13274</v>
      </c>
      <c r="H1108" s="11">
        <v>239</v>
      </c>
      <c r="I1108" s="19" t="str">
        <f t="shared" si="51"/>
        <v>₹200 - ₹500</v>
      </c>
      <c r="J1108" s="21">
        <v>239</v>
      </c>
      <c r="K1108" s="23">
        <v>0</v>
      </c>
      <c r="L110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1108" s="22" t="str">
        <f t="shared" si="52"/>
        <v>No</v>
      </c>
      <c r="N1108" s="16">
        <v>4.3</v>
      </c>
      <c r="O1108" s="25">
        <v>7</v>
      </c>
      <c r="P1108" s="25">
        <f>Table1[[#This Row],[rating]]+(Table1[[#This Row],[rating_count]]/1000)</f>
        <v>4.3069999999999995</v>
      </c>
      <c r="Q1108" s="12">
        <f t="shared" si="53"/>
        <v>1673</v>
      </c>
      <c r="R1108" t="s">
        <v>10582</v>
      </c>
      <c r="S1108" t="s">
        <v>10583</v>
      </c>
      <c r="T1108" t="s">
        <v>10584</v>
      </c>
      <c r="U1108" t="s">
        <v>10585</v>
      </c>
      <c r="V1108" t="s">
        <v>10586</v>
      </c>
      <c r="W1108" t="s">
        <v>10587</v>
      </c>
      <c r="X1108" t="s">
        <v>10588</v>
      </c>
      <c r="Y1108" t="s">
        <v>10589</v>
      </c>
    </row>
    <row r="1109" spans="1:25" x14ac:dyDescent="0.3">
      <c r="A1109" t="s">
        <v>10590</v>
      </c>
      <c r="B1109" t="s">
        <v>10591</v>
      </c>
      <c r="C1109" t="s">
        <v>8688</v>
      </c>
      <c r="D1109" t="s">
        <v>13095</v>
      </c>
      <c r="E1109" t="s">
        <v>13265</v>
      </c>
      <c r="F1109" t="s">
        <v>13266</v>
      </c>
      <c r="G1109" t="s">
        <v>13279</v>
      </c>
      <c r="H1109" s="11">
        <v>699</v>
      </c>
      <c r="I1109" s="19" t="str">
        <f t="shared" si="51"/>
        <v>&gt;₹500</v>
      </c>
      <c r="J1109" s="21">
        <v>1599</v>
      </c>
      <c r="K1109" s="23">
        <v>0.56000000000000005</v>
      </c>
      <c r="L110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109" s="22" t="str">
        <f t="shared" si="52"/>
        <v>Yes</v>
      </c>
      <c r="N1109" s="16">
        <v>4.7</v>
      </c>
      <c r="O1109" s="25">
        <v>1729</v>
      </c>
      <c r="P1109" s="25">
        <f>Table1[[#This Row],[rating]]+(Table1[[#This Row],[rating_count]]/1000)</f>
        <v>6.4290000000000003</v>
      </c>
      <c r="Q1109" s="12">
        <f t="shared" si="53"/>
        <v>2764671</v>
      </c>
      <c r="R1109" t="s">
        <v>10592</v>
      </c>
      <c r="S1109" t="s">
        <v>10593</v>
      </c>
      <c r="T1109" t="s">
        <v>10594</v>
      </c>
      <c r="U1109" t="s">
        <v>10595</v>
      </c>
      <c r="V1109" t="s">
        <v>10596</v>
      </c>
      <c r="W1109" t="s">
        <v>10597</v>
      </c>
      <c r="X1109" t="s">
        <v>10598</v>
      </c>
      <c r="Y1109" t="s">
        <v>10599</v>
      </c>
    </row>
    <row r="1110" spans="1:25" x14ac:dyDescent="0.3">
      <c r="A1110" t="s">
        <v>10600</v>
      </c>
      <c r="B1110" t="s">
        <v>10601</v>
      </c>
      <c r="C1110" t="s">
        <v>10602</v>
      </c>
      <c r="D1110" t="s">
        <v>13095</v>
      </c>
      <c r="E1110" t="s">
        <v>13265</v>
      </c>
      <c r="F1110" t="s">
        <v>13266</v>
      </c>
      <c r="G1110"/>
      <c r="H1110" s="11">
        <v>2599</v>
      </c>
      <c r="I1110" s="19" t="str">
        <f t="shared" si="51"/>
        <v>&gt;₹500</v>
      </c>
      <c r="J1110" s="21">
        <v>4290</v>
      </c>
      <c r="K1110" s="23">
        <v>0.39</v>
      </c>
      <c r="L111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110" s="22" t="str">
        <f t="shared" si="52"/>
        <v>No</v>
      </c>
      <c r="N1110" s="16">
        <v>4.4000000000000004</v>
      </c>
      <c r="O1110" s="25">
        <v>2116</v>
      </c>
      <c r="P1110" s="25">
        <f>Table1[[#This Row],[rating]]+(Table1[[#This Row],[rating_count]]/1000)</f>
        <v>6.516</v>
      </c>
      <c r="Q1110" s="12">
        <f t="shared" si="53"/>
        <v>9077640</v>
      </c>
      <c r="R1110" t="s">
        <v>10603</v>
      </c>
      <c r="S1110" t="s">
        <v>10604</v>
      </c>
      <c r="T1110" t="s">
        <v>10605</v>
      </c>
      <c r="U1110" t="s">
        <v>10606</v>
      </c>
      <c r="V1110" t="s">
        <v>10607</v>
      </c>
      <c r="W1110" t="s">
        <v>10608</v>
      </c>
      <c r="X1110" t="s">
        <v>10609</v>
      </c>
      <c r="Y1110" t="s">
        <v>10610</v>
      </c>
    </row>
    <row r="1111" spans="1:25" x14ac:dyDescent="0.3">
      <c r="A1111" t="s">
        <v>10611</v>
      </c>
      <c r="B1111" t="s">
        <v>10612</v>
      </c>
      <c r="C1111" t="s">
        <v>8969</v>
      </c>
      <c r="D1111" t="s">
        <v>13095</v>
      </c>
      <c r="E1111" t="s">
        <v>13265</v>
      </c>
      <c r="F1111" t="s">
        <v>13272</v>
      </c>
      <c r="G1111" t="s">
        <v>13290</v>
      </c>
      <c r="H1111" s="11">
        <v>1547</v>
      </c>
      <c r="I1111" s="19" t="str">
        <f t="shared" si="51"/>
        <v>&gt;₹500</v>
      </c>
      <c r="J1111" s="21">
        <v>2890</v>
      </c>
      <c r="K1111" s="23">
        <v>0.46</v>
      </c>
      <c r="L111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11" s="22" t="str">
        <f t="shared" si="52"/>
        <v>No</v>
      </c>
      <c r="N1111" s="16">
        <v>3.9</v>
      </c>
      <c r="O1111" s="25">
        <v>463</v>
      </c>
      <c r="P1111" s="25">
        <f>Table1[[#This Row],[rating]]+(Table1[[#This Row],[rating_count]]/1000)</f>
        <v>4.3629999999999995</v>
      </c>
      <c r="Q1111" s="12">
        <f t="shared" si="53"/>
        <v>1338070</v>
      </c>
      <c r="R1111" t="s">
        <v>10613</v>
      </c>
      <c r="S1111" t="s">
        <v>10614</v>
      </c>
      <c r="T1111" t="s">
        <v>10615</v>
      </c>
      <c r="U1111" t="s">
        <v>10616</v>
      </c>
      <c r="V1111" t="s">
        <v>10617</v>
      </c>
      <c r="W1111" t="s">
        <v>10618</v>
      </c>
      <c r="X1111" t="s">
        <v>10619</v>
      </c>
      <c r="Y1111" t="s">
        <v>10620</v>
      </c>
    </row>
    <row r="1112" spans="1:25" x14ac:dyDescent="0.3">
      <c r="A1112" t="s">
        <v>10621</v>
      </c>
      <c r="B1112" t="s">
        <v>10622</v>
      </c>
      <c r="C1112" t="s">
        <v>8688</v>
      </c>
      <c r="D1112" t="s">
        <v>13095</v>
      </c>
      <c r="E1112" t="s">
        <v>13265</v>
      </c>
      <c r="F1112" t="s">
        <v>13266</v>
      </c>
      <c r="G1112" t="s">
        <v>13279</v>
      </c>
      <c r="H1112" s="11">
        <v>499</v>
      </c>
      <c r="I1112" s="19" t="str">
        <f t="shared" si="51"/>
        <v>₹200 - ₹500</v>
      </c>
      <c r="J1112" s="21">
        <v>1299</v>
      </c>
      <c r="K1112" s="23">
        <v>0.62</v>
      </c>
      <c r="L111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112" s="22" t="str">
        <f t="shared" si="52"/>
        <v>Yes</v>
      </c>
      <c r="N1112" s="16">
        <v>4.7</v>
      </c>
      <c r="O1112" s="25">
        <v>54</v>
      </c>
      <c r="P1112" s="25">
        <f>Table1[[#This Row],[rating]]+(Table1[[#This Row],[rating_count]]/1000)</f>
        <v>4.7540000000000004</v>
      </c>
      <c r="Q1112" s="12">
        <f t="shared" si="53"/>
        <v>70146</v>
      </c>
      <c r="R1112" t="s">
        <v>10623</v>
      </c>
      <c r="S1112" t="s">
        <v>10624</v>
      </c>
      <c r="T1112" t="s">
        <v>10625</v>
      </c>
      <c r="U1112" t="s">
        <v>10626</v>
      </c>
      <c r="V1112" t="s">
        <v>10627</v>
      </c>
      <c r="W1112" t="s">
        <v>10628</v>
      </c>
      <c r="X1112" t="s">
        <v>10629</v>
      </c>
      <c r="Y1112" t="s">
        <v>10630</v>
      </c>
    </row>
    <row r="1113" spans="1:25" x14ac:dyDescent="0.3">
      <c r="A1113" t="s">
        <v>10631</v>
      </c>
      <c r="B1113" t="s">
        <v>10632</v>
      </c>
      <c r="C1113" t="s">
        <v>8844</v>
      </c>
      <c r="D1113" t="s">
        <v>13095</v>
      </c>
      <c r="E1113" t="s">
        <v>13268</v>
      </c>
      <c r="F1113" t="s">
        <v>13281</v>
      </c>
      <c r="G1113" t="s">
        <v>13284</v>
      </c>
      <c r="H1113" s="11">
        <v>510</v>
      </c>
      <c r="I1113" s="19" t="str">
        <f t="shared" si="51"/>
        <v>&gt;₹500</v>
      </c>
      <c r="J1113" s="21">
        <v>640</v>
      </c>
      <c r="K1113" s="23">
        <v>0.2</v>
      </c>
      <c r="L111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113" s="22" t="str">
        <f t="shared" si="52"/>
        <v>No</v>
      </c>
      <c r="N1113" s="16">
        <v>4.0999999999999996</v>
      </c>
      <c r="O1113" s="25">
        <v>7229</v>
      </c>
      <c r="P1113" s="25">
        <f>Table1[[#This Row],[rating]]+(Table1[[#This Row],[rating_count]]/1000)</f>
        <v>11.329000000000001</v>
      </c>
      <c r="Q1113" s="12">
        <f t="shared" si="53"/>
        <v>4626560</v>
      </c>
      <c r="R1113" t="s">
        <v>10633</v>
      </c>
      <c r="S1113" t="s">
        <v>10634</v>
      </c>
      <c r="T1113" t="s">
        <v>10635</v>
      </c>
      <c r="U1113" t="s">
        <v>10636</v>
      </c>
      <c r="V1113" t="s">
        <v>10637</v>
      </c>
      <c r="W1113" t="s">
        <v>10638</v>
      </c>
      <c r="X1113" t="s">
        <v>10639</v>
      </c>
      <c r="Y1113" t="s">
        <v>10640</v>
      </c>
    </row>
    <row r="1114" spans="1:25" x14ac:dyDescent="0.3">
      <c r="A1114" t="s">
        <v>10641</v>
      </c>
      <c r="B1114" t="s">
        <v>10642</v>
      </c>
      <c r="C1114" t="s">
        <v>8721</v>
      </c>
      <c r="D1114" t="s">
        <v>13095</v>
      </c>
      <c r="E1114" t="s">
        <v>13268</v>
      </c>
      <c r="F1114" t="s">
        <v>13281</v>
      </c>
      <c r="G1114" t="s">
        <v>13282</v>
      </c>
      <c r="H1114" s="11">
        <v>1899</v>
      </c>
      <c r="I1114" s="19" t="str">
        <f t="shared" si="51"/>
        <v>&gt;₹500</v>
      </c>
      <c r="J1114" s="21">
        <v>3790</v>
      </c>
      <c r="K1114" s="23">
        <v>0.5</v>
      </c>
      <c r="L111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14" s="22" t="str">
        <f t="shared" si="52"/>
        <v>Yes</v>
      </c>
      <c r="N1114" s="16">
        <v>3.8</v>
      </c>
      <c r="O1114" s="25">
        <v>3842</v>
      </c>
      <c r="P1114" s="25">
        <f>Table1[[#This Row],[rating]]+(Table1[[#This Row],[rating_count]]/1000)</f>
        <v>7.6419999999999995</v>
      </c>
      <c r="Q1114" s="12">
        <f t="shared" si="53"/>
        <v>14561180</v>
      </c>
      <c r="R1114" t="s">
        <v>10643</v>
      </c>
      <c r="S1114" t="s">
        <v>10644</v>
      </c>
      <c r="T1114" t="s">
        <v>10645</v>
      </c>
      <c r="U1114" t="s">
        <v>10646</v>
      </c>
      <c r="V1114" t="s">
        <v>10647</v>
      </c>
      <c r="W1114" t="s">
        <v>10648</v>
      </c>
      <c r="X1114" t="s">
        <v>10649</v>
      </c>
      <c r="Y1114" t="s">
        <v>10650</v>
      </c>
    </row>
    <row r="1115" spans="1:25" x14ac:dyDescent="0.3">
      <c r="A1115" t="s">
        <v>10651</v>
      </c>
      <c r="B1115" t="s">
        <v>10652</v>
      </c>
      <c r="C1115" t="s">
        <v>8721</v>
      </c>
      <c r="D1115" t="s">
        <v>13095</v>
      </c>
      <c r="E1115" t="s">
        <v>13268</v>
      </c>
      <c r="F1115" t="s">
        <v>13281</v>
      </c>
      <c r="G1115" t="s">
        <v>13282</v>
      </c>
      <c r="H1115" s="11">
        <v>2599</v>
      </c>
      <c r="I1115" s="19" t="str">
        <f t="shared" si="51"/>
        <v>&gt;₹500</v>
      </c>
      <c r="J1115" s="21">
        <v>4560</v>
      </c>
      <c r="K1115" s="23">
        <v>0.43</v>
      </c>
      <c r="L111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15" s="22" t="str">
        <f t="shared" si="52"/>
        <v>No</v>
      </c>
      <c r="N1115" s="16">
        <v>4.4000000000000004</v>
      </c>
      <c r="O1115" s="25">
        <v>646</v>
      </c>
      <c r="P1115" s="25">
        <f>Table1[[#This Row],[rating]]+(Table1[[#This Row],[rating_count]]/1000)</f>
        <v>5.0460000000000003</v>
      </c>
      <c r="Q1115" s="12">
        <f t="shared" si="53"/>
        <v>2945760</v>
      </c>
      <c r="R1115" t="s">
        <v>10653</v>
      </c>
      <c r="S1115" t="s">
        <v>10654</v>
      </c>
      <c r="T1115" t="s">
        <v>10655</v>
      </c>
      <c r="U1115" t="s">
        <v>10656</v>
      </c>
      <c r="V1115" t="s">
        <v>10657</v>
      </c>
      <c r="W1115" t="s">
        <v>10658</v>
      </c>
      <c r="X1115" t="s">
        <v>8728</v>
      </c>
      <c r="Y1115" t="s">
        <v>10659</v>
      </c>
    </row>
    <row r="1116" spans="1:25" x14ac:dyDescent="0.3">
      <c r="A1116" t="s">
        <v>10660</v>
      </c>
      <c r="B1116" t="s">
        <v>10661</v>
      </c>
      <c r="C1116" t="s">
        <v>9030</v>
      </c>
      <c r="D1116" t="s">
        <v>13095</v>
      </c>
      <c r="E1116" t="s">
        <v>13265</v>
      </c>
      <c r="F1116" t="s">
        <v>13266</v>
      </c>
      <c r="G1116" t="s">
        <v>13291</v>
      </c>
      <c r="H1116" s="11">
        <v>1199</v>
      </c>
      <c r="I1116" s="19" t="str">
        <f t="shared" si="51"/>
        <v>&gt;₹500</v>
      </c>
      <c r="J1116" s="21">
        <v>3500</v>
      </c>
      <c r="K1116" s="23">
        <v>0.66</v>
      </c>
      <c r="L111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116" s="22" t="str">
        <f t="shared" si="52"/>
        <v>Yes</v>
      </c>
      <c r="N1116" s="16">
        <v>4.3</v>
      </c>
      <c r="O1116" s="25">
        <v>1802</v>
      </c>
      <c r="P1116" s="25">
        <f>Table1[[#This Row],[rating]]+(Table1[[#This Row],[rating_count]]/1000)</f>
        <v>6.1020000000000003</v>
      </c>
      <c r="Q1116" s="12">
        <f t="shared" si="53"/>
        <v>6307000</v>
      </c>
      <c r="R1116" t="s">
        <v>10662</v>
      </c>
      <c r="S1116" t="s">
        <v>10663</v>
      </c>
      <c r="T1116" t="s">
        <v>10664</v>
      </c>
      <c r="U1116" t="s">
        <v>10665</v>
      </c>
      <c r="V1116" t="s">
        <v>10666</v>
      </c>
      <c r="W1116" t="s">
        <v>10667</v>
      </c>
      <c r="X1116" t="s">
        <v>10668</v>
      </c>
      <c r="Y1116" t="s">
        <v>10669</v>
      </c>
    </row>
    <row r="1117" spans="1:25" x14ac:dyDescent="0.3">
      <c r="A1117" t="s">
        <v>10670</v>
      </c>
      <c r="B1117" t="s">
        <v>10671</v>
      </c>
      <c r="C1117" t="s">
        <v>8721</v>
      </c>
      <c r="D1117" t="s">
        <v>13095</v>
      </c>
      <c r="E1117" t="s">
        <v>13268</v>
      </c>
      <c r="F1117" t="s">
        <v>13281</v>
      </c>
      <c r="G1117" t="s">
        <v>13282</v>
      </c>
      <c r="H1117" s="11">
        <v>999</v>
      </c>
      <c r="I1117" s="19" t="str">
        <f t="shared" si="51"/>
        <v>&gt;₹500</v>
      </c>
      <c r="J1117" s="21">
        <v>2600</v>
      </c>
      <c r="K1117" s="23">
        <v>0.62</v>
      </c>
      <c r="L111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117" s="22" t="str">
        <f t="shared" si="52"/>
        <v>Yes</v>
      </c>
      <c r="N1117" s="16">
        <v>3.4</v>
      </c>
      <c r="O1117" s="25">
        <v>252</v>
      </c>
      <c r="P1117" s="25">
        <f>Table1[[#This Row],[rating]]+(Table1[[#This Row],[rating_count]]/1000)</f>
        <v>3.6520000000000001</v>
      </c>
      <c r="Q1117" s="12">
        <f t="shared" si="53"/>
        <v>655200</v>
      </c>
      <c r="R1117" t="s">
        <v>10672</v>
      </c>
      <c r="S1117" t="s">
        <v>10673</v>
      </c>
      <c r="T1117" t="s">
        <v>10674</v>
      </c>
      <c r="U1117" t="s">
        <v>10675</v>
      </c>
      <c r="V1117" t="s">
        <v>10676</v>
      </c>
      <c r="W1117" t="s">
        <v>10677</v>
      </c>
      <c r="X1117" t="s">
        <v>10678</v>
      </c>
      <c r="Y1117" t="s">
        <v>10679</v>
      </c>
    </row>
    <row r="1118" spans="1:25" x14ac:dyDescent="0.3">
      <c r="A1118" t="s">
        <v>10680</v>
      </c>
      <c r="B1118" t="s">
        <v>10681</v>
      </c>
      <c r="C1118" t="s">
        <v>8647</v>
      </c>
      <c r="D1118" t="s">
        <v>13095</v>
      </c>
      <c r="E1118" t="s">
        <v>13265</v>
      </c>
      <c r="F1118" t="s">
        <v>13266</v>
      </c>
      <c r="G1118" t="s">
        <v>13278</v>
      </c>
      <c r="H1118" s="11">
        <v>1999</v>
      </c>
      <c r="I1118" s="19" t="str">
        <f t="shared" si="51"/>
        <v>&gt;₹500</v>
      </c>
      <c r="J1118" s="21">
        <v>3300</v>
      </c>
      <c r="K1118" s="23">
        <v>0.39</v>
      </c>
      <c r="L111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118" s="22" t="str">
        <f t="shared" si="52"/>
        <v>No</v>
      </c>
      <c r="N1118" s="16">
        <v>4.2</v>
      </c>
      <c r="O1118" s="25">
        <v>780</v>
      </c>
      <c r="P1118" s="25">
        <f>Table1[[#This Row],[rating]]+(Table1[[#This Row],[rating_count]]/1000)</f>
        <v>4.9800000000000004</v>
      </c>
      <c r="Q1118" s="12">
        <f t="shared" si="53"/>
        <v>2574000</v>
      </c>
      <c r="R1118" t="s">
        <v>10682</v>
      </c>
      <c r="S1118" t="s">
        <v>10683</v>
      </c>
      <c r="T1118" t="s">
        <v>10684</v>
      </c>
      <c r="U1118" t="s">
        <v>10685</v>
      </c>
      <c r="V1118" t="s">
        <v>10686</v>
      </c>
      <c r="W1118" t="s">
        <v>10687</v>
      </c>
      <c r="X1118" t="s">
        <v>10688</v>
      </c>
      <c r="Y1118" t="s">
        <v>10689</v>
      </c>
    </row>
    <row r="1119" spans="1:25" x14ac:dyDescent="0.3">
      <c r="A1119" t="s">
        <v>10690</v>
      </c>
      <c r="B1119" t="s">
        <v>10691</v>
      </c>
      <c r="C1119" t="s">
        <v>8688</v>
      </c>
      <c r="D1119" t="s">
        <v>13095</v>
      </c>
      <c r="E1119" t="s">
        <v>13265</v>
      </c>
      <c r="F1119" t="s">
        <v>13266</v>
      </c>
      <c r="G1119" t="s">
        <v>13279</v>
      </c>
      <c r="H1119" s="11">
        <v>210</v>
      </c>
      <c r="I1119" s="19" t="str">
        <f t="shared" si="51"/>
        <v>₹200 - ₹500</v>
      </c>
      <c r="J1119" s="21">
        <v>699</v>
      </c>
      <c r="K1119" s="23">
        <v>0.7</v>
      </c>
      <c r="L111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119" s="22" t="str">
        <f t="shared" si="52"/>
        <v>Yes</v>
      </c>
      <c r="N1119" s="16">
        <v>3.7</v>
      </c>
      <c r="O1119" s="25">
        <v>74</v>
      </c>
      <c r="P1119" s="25">
        <f>Table1[[#This Row],[rating]]+(Table1[[#This Row],[rating_count]]/1000)</f>
        <v>3.774</v>
      </c>
      <c r="Q1119" s="12">
        <f t="shared" si="53"/>
        <v>51726</v>
      </c>
      <c r="R1119" t="s">
        <v>10692</v>
      </c>
      <c r="S1119" t="s">
        <v>10693</v>
      </c>
      <c r="T1119" t="s">
        <v>10694</v>
      </c>
      <c r="U1119" t="s">
        <v>10695</v>
      </c>
      <c r="V1119" t="s">
        <v>10696</v>
      </c>
      <c r="W1119" t="s">
        <v>10697</v>
      </c>
      <c r="X1119" t="s">
        <v>10698</v>
      </c>
      <c r="Y1119" t="s">
        <v>10699</v>
      </c>
    </row>
    <row r="1120" spans="1:25" x14ac:dyDescent="0.3">
      <c r="A1120" t="s">
        <v>10700</v>
      </c>
      <c r="B1120" t="s">
        <v>10701</v>
      </c>
      <c r="C1120" t="s">
        <v>10083</v>
      </c>
      <c r="D1120" t="s">
        <v>13095</v>
      </c>
      <c r="E1120" t="s">
        <v>13268</v>
      </c>
      <c r="F1120" t="s">
        <v>13312</v>
      </c>
      <c r="G1120" t="s">
        <v>13313</v>
      </c>
      <c r="H1120" s="11">
        <v>14499</v>
      </c>
      <c r="I1120" s="19" t="str">
        <f t="shared" si="51"/>
        <v>&gt;₹500</v>
      </c>
      <c r="J1120" s="21">
        <v>23559</v>
      </c>
      <c r="K1120" s="23">
        <v>0.38</v>
      </c>
      <c r="L112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120" s="22" t="str">
        <f t="shared" si="52"/>
        <v>No</v>
      </c>
      <c r="N1120" s="16">
        <v>4.3</v>
      </c>
      <c r="O1120" s="25">
        <v>2026</v>
      </c>
      <c r="P1120" s="25">
        <f>Table1[[#This Row],[rating]]+(Table1[[#This Row],[rating_count]]/1000)</f>
        <v>6.3259999999999996</v>
      </c>
      <c r="Q1120" s="12">
        <f t="shared" si="53"/>
        <v>47730534</v>
      </c>
      <c r="R1120" t="s">
        <v>10702</v>
      </c>
      <c r="S1120" t="s">
        <v>10703</v>
      </c>
      <c r="T1120" t="s">
        <v>10704</v>
      </c>
      <c r="U1120" t="s">
        <v>10705</v>
      </c>
      <c r="V1120" t="s">
        <v>10706</v>
      </c>
      <c r="W1120" t="s">
        <v>10707</v>
      </c>
      <c r="X1120" t="s">
        <v>10708</v>
      </c>
      <c r="Y1120" t="s">
        <v>10709</v>
      </c>
    </row>
    <row r="1121" spans="1:25" x14ac:dyDescent="0.3">
      <c r="A1121" t="s">
        <v>10710</v>
      </c>
      <c r="B1121" t="s">
        <v>10711</v>
      </c>
      <c r="C1121" t="s">
        <v>8886</v>
      </c>
      <c r="D1121" t="s">
        <v>13095</v>
      </c>
      <c r="E1121" t="s">
        <v>13286</v>
      </c>
      <c r="F1121" t="s">
        <v>13287</v>
      </c>
      <c r="G1121" t="s">
        <v>13288</v>
      </c>
      <c r="H1121" s="11">
        <v>950</v>
      </c>
      <c r="I1121" s="19" t="str">
        <f t="shared" si="51"/>
        <v>&gt;₹500</v>
      </c>
      <c r="J1121" s="21">
        <v>1599</v>
      </c>
      <c r="K1121" s="23">
        <v>0.41</v>
      </c>
      <c r="L112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21" s="22" t="str">
        <f t="shared" si="52"/>
        <v>No</v>
      </c>
      <c r="N1121" s="16">
        <v>4.3</v>
      </c>
      <c r="O1121" s="25">
        <v>5911</v>
      </c>
      <c r="P1121" s="25">
        <f>Table1[[#This Row],[rating]]+(Table1[[#This Row],[rating_count]]/1000)</f>
        <v>10.210999999999999</v>
      </c>
      <c r="Q1121" s="12">
        <f t="shared" si="53"/>
        <v>9451689</v>
      </c>
      <c r="R1121" t="s">
        <v>10712</v>
      </c>
      <c r="S1121" t="s">
        <v>10713</v>
      </c>
      <c r="T1121" t="s">
        <v>10714</v>
      </c>
      <c r="U1121" t="s">
        <v>10715</v>
      </c>
      <c r="V1121" t="s">
        <v>10716</v>
      </c>
      <c r="W1121" t="s">
        <v>10717</v>
      </c>
      <c r="X1121" t="s">
        <v>10718</v>
      </c>
      <c r="Y1121" t="s">
        <v>10719</v>
      </c>
    </row>
    <row r="1122" spans="1:25" x14ac:dyDescent="0.3">
      <c r="A1122" t="s">
        <v>10720</v>
      </c>
      <c r="B1122" t="s">
        <v>10721</v>
      </c>
      <c r="C1122" t="s">
        <v>8875</v>
      </c>
      <c r="D1122" t="s">
        <v>13095</v>
      </c>
      <c r="E1122" t="s">
        <v>13265</v>
      </c>
      <c r="F1122" t="s">
        <v>13266</v>
      </c>
      <c r="G1122" t="s">
        <v>13285</v>
      </c>
      <c r="H1122" s="11">
        <v>7199</v>
      </c>
      <c r="I1122" s="19" t="str">
        <f t="shared" si="51"/>
        <v>&gt;₹500</v>
      </c>
      <c r="J1122" s="21">
        <v>9995</v>
      </c>
      <c r="K1122" s="23">
        <v>0.28000000000000003</v>
      </c>
      <c r="L112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122" s="22" t="str">
        <f t="shared" si="52"/>
        <v>No</v>
      </c>
      <c r="N1122" s="16">
        <v>4.4000000000000004</v>
      </c>
      <c r="O1122" s="25">
        <v>1964</v>
      </c>
      <c r="P1122" s="25">
        <f>Table1[[#This Row],[rating]]+(Table1[[#This Row],[rating_count]]/1000)</f>
        <v>6.3640000000000008</v>
      </c>
      <c r="Q1122" s="12">
        <f t="shared" si="53"/>
        <v>19630180</v>
      </c>
      <c r="R1122" t="s">
        <v>10722</v>
      </c>
      <c r="S1122" t="s">
        <v>10723</v>
      </c>
      <c r="T1122" t="s">
        <v>10724</v>
      </c>
      <c r="U1122" t="s">
        <v>10725</v>
      </c>
      <c r="V1122" t="s">
        <v>10726</v>
      </c>
      <c r="W1122" t="s">
        <v>10727</v>
      </c>
      <c r="X1122" t="s">
        <v>10728</v>
      </c>
      <c r="Y1122" t="s">
        <v>10729</v>
      </c>
    </row>
    <row r="1123" spans="1:25" x14ac:dyDescent="0.3">
      <c r="A1123" t="s">
        <v>10730</v>
      </c>
      <c r="B1123" t="s">
        <v>10731</v>
      </c>
      <c r="C1123" t="s">
        <v>8552</v>
      </c>
      <c r="D1123" t="s">
        <v>13095</v>
      </c>
      <c r="E1123" t="s">
        <v>13268</v>
      </c>
      <c r="F1123" t="s">
        <v>13269</v>
      </c>
      <c r="G1123" t="s">
        <v>13270</v>
      </c>
      <c r="H1123" s="11">
        <v>2439</v>
      </c>
      <c r="I1123" s="19" t="str">
        <f t="shared" si="51"/>
        <v>&gt;₹500</v>
      </c>
      <c r="J1123" s="21">
        <v>2545</v>
      </c>
      <c r="K1123" s="23">
        <v>0.04</v>
      </c>
      <c r="L112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1123" s="22" t="str">
        <f t="shared" si="52"/>
        <v>No</v>
      </c>
      <c r="N1123" s="16">
        <v>4.0999999999999996</v>
      </c>
      <c r="O1123" s="25">
        <v>25</v>
      </c>
      <c r="P1123" s="25">
        <f>Table1[[#This Row],[rating]]+(Table1[[#This Row],[rating_count]]/1000)</f>
        <v>4.125</v>
      </c>
      <c r="Q1123" s="12">
        <f t="shared" si="53"/>
        <v>63625</v>
      </c>
      <c r="R1123" t="s">
        <v>10732</v>
      </c>
      <c r="S1123" t="s">
        <v>10733</v>
      </c>
      <c r="T1123" t="s">
        <v>10734</v>
      </c>
      <c r="U1123" t="s">
        <v>10735</v>
      </c>
      <c r="V1123" t="s">
        <v>10736</v>
      </c>
      <c r="W1123" t="s">
        <v>10737</v>
      </c>
      <c r="X1123" t="s">
        <v>10738</v>
      </c>
      <c r="Y1123" t="s">
        <v>10739</v>
      </c>
    </row>
    <row r="1124" spans="1:25" x14ac:dyDescent="0.3">
      <c r="A1124" t="s">
        <v>10740</v>
      </c>
      <c r="B1124" t="s">
        <v>10741</v>
      </c>
      <c r="C1124" t="s">
        <v>8897</v>
      </c>
      <c r="D1124" t="s">
        <v>13095</v>
      </c>
      <c r="E1124" t="s">
        <v>13265</v>
      </c>
      <c r="F1124" t="s">
        <v>13272</v>
      </c>
      <c r="G1124" t="s">
        <v>13273</v>
      </c>
      <c r="H1124" s="11">
        <v>7799</v>
      </c>
      <c r="I1124" s="19" t="str">
        <f t="shared" si="51"/>
        <v>&gt;₹500</v>
      </c>
      <c r="J1124" s="21">
        <v>8995</v>
      </c>
      <c r="K1124" s="23">
        <v>0.13</v>
      </c>
      <c r="L112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124" s="22" t="str">
        <f t="shared" si="52"/>
        <v>No</v>
      </c>
      <c r="N1124" s="16">
        <v>4</v>
      </c>
      <c r="O1124" s="25">
        <v>3160</v>
      </c>
      <c r="P1124" s="25">
        <f>Table1[[#This Row],[rating]]+(Table1[[#This Row],[rating_count]]/1000)</f>
        <v>7.16</v>
      </c>
      <c r="Q1124" s="12">
        <f t="shared" si="53"/>
        <v>28424200</v>
      </c>
      <c r="R1124" t="s">
        <v>10742</v>
      </c>
      <c r="S1124" t="s">
        <v>10743</v>
      </c>
      <c r="T1124" t="s">
        <v>10744</v>
      </c>
      <c r="U1124" t="s">
        <v>10745</v>
      </c>
      <c r="V1124" t="s">
        <v>10746</v>
      </c>
      <c r="W1124" t="s">
        <v>10747</v>
      </c>
      <c r="X1124" t="s">
        <v>10748</v>
      </c>
      <c r="Y1124" t="s">
        <v>10749</v>
      </c>
    </row>
    <row r="1125" spans="1:25" x14ac:dyDescent="0.3">
      <c r="A1125" t="s">
        <v>10750</v>
      </c>
      <c r="B1125" t="s">
        <v>10751</v>
      </c>
      <c r="C1125" t="s">
        <v>9192</v>
      </c>
      <c r="D1125" t="s">
        <v>13095</v>
      </c>
      <c r="E1125" t="s">
        <v>13265</v>
      </c>
      <c r="F1125" t="s">
        <v>13266</v>
      </c>
      <c r="G1125" t="s">
        <v>13293</v>
      </c>
      <c r="H1125" s="11">
        <v>1599</v>
      </c>
      <c r="I1125" s="19" t="str">
        <f t="shared" si="51"/>
        <v>&gt;₹500</v>
      </c>
      <c r="J1125" s="21">
        <v>1999</v>
      </c>
      <c r="K1125" s="23">
        <v>0.2</v>
      </c>
      <c r="L112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125" s="22" t="str">
        <f t="shared" si="52"/>
        <v>No</v>
      </c>
      <c r="N1125" s="16">
        <v>4.4000000000000004</v>
      </c>
      <c r="O1125" s="25">
        <v>1558</v>
      </c>
      <c r="P1125" s="25">
        <f>Table1[[#This Row],[rating]]+(Table1[[#This Row],[rating_count]]/1000)</f>
        <v>5.9580000000000002</v>
      </c>
      <c r="Q1125" s="12">
        <f t="shared" si="53"/>
        <v>3114442</v>
      </c>
      <c r="R1125" t="s">
        <v>10752</v>
      </c>
      <c r="S1125" t="s">
        <v>10753</v>
      </c>
      <c r="T1125" t="s">
        <v>10754</v>
      </c>
      <c r="U1125" t="s">
        <v>10755</v>
      </c>
      <c r="V1125" t="s">
        <v>10756</v>
      </c>
      <c r="W1125" t="s">
        <v>10757</v>
      </c>
      <c r="X1125" t="s">
        <v>10758</v>
      </c>
      <c r="Y1125" t="s">
        <v>10759</v>
      </c>
    </row>
    <row r="1126" spans="1:25" x14ac:dyDescent="0.3">
      <c r="A1126" t="s">
        <v>10760</v>
      </c>
      <c r="B1126" t="s">
        <v>10761</v>
      </c>
      <c r="C1126" t="s">
        <v>8710</v>
      </c>
      <c r="D1126" t="s">
        <v>13095</v>
      </c>
      <c r="E1126" t="s">
        <v>13265</v>
      </c>
      <c r="F1126" t="s">
        <v>13266</v>
      </c>
      <c r="G1126" t="s">
        <v>13280</v>
      </c>
      <c r="H1126" s="11">
        <v>2899</v>
      </c>
      <c r="I1126" s="19" t="str">
        <f t="shared" si="51"/>
        <v>&gt;₹500</v>
      </c>
      <c r="J1126" s="21">
        <v>5500</v>
      </c>
      <c r="K1126" s="23">
        <v>0.47</v>
      </c>
      <c r="L112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26" s="22" t="str">
        <f t="shared" si="52"/>
        <v>No</v>
      </c>
      <c r="N1126" s="16">
        <v>3.8</v>
      </c>
      <c r="O1126" s="25">
        <v>8958</v>
      </c>
      <c r="P1126" s="25">
        <f>Table1[[#This Row],[rating]]+(Table1[[#This Row],[rating_count]]/1000)</f>
        <v>12.757999999999999</v>
      </c>
      <c r="Q1126" s="12">
        <f t="shared" si="53"/>
        <v>49269000</v>
      </c>
      <c r="R1126" t="s">
        <v>10762</v>
      </c>
      <c r="S1126" t="s">
        <v>10763</v>
      </c>
      <c r="T1126" t="s">
        <v>10764</v>
      </c>
      <c r="U1126" t="s">
        <v>10765</v>
      </c>
      <c r="V1126" t="s">
        <v>10766</v>
      </c>
      <c r="W1126" t="s">
        <v>10767</v>
      </c>
      <c r="X1126" t="s">
        <v>10768</v>
      </c>
      <c r="Y1126" t="s">
        <v>10769</v>
      </c>
    </row>
    <row r="1127" spans="1:25" x14ac:dyDescent="0.3">
      <c r="A1127" t="s">
        <v>10770</v>
      </c>
      <c r="B1127" t="s">
        <v>10771</v>
      </c>
      <c r="C1127" t="s">
        <v>10266</v>
      </c>
      <c r="D1127" t="s">
        <v>13095</v>
      </c>
      <c r="E1127" t="s">
        <v>13265</v>
      </c>
      <c r="F1127" t="s">
        <v>13316</v>
      </c>
      <c r="G1127" t="s">
        <v>13317</v>
      </c>
      <c r="H1127" s="11">
        <v>9799</v>
      </c>
      <c r="I1127" s="19" t="str">
        <f t="shared" si="51"/>
        <v>&gt;₹500</v>
      </c>
      <c r="J1127" s="21">
        <v>12150</v>
      </c>
      <c r="K1127" s="23">
        <v>0.19</v>
      </c>
      <c r="L112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127" s="22" t="str">
        <f t="shared" si="52"/>
        <v>No</v>
      </c>
      <c r="N1127" s="16">
        <v>4.3</v>
      </c>
      <c r="O1127" s="25">
        <v>13251</v>
      </c>
      <c r="P1127" s="25">
        <f>Table1[[#This Row],[rating]]+(Table1[[#This Row],[rating_count]]/1000)</f>
        <v>17.550999999999998</v>
      </c>
      <c r="Q1127" s="12">
        <f t="shared" si="53"/>
        <v>160999650</v>
      </c>
      <c r="R1127" t="s">
        <v>13070</v>
      </c>
      <c r="S1127" t="s">
        <v>10772</v>
      </c>
      <c r="T1127" t="s">
        <v>10773</v>
      </c>
      <c r="U1127" t="s">
        <v>10774</v>
      </c>
      <c r="V1127" t="s">
        <v>10775</v>
      </c>
      <c r="W1127" t="s">
        <v>10776</v>
      </c>
      <c r="X1127" t="s">
        <v>10777</v>
      </c>
      <c r="Y1127" t="s">
        <v>10778</v>
      </c>
    </row>
    <row r="1128" spans="1:25" x14ac:dyDescent="0.3">
      <c r="A1128" t="s">
        <v>10779</v>
      </c>
      <c r="B1128" t="s">
        <v>10780</v>
      </c>
      <c r="C1128" t="s">
        <v>8897</v>
      </c>
      <c r="D1128" t="s">
        <v>13095</v>
      </c>
      <c r="E1128" t="s">
        <v>13265</v>
      </c>
      <c r="F1128" t="s">
        <v>13272</v>
      </c>
      <c r="G1128" t="s">
        <v>13273</v>
      </c>
      <c r="H1128" s="11">
        <v>3299</v>
      </c>
      <c r="I1128" s="19" t="str">
        <f t="shared" si="51"/>
        <v>&gt;₹500</v>
      </c>
      <c r="J1128" s="21">
        <v>4995</v>
      </c>
      <c r="K1128" s="23">
        <v>0.34</v>
      </c>
      <c r="L112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128" s="22" t="str">
        <f t="shared" si="52"/>
        <v>No</v>
      </c>
      <c r="N1128" s="16">
        <v>3.8</v>
      </c>
      <c r="O1128" s="25">
        <v>1393</v>
      </c>
      <c r="P1128" s="25">
        <f>Table1[[#This Row],[rating]]+(Table1[[#This Row],[rating_count]]/1000)</f>
        <v>5.1929999999999996</v>
      </c>
      <c r="Q1128" s="12">
        <f t="shared" si="53"/>
        <v>6958035</v>
      </c>
      <c r="R1128" t="s">
        <v>10781</v>
      </c>
      <c r="S1128" t="s">
        <v>10782</v>
      </c>
      <c r="T1128" t="s">
        <v>10783</v>
      </c>
      <c r="U1128" t="s">
        <v>10784</v>
      </c>
      <c r="V1128" t="s">
        <v>10785</v>
      </c>
      <c r="W1128" t="s">
        <v>10786</v>
      </c>
      <c r="X1128" t="s">
        <v>10787</v>
      </c>
      <c r="Y1128" t="s">
        <v>10788</v>
      </c>
    </row>
    <row r="1129" spans="1:25" x14ac:dyDescent="0.3">
      <c r="A1129" t="s">
        <v>10789</v>
      </c>
      <c r="B1129" t="s">
        <v>10790</v>
      </c>
      <c r="C1129" t="s">
        <v>8688</v>
      </c>
      <c r="D1129" t="s">
        <v>13095</v>
      </c>
      <c r="E1129" t="s">
        <v>13265</v>
      </c>
      <c r="F1129" t="s">
        <v>13266</v>
      </c>
      <c r="G1129" t="s">
        <v>13279</v>
      </c>
      <c r="H1129" s="11">
        <v>669</v>
      </c>
      <c r="I1129" s="19" t="str">
        <f t="shared" si="51"/>
        <v>&gt;₹500</v>
      </c>
      <c r="J1129" s="21">
        <v>1499</v>
      </c>
      <c r="K1129" s="23">
        <v>0.55000000000000004</v>
      </c>
      <c r="L112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129" s="22" t="str">
        <f t="shared" si="52"/>
        <v>Yes</v>
      </c>
      <c r="N1129" s="16">
        <v>2.2999999999999998</v>
      </c>
      <c r="O1129" s="25">
        <v>13</v>
      </c>
      <c r="P1129" s="25">
        <f>Table1[[#This Row],[rating]]+(Table1[[#This Row],[rating_count]]/1000)</f>
        <v>2.3129999999999997</v>
      </c>
      <c r="Q1129" s="12">
        <f t="shared" si="53"/>
        <v>19487</v>
      </c>
      <c r="R1129" t="s">
        <v>10791</v>
      </c>
      <c r="S1129" t="s">
        <v>10792</v>
      </c>
      <c r="T1129" t="s">
        <v>10793</v>
      </c>
      <c r="U1129" t="s">
        <v>10794</v>
      </c>
      <c r="V1129" t="s">
        <v>10795</v>
      </c>
      <c r="W1129" t="s">
        <v>10796</v>
      </c>
      <c r="X1129" t="s">
        <v>10797</v>
      </c>
      <c r="Y1129" t="s">
        <v>10798</v>
      </c>
    </row>
    <row r="1130" spans="1:25" x14ac:dyDescent="0.3">
      <c r="A1130" t="s">
        <v>10799</v>
      </c>
      <c r="B1130" t="s">
        <v>10800</v>
      </c>
      <c r="C1130" t="s">
        <v>8938</v>
      </c>
      <c r="D1130" t="s">
        <v>13095</v>
      </c>
      <c r="E1130" t="s">
        <v>13265</v>
      </c>
      <c r="F1130" t="s">
        <v>13266</v>
      </c>
      <c r="G1130" t="s">
        <v>13289</v>
      </c>
      <c r="H1130" s="11">
        <v>5890</v>
      </c>
      <c r="I1130" s="19" t="str">
        <f t="shared" si="51"/>
        <v>&gt;₹500</v>
      </c>
      <c r="J1130" s="21">
        <v>7506</v>
      </c>
      <c r="K1130" s="23">
        <v>0.22</v>
      </c>
      <c r="L113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130" s="22" t="str">
        <f t="shared" si="52"/>
        <v>No</v>
      </c>
      <c r="N1130" s="16">
        <v>4.5</v>
      </c>
      <c r="O1130" s="25">
        <v>7241</v>
      </c>
      <c r="P1130" s="25">
        <f>Table1[[#This Row],[rating]]+(Table1[[#This Row],[rating_count]]/1000)</f>
        <v>11.741</v>
      </c>
      <c r="Q1130" s="12">
        <f t="shared" si="53"/>
        <v>54350946</v>
      </c>
      <c r="R1130" t="s">
        <v>10801</v>
      </c>
      <c r="S1130" t="s">
        <v>10802</v>
      </c>
      <c r="T1130" t="s">
        <v>10803</v>
      </c>
      <c r="U1130" t="s">
        <v>10804</v>
      </c>
      <c r="V1130" t="s">
        <v>10805</v>
      </c>
      <c r="W1130" t="s">
        <v>10806</v>
      </c>
      <c r="X1130" t="s">
        <v>10807</v>
      </c>
      <c r="Y1130" t="s">
        <v>10808</v>
      </c>
    </row>
    <row r="1131" spans="1:25" x14ac:dyDescent="0.3">
      <c r="A1131" t="s">
        <v>10809</v>
      </c>
      <c r="B1131" t="s">
        <v>10810</v>
      </c>
      <c r="C1131" t="s">
        <v>10094</v>
      </c>
      <c r="D1131" t="s">
        <v>13095</v>
      </c>
      <c r="E1131" t="s">
        <v>13265</v>
      </c>
      <c r="F1131" t="s">
        <v>13305</v>
      </c>
      <c r="G1131" t="s">
        <v>13314</v>
      </c>
      <c r="H1131" s="11">
        <v>9199</v>
      </c>
      <c r="I1131" s="19" t="str">
        <f t="shared" si="51"/>
        <v>&gt;₹500</v>
      </c>
      <c r="J1131" s="21">
        <v>18000</v>
      </c>
      <c r="K1131" s="23">
        <v>0.49</v>
      </c>
      <c r="L113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31" s="22" t="str">
        <f t="shared" si="52"/>
        <v>No</v>
      </c>
      <c r="N1131" s="16">
        <v>4</v>
      </c>
      <c r="O1131" s="25">
        <v>16020</v>
      </c>
      <c r="P1131" s="25">
        <f>Table1[[#This Row],[rating]]+(Table1[[#This Row],[rating_count]]/1000)</f>
        <v>20.02</v>
      </c>
      <c r="Q1131" s="12">
        <f t="shared" si="53"/>
        <v>288360000</v>
      </c>
      <c r="R1131" t="s">
        <v>10811</v>
      </c>
      <c r="S1131" t="s">
        <v>10812</v>
      </c>
      <c r="T1131" t="s">
        <v>10813</v>
      </c>
      <c r="U1131" t="s">
        <v>10814</v>
      </c>
      <c r="V1131" t="s">
        <v>10815</v>
      </c>
      <c r="W1131" t="s">
        <v>10816</v>
      </c>
      <c r="X1131" t="s">
        <v>10817</v>
      </c>
      <c r="Y1131" t="s">
        <v>10818</v>
      </c>
    </row>
    <row r="1132" spans="1:25" x14ac:dyDescent="0.3">
      <c r="A1132" t="s">
        <v>10819</v>
      </c>
      <c r="B1132" t="s">
        <v>10820</v>
      </c>
      <c r="C1132" t="s">
        <v>8886</v>
      </c>
      <c r="D1132" t="s">
        <v>13095</v>
      </c>
      <c r="E1132" t="s">
        <v>13286</v>
      </c>
      <c r="F1132" t="s">
        <v>13287</v>
      </c>
      <c r="G1132" t="s">
        <v>13288</v>
      </c>
      <c r="H1132" s="11">
        <v>351</v>
      </c>
      <c r="I1132" s="19" t="str">
        <f t="shared" si="51"/>
        <v>₹200 - ₹500</v>
      </c>
      <c r="J1132" s="21">
        <v>1099</v>
      </c>
      <c r="K1132" s="23">
        <v>0.68</v>
      </c>
      <c r="L113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132" s="22" t="str">
        <f t="shared" si="52"/>
        <v>Yes</v>
      </c>
      <c r="N1132" s="16">
        <v>3.7</v>
      </c>
      <c r="O1132" s="25">
        <v>1470</v>
      </c>
      <c r="P1132" s="25">
        <f>Table1[[#This Row],[rating]]+(Table1[[#This Row],[rating_count]]/1000)</f>
        <v>5.17</v>
      </c>
      <c r="Q1132" s="12">
        <f t="shared" si="53"/>
        <v>1615530</v>
      </c>
      <c r="R1132" t="s">
        <v>10821</v>
      </c>
      <c r="S1132" t="s">
        <v>10822</v>
      </c>
      <c r="T1132" t="s">
        <v>10823</v>
      </c>
      <c r="U1132" t="s">
        <v>10824</v>
      </c>
      <c r="V1132" t="s">
        <v>10825</v>
      </c>
      <c r="W1132" t="s">
        <v>10826</v>
      </c>
      <c r="X1132" t="s">
        <v>10827</v>
      </c>
      <c r="Y1132" t="s">
        <v>10828</v>
      </c>
    </row>
    <row r="1133" spans="1:25" x14ac:dyDescent="0.3">
      <c r="A1133" t="s">
        <v>10829</v>
      </c>
      <c r="B1133" t="s">
        <v>10830</v>
      </c>
      <c r="C1133" t="s">
        <v>10831</v>
      </c>
      <c r="D1133" t="s">
        <v>13099</v>
      </c>
      <c r="E1133" t="s">
        <v>13323</v>
      </c>
      <c r="F1133" t="s">
        <v>13324</v>
      </c>
      <c r="G1133" t="s">
        <v>13325</v>
      </c>
      <c r="H1133" s="11">
        <v>899</v>
      </c>
      <c r="I1133" s="19" t="str">
        <f t="shared" si="51"/>
        <v>&gt;₹500</v>
      </c>
      <c r="J1133" s="21">
        <v>1900</v>
      </c>
      <c r="K1133" s="23">
        <v>0.53</v>
      </c>
      <c r="L113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133" s="22" t="str">
        <f t="shared" si="52"/>
        <v>Yes</v>
      </c>
      <c r="N1133" s="16">
        <v>4</v>
      </c>
      <c r="O1133" s="25">
        <v>3663</v>
      </c>
      <c r="P1133" s="25">
        <f>Table1[[#This Row],[rating]]+(Table1[[#This Row],[rating_count]]/1000)</f>
        <v>7.6630000000000003</v>
      </c>
      <c r="Q1133" s="12">
        <f t="shared" si="53"/>
        <v>6959700</v>
      </c>
      <c r="R1133" t="s">
        <v>10832</v>
      </c>
      <c r="S1133" t="s">
        <v>10833</v>
      </c>
      <c r="T1133" t="s">
        <v>10834</v>
      </c>
      <c r="U1133" t="s">
        <v>10835</v>
      </c>
      <c r="V1133" t="s">
        <v>10836</v>
      </c>
      <c r="W1133" t="s">
        <v>10837</v>
      </c>
      <c r="X1133" t="s">
        <v>10838</v>
      </c>
      <c r="Y1133" t="s">
        <v>10839</v>
      </c>
    </row>
    <row r="1134" spans="1:25" x14ac:dyDescent="0.3">
      <c r="A1134" t="s">
        <v>10840</v>
      </c>
      <c r="B1134" t="s">
        <v>10841</v>
      </c>
      <c r="C1134" t="s">
        <v>8762</v>
      </c>
      <c r="D1134" t="s">
        <v>13095</v>
      </c>
      <c r="E1134" t="s">
        <v>13265</v>
      </c>
      <c r="F1134" t="s">
        <v>13266</v>
      </c>
      <c r="G1134" t="s">
        <v>13267</v>
      </c>
      <c r="H1134" s="11">
        <v>1349</v>
      </c>
      <c r="I1134" s="19" t="str">
        <f t="shared" si="51"/>
        <v>&gt;₹500</v>
      </c>
      <c r="J1134" s="21">
        <v>1850</v>
      </c>
      <c r="K1134" s="23">
        <v>0.27</v>
      </c>
      <c r="L113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134" s="22" t="str">
        <f t="shared" si="52"/>
        <v>No</v>
      </c>
      <c r="N1134" s="16">
        <v>4.4000000000000004</v>
      </c>
      <c r="O1134" s="25">
        <v>638</v>
      </c>
      <c r="P1134" s="25">
        <f>Table1[[#This Row],[rating]]+(Table1[[#This Row],[rating_count]]/1000)</f>
        <v>5.0380000000000003</v>
      </c>
      <c r="Q1134" s="12">
        <f t="shared" si="53"/>
        <v>1180300</v>
      </c>
      <c r="R1134" t="s">
        <v>10842</v>
      </c>
      <c r="S1134" t="s">
        <v>10843</v>
      </c>
      <c r="T1134" t="s">
        <v>10844</v>
      </c>
      <c r="U1134" t="s">
        <v>10845</v>
      </c>
      <c r="V1134" t="s">
        <v>10846</v>
      </c>
      <c r="W1134" t="s">
        <v>10847</v>
      </c>
      <c r="X1134" t="s">
        <v>10848</v>
      </c>
      <c r="Y1134" t="s">
        <v>10849</v>
      </c>
    </row>
    <row r="1135" spans="1:25" x14ac:dyDescent="0.3">
      <c r="A1135" t="s">
        <v>10850</v>
      </c>
      <c r="B1135" t="s">
        <v>10851</v>
      </c>
      <c r="C1135" t="s">
        <v>9944</v>
      </c>
      <c r="D1135" t="s">
        <v>13095</v>
      </c>
      <c r="E1135" t="s">
        <v>13265</v>
      </c>
      <c r="F1135" t="s">
        <v>13272</v>
      </c>
      <c r="G1135" t="s">
        <v>13290</v>
      </c>
      <c r="H1135" s="11">
        <v>6236</v>
      </c>
      <c r="I1135" s="19" t="str">
        <f t="shared" si="51"/>
        <v>&gt;₹500</v>
      </c>
      <c r="J1135" s="21">
        <v>9999</v>
      </c>
      <c r="K1135" s="23">
        <v>0.38</v>
      </c>
      <c r="L113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135" s="22" t="str">
        <f t="shared" si="52"/>
        <v>No</v>
      </c>
      <c r="N1135" s="16">
        <v>4.0999999999999996</v>
      </c>
      <c r="O1135" s="25">
        <v>3552</v>
      </c>
      <c r="P1135" s="25">
        <f>Table1[[#This Row],[rating]]+(Table1[[#This Row],[rating_count]]/1000)</f>
        <v>7.6519999999999992</v>
      </c>
      <c r="Q1135" s="12">
        <f t="shared" si="53"/>
        <v>35516448</v>
      </c>
      <c r="R1135" t="s">
        <v>10852</v>
      </c>
      <c r="S1135" t="s">
        <v>10853</v>
      </c>
      <c r="T1135" t="s">
        <v>10854</v>
      </c>
      <c r="U1135" t="s">
        <v>10855</v>
      </c>
      <c r="V1135" t="s">
        <v>10856</v>
      </c>
      <c r="W1135" t="s">
        <v>10857</v>
      </c>
      <c r="X1135" t="s">
        <v>10858</v>
      </c>
      <c r="Y1135" t="s">
        <v>10859</v>
      </c>
    </row>
    <row r="1136" spans="1:25" x14ac:dyDescent="0.3">
      <c r="A1136" t="s">
        <v>10860</v>
      </c>
      <c r="B1136" t="s">
        <v>10861</v>
      </c>
      <c r="C1136" t="s">
        <v>8688</v>
      </c>
      <c r="D1136" t="s">
        <v>13095</v>
      </c>
      <c r="E1136" t="s">
        <v>13265</v>
      </c>
      <c r="F1136" t="s">
        <v>13266</v>
      </c>
      <c r="G1136" t="s">
        <v>13279</v>
      </c>
      <c r="H1136" s="11">
        <v>2742</v>
      </c>
      <c r="I1136" s="19" t="str">
        <f t="shared" si="51"/>
        <v>&gt;₹500</v>
      </c>
      <c r="J1136" s="21">
        <v>3995</v>
      </c>
      <c r="K1136" s="23">
        <v>0.31</v>
      </c>
      <c r="L113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136" s="22" t="str">
        <f t="shared" si="52"/>
        <v>No</v>
      </c>
      <c r="N1136" s="16">
        <v>4.4000000000000004</v>
      </c>
      <c r="O1136" s="25">
        <v>11148</v>
      </c>
      <c r="P1136" s="25">
        <f>Table1[[#This Row],[rating]]+(Table1[[#This Row],[rating_count]]/1000)</f>
        <v>15.548</v>
      </c>
      <c r="Q1136" s="12">
        <f t="shared" si="53"/>
        <v>44536260</v>
      </c>
      <c r="R1136" t="s">
        <v>10862</v>
      </c>
      <c r="S1136" t="s">
        <v>10863</v>
      </c>
      <c r="T1136" t="s">
        <v>10864</v>
      </c>
      <c r="U1136" t="s">
        <v>10865</v>
      </c>
      <c r="V1136" t="s">
        <v>10866</v>
      </c>
      <c r="W1136" t="s">
        <v>10867</v>
      </c>
      <c r="X1136" t="s">
        <v>10868</v>
      </c>
      <c r="Y1136" t="s">
        <v>10869</v>
      </c>
    </row>
    <row r="1137" spans="1:25" x14ac:dyDescent="0.3">
      <c r="A1137" t="s">
        <v>10870</v>
      </c>
      <c r="B1137" t="s">
        <v>10871</v>
      </c>
      <c r="C1137" t="s">
        <v>10266</v>
      </c>
      <c r="D1137" t="s">
        <v>13095</v>
      </c>
      <c r="E1137" t="s">
        <v>13265</v>
      </c>
      <c r="F1137" t="s">
        <v>13316</v>
      </c>
      <c r="G1137" t="s">
        <v>13317</v>
      </c>
      <c r="H1137" s="11">
        <v>721</v>
      </c>
      <c r="I1137" s="19" t="str">
        <f t="shared" si="51"/>
        <v>&gt;₹500</v>
      </c>
      <c r="J1137" s="21">
        <v>1499</v>
      </c>
      <c r="K1137" s="23">
        <v>0.52</v>
      </c>
      <c r="L113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137" s="22" t="str">
        <f t="shared" si="52"/>
        <v>Yes</v>
      </c>
      <c r="N1137" s="16">
        <v>3.1</v>
      </c>
      <c r="O1137" s="25">
        <v>2449</v>
      </c>
      <c r="P1137" s="25">
        <f>Table1[[#This Row],[rating]]+(Table1[[#This Row],[rating_count]]/1000)</f>
        <v>5.5489999999999995</v>
      </c>
      <c r="Q1137" s="12">
        <f t="shared" si="53"/>
        <v>3671051</v>
      </c>
      <c r="R1137" t="s">
        <v>10872</v>
      </c>
      <c r="S1137" t="s">
        <v>10873</v>
      </c>
      <c r="T1137" t="s">
        <v>10874</v>
      </c>
      <c r="U1137" t="s">
        <v>10875</v>
      </c>
      <c r="V1137" t="s">
        <v>10876</v>
      </c>
      <c r="W1137" t="s">
        <v>10877</v>
      </c>
      <c r="X1137" t="s">
        <v>10878</v>
      </c>
      <c r="Y1137" t="s">
        <v>10879</v>
      </c>
    </row>
    <row r="1138" spans="1:25" x14ac:dyDescent="0.3">
      <c r="A1138" t="s">
        <v>10880</v>
      </c>
      <c r="B1138" t="s">
        <v>10881</v>
      </c>
      <c r="C1138" t="s">
        <v>8897</v>
      </c>
      <c r="D1138" t="s">
        <v>13095</v>
      </c>
      <c r="E1138" t="s">
        <v>13265</v>
      </c>
      <c r="F1138" t="s">
        <v>13272</v>
      </c>
      <c r="G1138" t="s">
        <v>13273</v>
      </c>
      <c r="H1138" s="11">
        <v>2903</v>
      </c>
      <c r="I1138" s="19" t="str">
        <f t="shared" si="51"/>
        <v>&gt;₹500</v>
      </c>
      <c r="J1138" s="21">
        <v>3295</v>
      </c>
      <c r="K1138" s="23">
        <v>0.12</v>
      </c>
      <c r="L113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138" s="22" t="str">
        <f t="shared" si="52"/>
        <v>No</v>
      </c>
      <c r="N1138" s="16">
        <v>4.3</v>
      </c>
      <c r="O1138" s="25">
        <v>2299</v>
      </c>
      <c r="P1138" s="25">
        <f>Table1[[#This Row],[rating]]+(Table1[[#This Row],[rating_count]]/1000)</f>
        <v>6.5990000000000002</v>
      </c>
      <c r="Q1138" s="12">
        <f t="shared" si="53"/>
        <v>7575205</v>
      </c>
      <c r="R1138" t="s">
        <v>10882</v>
      </c>
      <c r="S1138" t="s">
        <v>10883</v>
      </c>
      <c r="T1138" t="s">
        <v>10884</v>
      </c>
      <c r="U1138" t="s">
        <v>10885</v>
      </c>
      <c r="V1138" t="s">
        <v>10886</v>
      </c>
      <c r="W1138" t="s">
        <v>10887</v>
      </c>
      <c r="X1138" t="s">
        <v>10888</v>
      </c>
      <c r="Y1138" t="s">
        <v>10889</v>
      </c>
    </row>
    <row r="1139" spans="1:25" x14ac:dyDescent="0.3">
      <c r="A1139" t="s">
        <v>10890</v>
      </c>
      <c r="B1139" t="s">
        <v>10891</v>
      </c>
      <c r="C1139" t="s">
        <v>9192</v>
      </c>
      <c r="D1139" t="s">
        <v>13095</v>
      </c>
      <c r="E1139" t="s">
        <v>13265</v>
      </c>
      <c r="F1139" t="s">
        <v>13266</v>
      </c>
      <c r="G1139" t="s">
        <v>13293</v>
      </c>
      <c r="H1139" s="11">
        <v>1656</v>
      </c>
      <c r="I1139" s="19" t="str">
        <f t="shared" si="51"/>
        <v>&gt;₹500</v>
      </c>
      <c r="J1139" s="21">
        <v>2695</v>
      </c>
      <c r="K1139" s="23">
        <v>0.39</v>
      </c>
      <c r="L113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139" s="22" t="str">
        <f t="shared" si="52"/>
        <v>No</v>
      </c>
      <c r="N1139" s="16">
        <v>4.4000000000000004</v>
      </c>
      <c r="O1139" s="25">
        <v>6027</v>
      </c>
      <c r="P1139" s="25">
        <f>Table1[[#This Row],[rating]]+(Table1[[#This Row],[rating_count]]/1000)</f>
        <v>10.427</v>
      </c>
      <c r="Q1139" s="12">
        <f t="shared" si="53"/>
        <v>16242765</v>
      </c>
      <c r="R1139" t="s">
        <v>10892</v>
      </c>
      <c r="S1139" t="s">
        <v>10893</v>
      </c>
      <c r="T1139" t="s">
        <v>10894</v>
      </c>
      <c r="U1139" t="s">
        <v>10895</v>
      </c>
      <c r="V1139" t="s">
        <v>10896</v>
      </c>
      <c r="W1139" t="s">
        <v>10897</v>
      </c>
      <c r="X1139" t="s">
        <v>10898</v>
      </c>
      <c r="Y1139" t="s">
        <v>10899</v>
      </c>
    </row>
    <row r="1140" spans="1:25" x14ac:dyDescent="0.3">
      <c r="A1140" t="s">
        <v>10900</v>
      </c>
      <c r="B1140" t="s">
        <v>10901</v>
      </c>
      <c r="C1140" t="s">
        <v>9030</v>
      </c>
      <c r="D1140" t="s">
        <v>13095</v>
      </c>
      <c r="E1140" t="s">
        <v>13265</v>
      </c>
      <c r="F1140" t="s">
        <v>13266</v>
      </c>
      <c r="G1140" t="s">
        <v>13291</v>
      </c>
      <c r="H1140" s="11">
        <v>1399</v>
      </c>
      <c r="I1140" s="19" t="str">
        <f t="shared" si="51"/>
        <v>&gt;₹500</v>
      </c>
      <c r="J1140" s="21">
        <v>2290</v>
      </c>
      <c r="K1140" s="23">
        <v>0.39</v>
      </c>
      <c r="L114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140" s="22" t="str">
        <f t="shared" si="52"/>
        <v>No</v>
      </c>
      <c r="N1140" s="16">
        <v>4.4000000000000004</v>
      </c>
      <c r="O1140" s="25">
        <v>461</v>
      </c>
      <c r="P1140" s="25">
        <f>Table1[[#This Row],[rating]]+(Table1[[#This Row],[rating_count]]/1000)</f>
        <v>4.8610000000000007</v>
      </c>
      <c r="Q1140" s="12">
        <f t="shared" si="53"/>
        <v>1055690</v>
      </c>
      <c r="R1140" t="s">
        <v>10902</v>
      </c>
      <c r="S1140" t="s">
        <v>10903</v>
      </c>
      <c r="T1140" t="s">
        <v>10904</v>
      </c>
      <c r="U1140" t="s">
        <v>10905</v>
      </c>
      <c r="V1140" t="s">
        <v>10906</v>
      </c>
      <c r="W1140" t="s">
        <v>10907</v>
      </c>
      <c r="X1140" t="s">
        <v>10908</v>
      </c>
      <c r="Y1140" t="s">
        <v>10909</v>
      </c>
    </row>
    <row r="1141" spans="1:25" x14ac:dyDescent="0.3">
      <c r="A1141" t="s">
        <v>10910</v>
      </c>
      <c r="B1141" t="s">
        <v>10911</v>
      </c>
      <c r="C1141" t="s">
        <v>9061</v>
      </c>
      <c r="D1141" t="s">
        <v>13095</v>
      </c>
      <c r="E1141" t="s">
        <v>13265</v>
      </c>
      <c r="F1141" t="s">
        <v>13266</v>
      </c>
      <c r="G1141" t="s">
        <v>13292</v>
      </c>
      <c r="H1141" s="11">
        <v>2079</v>
      </c>
      <c r="I1141" s="19" t="str">
        <f t="shared" si="51"/>
        <v>&gt;₹500</v>
      </c>
      <c r="J1141" s="21">
        <v>3099</v>
      </c>
      <c r="K1141" s="23">
        <v>0.33</v>
      </c>
      <c r="L114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141" s="22" t="str">
        <f t="shared" si="52"/>
        <v>No</v>
      </c>
      <c r="N1141" s="16">
        <v>4.0999999999999996</v>
      </c>
      <c r="O1141" s="25">
        <v>282</v>
      </c>
      <c r="P1141" s="25">
        <f>Table1[[#This Row],[rating]]+(Table1[[#This Row],[rating_count]]/1000)</f>
        <v>4.3819999999999997</v>
      </c>
      <c r="Q1141" s="12">
        <f t="shared" si="53"/>
        <v>873918</v>
      </c>
      <c r="R1141" t="s">
        <v>10912</v>
      </c>
      <c r="S1141" t="s">
        <v>10913</v>
      </c>
      <c r="T1141" t="s">
        <v>10914</v>
      </c>
      <c r="U1141" t="s">
        <v>10915</v>
      </c>
      <c r="V1141" t="s">
        <v>10916</v>
      </c>
      <c r="W1141" t="s">
        <v>10917</v>
      </c>
      <c r="X1141" t="s">
        <v>10918</v>
      </c>
      <c r="Y1141" t="s">
        <v>10919</v>
      </c>
    </row>
    <row r="1142" spans="1:25" x14ac:dyDescent="0.3">
      <c r="A1142" t="s">
        <v>10920</v>
      </c>
      <c r="B1142" t="s">
        <v>10921</v>
      </c>
      <c r="C1142" t="s">
        <v>8844</v>
      </c>
      <c r="D1142" t="s">
        <v>13095</v>
      </c>
      <c r="E1142" t="s">
        <v>13268</v>
      </c>
      <c r="F1142" t="s">
        <v>13281</v>
      </c>
      <c r="G1142" t="s">
        <v>13284</v>
      </c>
      <c r="H1142" s="11">
        <v>999</v>
      </c>
      <c r="I1142" s="19" t="str">
        <f t="shared" si="51"/>
        <v>&gt;₹500</v>
      </c>
      <c r="J1142" s="21">
        <v>1075</v>
      </c>
      <c r="K1142" s="23">
        <v>7.0000000000000007E-2</v>
      </c>
      <c r="L114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1142" s="22" t="str">
        <f t="shared" si="52"/>
        <v>No</v>
      </c>
      <c r="N1142" s="16">
        <v>4.0999999999999996</v>
      </c>
      <c r="O1142" s="25">
        <v>9275</v>
      </c>
      <c r="P1142" s="25">
        <f>Table1[[#This Row],[rating]]+(Table1[[#This Row],[rating_count]]/1000)</f>
        <v>13.375</v>
      </c>
      <c r="Q1142" s="12">
        <f t="shared" si="53"/>
        <v>9970625</v>
      </c>
      <c r="R1142" t="s">
        <v>10922</v>
      </c>
      <c r="S1142" t="s">
        <v>10923</v>
      </c>
      <c r="T1142" t="s">
        <v>10924</v>
      </c>
      <c r="U1142" t="s">
        <v>10925</v>
      </c>
      <c r="V1142" t="s">
        <v>10926</v>
      </c>
      <c r="W1142" t="s">
        <v>10927</v>
      </c>
      <c r="X1142" t="s">
        <v>10928</v>
      </c>
      <c r="Y1142" t="s">
        <v>10929</v>
      </c>
    </row>
    <row r="1143" spans="1:25" x14ac:dyDescent="0.3">
      <c r="A1143" t="s">
        <v>10930</v>
      </c>
      <c r="B1143" t="s">
        <v>10931</v>
      </c>
      <c r="C1143" t="s">
        <v>8969</v>
      </c>
      <c r="D1143" t="s">
        <v>13095</v>
      </c>
      <c r="E1143" t="s">
        <v>13265</v>
      </c>
      <c r="F1143" t="s">
        <v>13272</v>
      </c>
      <c r="G1143" t="s">
        <v>13290</v>
      </c>
      <c r="H1143" s="11">
        <v>3179</v>
      </c>
      <c r="I1143" s="19" t="str">
        <f t="shared" si="51"/>
        <v>&gt;₹500</v>
      </c>
      <c r="J1143" s="21">
        <v>6999</v>
      </c>
      <c r="K1143" s="23">
        <v>0.55000000000000004</v>
      </c>
      <c r="L114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143" s="22" t="str">
        <f t="shared" si="52"/>
        <v>Yes</v>
      </c>
      <c r="N1143" s="16">
        <v>4</v>
      </c>
      <c r="O1143" s="25">
        <v>743</v>
      </c>
      <c r="P1143" s="25">
        <f>Table1[[#This Row],[rating]]+(Table1[[#This Row],[rating_count]]/1000)</f>
        <v>4.7430000000000003</v>
      </c>
      <c r="Q1143" s="12">
        <f t="shared" si="53"/>
        <v>5200257</v>
      </c>
      <c r="R1143" t="s">
        <v>10932</v>
      </c>
      <c r="S1143" t="s">
        <v>10933</v>
      </c>
      <c r="T1143" t="s">
        <v>10934</v>
      </c>
      <c r="U1143" t="s">
        <v>10935</v>
      </c>
      <c r="V1143" t="s">
        <v>10936</v>
      </c>
      <c r="W1143" t="s">
        <v>10937</v>
      </c>
      <c r="X1143" t="s">
        <v>10938</v>
      </c>
      <c r="Y1143" t="s">
        <v>10939</v>
      </c>
    </row>
    <row r="1144" spans="1:25" x14ac:dyDescent="0.3">
      <c r="A1144" t="s">
        <v>10940</v>
      </c>
      <c r="B1144" t="s">
        <v>10941</v>
      </c>
      <c r="C1144" t="s">
        <v>8721</v>
      </c>
      <c r="D1144" t="s">
        <v>13095</v>
      </c>
      <c r="E1144" t="s">
        <v>13268</v>
      </c>
      <c r="F1144" t="s">
        <v>13281</v>
      </c>
      <c r="G1144" t="s">
        <v>13282</v>
      </c>
      <c r="H1144" s="11">
        <v>1049</v>
      </c>
      <c r="I1144" s="19" t="str">
        <f t="shared" si="51"/>
        <v>&gt;₹500</v>
      </c>
      <c r="J1144" s="21">
        <v>2499</v>
      </c>
      <c r="K1144" s="23">
        <v>0.57999999999999996</v>
      </c>
      <c r="L114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144" s="22" t="str">
        <f t="shared" si="52"/>
        <v>Yes</v>
      </c>
      <c r="N1144" s="16">
        <v>3.6</v>
      </c>
      <c r="O1144" s="25">
        <v>328</v>
      </c>
      <c r="P1144" s="25">
        <f>Table1[[#This Row],[rating]]+(Table1[[#This Row],[rating_count]]/1000)</f>
        <v>3.9279999999999999</v>
      </c>
      <c r="Q1144" s="12">
        <f t="shared" si="53"/>
        <v>819672</v>
      </c>
      <c r="R1144" t="s">
        <v>10942</v>
      </c>
      <c r="S1144" t="s">
        <v>10943</v>
      </c>
      <c r="T1144" t="s">
        <v>10944</v>
      </c>
      <c r="U1144" t="s">
        <v>10945</v>
      </c>
      <c r="V1144" t="s">
        <v>10946</v>
      </c>
      <c r="W1144" t="s">
        <v>10947</v>
      </c>
      <c r="X1144" t="s">
        <v>10948</v>
      </c>
      <c r="Y1144" t="s">
        <v>10949</v>
      </c>
    </row>
    <row r="1145" spans="1:25" x14ac:dyDescent="0.3">
      <c r="A1145" t="s">
        <v>10950</v>
      </c>
      <c r="B1145" t="s">
        <v>10951</v>
      </c>
      <c r="C1145" t="s">
        <v>8721</v>
      </c>
      <c r="D1145" t="s">
        <v>13095</v>
      </c>
      <c r="E1145" t="s">
        <v>13268</v>
      </c>
      <c r="F1145" t="s">
        <v>13281</v>
      </c>
      <c r="G1145" t="s">
        <v>13282</v>
      </c>
      <c r="H1145" s="11">
        <v>3599</v>
      </c>
      <c r="I1145" s="19" t="str">
        <f t="shared" si="51"/>
        <v>&gt;₹500</v>
      </c>
      <c r="J1145" s="21">
        <v>7290</v>
      </c>
      <c r="K1145" s="23">
        <v>0.51</v>
      </c>
      <c r="L114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145" s="22" t="str">
        <f t="shared" si="52"/>
        <v>Yes</v>
      </c>
      <c r="N1145" s="16">
        <v>3.9</v>
      </c>
      <c r="O1145" s="25">
        <v>942</v>
      </c>
      <c r="P1145" s="25">
        <f>Table1[[#This Row],[rating]]+(Table1[[#This Row],[rating_count]]/1000)</f>
        <v>4.8419999999999996</v>
      </c>
      <c r="Q1145" s="12">
        <f t="shared" si="53"/>
        <v>6867180</v>
      </c>
      <c r="R1145" t="s">
        <v>10952</v>
      </c>
      <c r="S1145" t="s">
        <v>10953</v>
      </c>
      <c r="T1145" t="s">
        <v>10954</v>
      </c>
      <c r="U1145" t="s">
        <v>10955</v>
      </c>
      <c r="V1145" t="s">
        <v>10956</v>
      </c>
      <c r="W1145" t="s">
        <v>10957</v>
      </c>
      <c r="X1145" t="s">
        <v>10958</v>
      </c>
      <c r="Y1145" t="s">
        <v>10959</v>
      </c>
    </row>
    <row r="1146" spans="1:25" x14ac:dyDescent="0.3">
      <c r="A1146" t="s">
        <v>10960</v>
      </c>
      <c r="B1146" t="s">
        <v>10961</v>
      </c>
      <c r="C1146" t="s">
        <v>10962</v>
      </c>
      <c r="D1146" t="s">
        <v>13095</v>
      </c>
      <c r="E1146" t="s">
        <v>13265</v>
      </c>
      <c r="F1146" t="s">
        <v>13301</v>
      </c>
      <c r="G1146" t="s">
        <v>13326</v>
      </c>
      <c r="H1146" s="11">
        <v>4799</v>
      </c>
      <c r="I1146" s="19" t="str">
        <f t="shared" si="51"/>
        <v>&gt;₹500</v>
      </c>
      <c r="J1146" s="21">
        <v>5795</v>
      </c>
      <c r="K1146" s="23">
        <v>0.17</v>
      </c>
      <c r="L114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146" s="22" t="str">
        <f t="shared" si="52"/>
        <v>No</v>
      </c>
      <c r="N1146" s="16">
        <v>3.9</v>
      </c>
      <c r="O1146" s="25">
        <v>3815</v>
      </c>
      <c r="P1146" s="25">
        <f>Table1[[#This Row],[rating]]+(Table1[[#This Row],[rating_count]]/1000)</f>
        <v>7.7149999999999999</v>
      </c>
      <c r="Q1146" s="12">
        <f t="shared" si="53"/>
        <v>22107925</v>
      </c>
      <c r="R1146" t="s">
        <v>10963</v>
      </c>
      <c r="S1146" t="s">
        <v>10964</v>
      </c>
      <c r="T1146" t="s">
        <v>10965</v>
      </c>
      <c r="U1146" t="s">
        <v>10966</v>
      </c>
      <c r="V1146" t="s">
        <v>10967</v>
      </c>
      <c r="W1146" t="s">
        <v>10968</v>
      </c>
      <c r="X1146" t="s">
        <v>10969</v>
      </c>
      <c r="Y1146" t="s">
        <v>10970</v>
      </c>
    </row>
    <row r="1147" spans="1:25" x14ac:dyDescent="0.3">
      <c r="A1147" t="s">
        <v>10971</v>
      </c>
      <c r="B1147" t="s">
        <v>10972</v>
      </c>
      <c r="C1147" t="s">
        <v>8710</v>
      </c>
      <c r="D1147" t="s">
        <v>13095</v>
      </c>
      <c r="E1147" t="s">
        <v>13265</v>
      </c>
      <c r="F1147" t="s">
        <v>13266</v>
      </c>
      <c r="G1147" t="s">
        <v>13280</v>
      </c>
      <c r="H1147" s="11">
        <v>1699</v>
      </c>
      <c r="I1147" s="19" t="str">
        <f t="shared" si="51"/>
        <v>&gt;₹500</v>
      </c>
      <c r="J1147" s="21">
        <v>3398</v>
      </c>
      <c r="K1147" s="23">
        <v>0.5</v>
      </c>
      <c r="L114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47" s="22" t="str">
        <f t="shared" si="52"/>
        <v>Yes</v>
      </c>
      <c r="N1147" s="16">
        <v>3.8</v>
      </c>
      <c r="O1147" s="25">
        <v>7988</v>
      </c>
      <c r="P1147" s="25">
        <f>Table1[[#This Row],[rating]]+(Table1[[#This Row],[rating_count]]/1000)</f>
        <v>11.788</v>
      </c>
      <c r="Q1147" s="12">
        <f t="shared" si="53"/>
        <v>27143224</v>
      </c>
      <c r="R1147" t="s">
        <v>10973</v>
      </c>
      <c r="S1147" t="s">
        <v>10974</v>
      </c>
      <c r="T1147" t="s">
        <v>10975</v>
      </c>
      <c r="U1147" t="s">
        <v>10976</v>
      </c>
      <c r="V1147" t="s">
        <v>10977</v>
      </c>
      <c r="W1147" t="s">
        <v>10978</v>
      </c>
      <c r="X1147" t="s">
        <v>10979</v>
      </c>
      <c r="Y1147" t="s">
        <v>10980</v>
      </c>
    </row>
    <row r="1148" spans="1:25" x14ac:dyDescent="0.3">
      <c r="A1148" t="s">
        <v>10981</v>
      </c>
      <c r="B1148" t="s">
        <v>10982</v>
      </c>
      <c r="C1148" t="s">
        <v>8762</v>
      </c>
      <c r="D1148" t="s">
        <v>13095</v>
      </c>
      <c r="E1148" t="s">
        <v>13265</v>
      </c>
      <c r="F1148" t="s">
        <v>13266</v>
      </c>
      <c r="G1148" t="s">
        <v>13267</v>
      </c>
      <c r="H1148" s="11">
        <v>664</v>
      </c>
      <c r="I1148" s="19" t="str">
        <f t="shared" si="51"/>
        <v>&gt;₹500</v>
      </c>
      <c r="J1148" s="21">
        <v>1490</v>
      </c>
      <c r="K1148" s="23">
        <v>0.55000000000000004</v>
      </c>
      <c r="L114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148" s="22" t="str">
        <f t="shared" si="52"/>
        <v>Yes</v>
      </c>
      <c r="N1148" s="16">
        <v>4.0999999999999996</v>
      </c>
      <c r="O1148" s="25">
        <v>925</v>
      </c>
      <c r="P1148" s="25">
        <f>Table1[[#This Row],[rating]]+(Table1[[#This Row],[rating_count]]/1000)</f>
        <v>5.0249999999999995</v>
      </c>
      <c r="Q1148" s="12">
        <f t="shared" si="53"/>
        <v>1378250</v>
      </c>
      <c r="R1148" t="s">
        <v>10983</v>
      </c>
      <c r="S1148" t="s">
        <v>10984</v>
      </c>
      <c r="T1148" t="s">
        <v>10985</v>
      </c>
      <c r="U1148" t="s">
        <v>10986</v>
      </c>
      <c r="V1148" t="s">
        <v>10987</v>
      </c>
      <c r="W1148" t="s">
        <v>10988</v>
      </c>
      <c r="X1148" t="s">
        <v>10989</v>
      </c>
      <c r="Y1148" t="s">
        <v>10990</v>
      </c>
    </row>
    <row r="1149" spans="1:25" x14ac:dyDescent="0.3">
      <c r="A1149" t="s">
        <v>10991</v>
      </c>
      <c r="B1149" t="s">
        <v>10992</v>
      </c>
      <c r="C1149" t="s">
        <v>10993</v>
      </c>
      <c r="D1149" t="s">
        <v>13095</v>
      </c>
      <c r="E1149" t="s">
        <v>13268</v>
      </c>
      <c r="F1149" t="s">
        <v>13295</v>
      </c>
      <c r="G1149" t="s">
        <v>13327</v>
      </c>
      <c r="H1149" s="11">
        <v>948</v>
      </c>
      <c r="I1149" s="19" t="str">
        <f t="shared" si="51"/>
        <v>&gt;₹500</v>
      </c>
      <c r="J1149" s="21">
        <v>1620</v>
      </c>
      <c r="K1149" s="23">
        <v>0.41</v>
      </c>
      <c r="L114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49" s="22" t="str">
        <f t="shared" si="52"/>
        <v>No</v>
      </c>
      <c r="N1149" s="16">
        <v>4.0999999999999996</v>
      </c>
      <c r="O1149" s="25">
        <v>4370</v>
      </c>
      <c r="P1149" s="25">
        <f>Table1[[#This Row],[rating]]+(Table1[[#This Row],[rating_count]]/1000)</f>
        <v>8.4699999999999989</v>
      </c>
      <c r="Q1149" s="12">
        <f t="shared" si="53"/>
        <v>7079400</v>
      </c>
      <c r="R1149" t="s">
        <v>10994</v>
      </c>
      <c r="S1149" t="s">
        <v>10995</v>
      </c>
      <c r="T1149" t="s">
        <v>10996</v>
      </c>
      <c r="U1149" t="s">
        <v>10997</v>
      </c>
      <c r="V1149" t="s">
        <v>10998</v>
      </c>
      <c r="W1149" t="s">
        <v>10999</v>
      </c>
      <c r="X1149" t="s">
        <v>11000</v>
      </c>
      <c r="Y1149" t="s">
        <v>11001</v>
      </c>
    </row>
    <row r="1150" spans="1:25" x14ac:dyDescent="0.3">
      <c r="A1150" t="s">
        <v>11002</v>
      </c>
      <c r="B1150" t="s">
        <v>11003</v>
      </c>
      <c r="C1150" t="s">
        <v>8699</v>
      </c>
      <c r="D1150" t="s">
        <v>13095</v>
      </c>
      <c r="E1150" t="s">
        <v>13265</v>
      </c>
      <c r="F1150" t="s">
        <v>13272</v>
      </c>
      <c r="G1150" t="s">
        <v>13273</v>
      </c>
      <c r="H1150" s="11">
        <v>850</v>
      </c>
      <c r="I1150" s="19" t="str">
        <f t="shared" si="51"/>
        <v>&gt;₹500</v>
      </c>
      <c r="J1150" s="21">
        <v>1000</v>
      </c>
      <c r="K1150" s="23">
        <v>0.15</v>
      </c>
      <c r="L115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150" s="22" t="str">
        <f t="shared" si="52"/>
        <v>No</v>
      </c>
      <c r="N1150" s="16">
        <v>4.0999999999999996</v>
      </c>
      <c r="O1150" s="25">
        <v>7619</v>
      </c>
      <c r="P1150" s="25">
        <f>Table1[[#This Row],[rating]]+(Table1[[#This Row],[rating_count]]/1000)</f>
        <v>11.718999999999999</v>
      </c>
      <c r="Q1150" s="12">
        <f t="shared" si="53"/>
        <v>7619000</v>
      </c>
      <c r="R1150" t="s">
        <v>11004</v>
      </c>
      <c r="S1150" t="s">
        <v>11005</v>
      </c>
      <c r="T1150" t="s">
        <v>11006</v>
      </c>
      <c r="U1150" t="s">
        <v>11007</v>
      </c>
      <c r="V1150" t="s">
        <v>11008</v>
      </c>
      <c r="W1150" t="s">
        <v>11009</v>
      </c>
      <c r="X1150" t="s">
        <v>11010</v>
      </c>
      <c r="Y1150" t="s">
        <v>11011</v>
      </c>
    </row>
    <row r="1151" spans="1:25" x14ac:dyDescent="0.3">
      <c r="A1151" t="s">
        <v>11012</v>
      </c>
      <c r="B1151" t="s">
        <v>11013</v>
      </c>
      <c r="C1151" t="s">
        <v>9644</v>
      </c>
      <c r="D1151" t="s">
        <v>13095</v>
      </c>
      <c r="E1151" t="s">
        <v>13265</v>
      </c>
      <c r="F1151" t="s">
        <v>13305</v>
      </c>
      <c r="G1151" t="s">
        <v>13307</v>
      </c>
      <c r="H1151" s="11">
        <v>600</v>
      </c>
      <c r="I1151" s="19" t="str">
        <f t="shared" si="51"/>
        <v>&gt;₹500</v>
      </c>
      <c r="J1151" s="21">
        <v>640</v>
      </c>
      <c r="K1151" s="23">
        <v>0.06</v>
      </c>
      <c r="L115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1151" s="22" t="str">
        <f t="shared" si="52"/>
        <v>No</v>
      </c>
      <c r="N1151" s="16">
        <v>3.8</v>
      </c>
      <c r="O1151" s="25">
        <v>2593</v>
      </c>
      <c r="P1151" s="25">
        <f>Table1[[#This Row],[rating]]+(Table1[[#This Row],[rating_count]]/1000)</f>
        <v>6.3929999999999998</v>
      </c>
      <c r="Q1151" s="12">
        <f t="shared" si="53"/>
        <v>1659520</v>
      </c>
      <c r="R1151" t="s">
        <v>11014</v>
      </c>
      <c r="S1151" t="s">
        <v>11015</v>
      </c>
      <c r="T1151" t="s">
        <v>11016</v>
      </c>
      <c r="U1151" t="s">
        <v>11017</v>
      </c>
      <c r="V1151" t="s">
        <v>11018</v>
      </c>
      <c r="W1151" t="s">
        <v>11019</v>
      </c>
      <c r="X1151" t="s">
        <v>11020</v>
      </c>
      <c r="Y1151" t="s">
        <v>11021</v>
      </c>
    </row>
    <row r="1152" spans="1:25" x14ac:dyDescent="0.3">
      <c r="A1152" t="s">
        <v>11022</v>
      </c>
      <c r="B1152" t="s">
        <v>11023</v>
      </c>
      <c r="C1152" t="s">
        <v>8552</v>
      </c>
      <c r="D1152" t="s">
        <v>13095</v>
      </c>
      <c r="E1152" t="s">
        <v>13268</v>
      </c>
      <c r="F1152" t="s">
        <v>13269</v>
      </c>
      <c r="G1152" t="s">
        <v>13270</v>
      </c>
      <c r="H1152" s="11">
        <v>3711</v>
      </c>
      <c r="I1152" s="19" t="str">
        <f t="shared" si="51"/>
        <v>&gt;₹500</v>
      </c>
      <c r="J1152" s="21">
        <v>4495</v>
      </c>
      <c r="K1152" s="23">
        <v>0.17</v>
      </c>
      <c r="L115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152" s="22" t="str">
        <f t="shared" si="52"/>
        <v>No</v>
      </c>
      <c r="N1152" s="16">
        <v>4.3</v>
      </c>
      <c r="O1152" s="25">
        <v>356</v>
      </c>
      <c r="P1152" s="25">
        <f>Table1[[#This Row],[rating]]+(Table1[[#This Row],[rating_count]]/1000)</f>
        <v>4.6559999999999997</v>
      </c>
      <c r="Q1152" s="12">
        <f t="shared" si="53"/>
        <v>1600220</v>
      </c>
      <c r="R1152" t="s">
        <v>11024</v>
      </c>
      <c r="S1152" t="s">
        <v>11025</v>
      </c>
      <c r="T1152" t="s">
        <v>11026</v>
      </c>
      <c r="U1152" t="s">
        <v>11027</v>
      </c>
      <c r="V1152" t="s">
        <v>11028</v>
      </c>
      <c r="W1152" t="s">
        <v>11029</v>
      </c>
      <c r="X1152" t="s">
        <v>11030</v>
      </c>
      <c r="Y1152" t="s">
        <v>11031</v>
      </c>
    </row>
    <row r="1153" spans="1:25" x14ac:dyDescent="0.3">
      <c r="A1153" t="s">
        <v>11032</v>
      </c>
      <c r="B1153" t="s">
        <v>11033</v>
      </c>
      <c r="C1153" t="s">
        <v>8585</v>
      </c>
      <c r="D1153" t="s">
        <v>13095</v>
      </c>
      <c r="E1153" t="s">
        <v>13265</v>
      </c>
      <c r="F1153" t="s">
        <v>13266</v>
      </c>
      <c r="G1153" t="s">
        <v>13274</v>
      </c>
      <c r="H1153" s="11">
        <v>799</v>
      </c>
      <c r="I1153" s="19" t="str">
        <f t="shared" si="51"/>
        <v>&gt;₹500</v>
      </c>
      <c r="J1153" s="21">
        <v>2999</v>
      </c>
      <c r="K1153" s="23">
        <v>0.73</v>
      </c>
      <c r="L115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153" s="22" t="str">
        <f t="shared" si="52"/>
        <v>Yes</v>
      </c>
      <c r="N1153" s="16">
        <v>4.5</v>
      </c>
      <c r="O1153" s="25">
        <v>63</v>
      </c>
      <c r="P1153" s="25">
        <f>Table1[[#This Row],[rating]]+(Table1[[#This Row],[rating_count]]/1000)</f>
        <v>4.5629999999999997</v>
      </c>
      <c r="Q1153" s="12">
        <f t="shared" si="53"/>
        <v>188937</v>
      </c>
      <c r="R1153" t="s">
        <v>11034</v>
      </c>
      <c r="S1153" t="s">
        <v>11035</v>
      </c>
      <c r="T1153" t="s">
        <v>11036</v>
      </c>
      <c r="U1153" t="s">
        <v>11037</v>
      </c>
      <c r="V1153" t="s">
        <v>11038</v>
      </c>
      <c r="W1153" t="s">
        <v>11039</v>
      </c>
      <c r="X1153" t="s">
        <v>11040</v>
      </c>
      <c r="Y1153" t="s">
        <v>11041</v>
      </c>
    </row>
    <row r="1154" spans="1:25" x14ac:dyDescent="0.3">
      <c r="A1154" t="s">
        <v>11042</v>
      </c>
      <c r="B1154" t="s">
        <v>11043</v>
      </c>
      <c r="C1154" t="s">
        <v>9633</v>
      </c>
      <c r="D1154" t="s">
        <v>13095</v>
      </c>
      <c r="E1154" t="s">
        <v>13265</v>
      </c>
      <c r="F1154" t="s">
        <v>13305</v>
      </c>
      <c r="G1154" t="s">
        <v>13306</v>
      </c>
      <c r="H1154" s="11">
        <v>980</v>
      </c>
      <c r="I1154" s="19" t="str">
        <f t="shared" ref="I1154:I1217" si="54">IF(H1154&lt;200,"&lt;₹200",IF(OR(H1154=200,H1154&lt;=500),"₹200 - ₹500","&gt;₹500"))</f>
        <v>&gt;₹500</v>
      </c>
      <c r="J1154" s="21">
        <v>980</v>
      </c>
      <c r="K1154" s="23">
        <v>0</v>
      </c>
      <c r="L115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1154" s="22" t="str">
        <f t="shared" ref="M1154:M1217" si="55">IF(K1154&gt;=50%,"Yes","No")</f>
        <v>No</v>
      </c>
      <c r="N1154" s="16">
        <v>4.2</v>
      </c>
      <c r="O1154" s="25">
        <v>4740</v>
      </c>
      <c r="P1154" s="25">
        <f>Table1[[#This Row],[rating]]+(Table1[[#This Row],[rating_count]]/1000)</f>
        <v>8.9400000000000013</v>
      </c>
      <c r="Q1154" s="12">
        <f t="shared" ref="Q1154:Q1217" si="56">J1154*O1154</f>
        <v>4645200</v>
      </c>
      <c r="R1154" t="s">
        <v>11044</v>
      </c>
      <c r="S1154" t="s">
        <v>11045</v>
      </c>
      <c r="T1154" t="s">
        <v>11046</v>
      </c>
      <c r="U1154" t="s">
        <v>11047</v>
      </c>
      <c r="V1154" t="s">
        <v>11048</v>
      </c>
      <c r="W1154" t="s">
        <v>11049</v>
      </c>
      <c r="X1154" t="s">
        <v>11050</v>
      </c>
      <c r="Y1154" t="s">
        <v>11051</v>
      </c>
    </row>
    <row r="1155" spans="1:25" x14ac:dyDescent="0.3">
      <c r="A1155" t="s">
        <v>11052</v>
      </c>
      <c r="B1155" t="s">
        <v>11053</v>
      </c>
      <c r="C1155" t="s">
        <v>8886</v>
      </c>
      <c r="D1155" t="s">
        <v>13095</v>
      </c>
      <c r="E1155" t="s">
        <v>13286</v>
      </c>
      <c r="F1155" t="s">
        <v>13287</v>
      </c>
      <c r="G1155" t="s">
        <v>13288</v>
      </c>
      <c r="H1155" s="11">
        <v>351</v>
      </c>
      <c r="I1155" s="19" t="str">
        <f t="shared" si="54"/>
        <v>₹200 - ₹500</v>
      </c>
      <c r="J1155" s="21">
        <v>899</v>
      </c>
      <c r="K1155" s="23">
        <v>0.61</v>
      </c>
      <c r="L115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155" s="22" t="str">
        <f t="shared" si="55"/>
        <v>Yes</v>
      </c>
      <c r="N1155" s="16">
        <v>3.9</v>
      </c>
      <c r="O1155" s="25">
        <v>296</v>
      </c>
      <c r="P1155" s="25">
        <f>Table1[[#This Row],[rating]]+(Table1[[#This Row],[rating_count]]/1000)</f>
        <v>4.1959999999999997</v>
      </c>
      <c r="Q1155" s="12">
        <f t="shared" si="56"/>
        <v>266104</v>
      </c>
      <c r="R1155" t="s">
        <v>11054</v>
      </c>
      <c r="S1155" t="s">
        <v>11055</v>
      </c>
      <c r="T1155" t="s">
        <v>11056</v>
      </c>
      <c r="U1155" t="s">
        <v>11057</v>
      </c>
      <c r="V1155" t="s">
        <v>11058</v>
      </c>
      <c r="W1155" t="s">
        <v>11059</v>
      </c>
      <c r="X1155" t="s">
        <v>11060</v>
      </c>
      <c r="Y1155" t="s">
        <v>11061</v>
      </c>
    </row>
    <row r="1156" spans="1:25" x14ac:dyDescent="0.3">
      <c r="A1156" t="s">
        <v>11062</v>
      </c>
      <c r="B1156" t="s">
        <v>11063</v>
      </c>
      <c r="C1156" t="s">
        <v>11064</v>
      </c>
      <c r="D1156" t="s">
        <v>13095</v>
      </c>
      <c r="E1156" t="s">
        <v>13265</v>
      </c>
      <c r="F1156" t="s">
        <v>13301</v>
      </c>
      <c r="G1156" t="s">
        <v>13328</v>
      </c>
      <c r="H1156" s="11">
        <v>229</v>
      </c>
      <c r="I1156" s="19" t="str">
        <f t="shared" si="54"/>
        <v>₹200 - ₹500</v>
      </c>
      <c r="J1156" s="21">
        <v>499</v>
      </c>
      <c r="K1156" s="23">
        <v>0.54</v>
      </c>
      <c r="L115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156" s="22" t="str">
        <f t="shared" si="55"/>
        <v>Yes</v>
      </c>
      <c r="N1156" s="16">
        <v>3.5</v>
      </c>
      <c r="O1156" s="25">
        <v>185</v>
      </c>
      <c r="P1156" s="25">
        <f>Table1[[#This Row],[rating]]+(Table1[[#This Row],[rating_count]]/1000)</f>
        <v>3.6850000000000001</v>
      </c>
      <c r="Q1156" s="12">
        <f t="shared" si="56"/>
        <v>92315</v>
      </c>
      <c r="R1156" t="s">
        <v>11065</v>
      </c>
      <c r="S1156" t="s">
        <v>11066</v>
      </c>
      <c r="T1156" t="s">
        <v>11067</v>
      </c>
      <c r="U1156" t="s">
        <v>11068</v>
      </c>
      <c r="V1156" t="s">
        <v>11069</v>
      </c>
      <c r="W1156" t="s">
        <v>11070</v>
      </c>
      <c r="X1156" t="s">
        <v>11071</v>
      </c>
      <c r="Y1156" t="s">
        <v>11072</v>
      </c>
    </row>
    <row r="1157" spans="1:25" x14ac:dyDescent="0.3">
      <c r="A1157" t="s">
        <v>11073</v>
      </c>
      <c r="B1157" t="s">
        <v>11074</v>
      </c>
      <c r="C1157" t="s">
        <v>8897</v>
      </c>
      <c r="D1157" t="s">
        <v>13095</v>
      </c>
      <c r="E1157" t="s">
        <v>13265</v>
      </c>
      <c r="F1157" t="s">
        <v>13272</v>
      </c>
      <c r="G1157" t="s">
        <v>13273</v>
      </c>
      <c r="H1157" s="11">
        <v>3349</v>
      </c>
      <c r="I1157" s="19" t="str">
        <f t="shared" si="54"/>
        <v>&gt;₹500</v>
      </c>
      <c r="J1157" s="21">
        <v>3995</v>
      </c>
      <c r="K1157" s="23">
        <v>0.16</v>
      </c>
      <c r="L115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157" s="22" t="str">
        <f t="shared" si="55"/>
        <v>No</v>
      </c>
      <c r="N1157" s="16">
        <v>4.3</v>
      </c>
      <c r="O1157" s="25">
        <v>1954</v>
      </c>
      <c r="P1157" s="25">
        <f>Table1[[#This Row],[rating]]+(Table1[[#This Row],[rating_count]]/1000)</f>
        <v>6.2539999999999996</v>
      </c>
      <c r="Q1157" s="12">
        <f t="shared" si="56"/>
        <v>7806230</v>
      </c>
      <c r="R1157" t="s">
        <v>11075</v>
      </c>
      <c r="S1157" t="s">
        <v>11076</v>
      </c>
      <c r="T1157" t="s">
        <v>11077</v>
      </c>
      <c r="U1157" t="s">
        <v>11078</v>
      </c>
      <c r="V1157" t="s">
        <v>11079</v>
      </c>
      <c r="W1157" t="s">
        <v>11080</v>
      </c>
      <c r="X1157" t="s">
        <v>11081</v>
      </c>
      <c r="Y1157" t="s">
        <v>11082</v>
      </c>
    </row>
    <row r="1158" spans="1:25" x14ac:dyDescent="0.3">
      <c r="A1158" t="s">
        <v>11083</v>
      </c>
      <c r="B1158" t="s">
        <v>11084</v>
      </c>
      <c r="C1158" t="s">
        <v>8773</v>
      </c>
      <c r="D1158" t="s">
        <v>13095</v>
      </c>
      <c r="E1158" t="s">
        <v>13268</v>
      </c>
      <c r="F1158" t="s">
        <v>13281</v>
      </c>
      <c r="G1158" t="s">
        <v>13283</v>
      </c>
      <c r="H1158" s="11">
        <v>5499</v>
      </c>
      <c r="I1158" s="19" t="str">
        <f t="shared" si="54"/>
        <v>&gt;₹500</v>
      </c>
      <c r="J1158" s="21">
        <v>11500</v>
      </c>
      <c r="K1158" s="23">
        <v>0.52</v>
      </c>
      <c r="L115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158" s="22" t="str">
        <f t="shared" si="55"/>
        <v>Yes</v>
      </c>
      <c r="N1158" s="16">
        <v>3.9</v>
      </c>
      <c r="O1158" s="25">
        <v>959</v>
      </c>
      <c r="P1158" s="25">
        <f>Table1[[#This Row],[rating]]+(Table1[[#This Row],[rating_count]]/1000)</f>
        <v>4.859</v>
      </c>
      <c r="Q1158" s="12">
        <f t="shared" si="56"/>
        <v>11028500</v>
      </c>
      <c r="R1158" t="s">
        <v>11085</v>
      </c>
      <c r="S1158" t="s">
        <v>11086</v>
      </c>
      <c r="T1158" t="s">
        <v>11087</v>
      </c>
      <c r="U1158" t="s">
        <v>11088</v>
      </c>
      <c r="V1158" t="s">
        <v>11089</v>
      </c>
      <c r="W1158" t="s">
        <v>11090</v>
      </c>
      <c r="X1158" t="s">
        <v>11091</v>
      </c>
      <c r="Y1158" t="s">
        <v>11092</v>
      </c>
    </row>
    <row r="1159" spans="1:25" x14ac:dyDescent="0.3">
      <c r="A1159" t="s">
        <v>11093</v>
      </c>
      <c r="B1159" t="s">
        <v>11094</v>
      </c>
      <c r="C1159" t="s">
        <v>8574</v>
      </c>
      <c r="D1159" t="s">
        <v>13095</v>
      </c>
      <c r="E1159" t="s">
        <v>13265</v>
      </c>
      <c r="F1159" t="s">
        <v>13272</v>
      </c>
      <c r="G1159" t="s">
        <v>13273</v>
      </c>
      <c r="H1159" s="11">
        <v>299</v>
      </c>
      <c r="I1159" s="19" t="str">
        <f t="shared" si="54"/>
        <v>₹200 - ₹500</v>
      </c>
      <c r="J1159" s="21">
        <v>499</v>
      </c>
      <c r="K1159" s="23">
        <v>0.4</v>
      </c>
      <c r="L115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159" s="22" t="str">
        <f t="shared" si="55"/>
        <v>No</v>
      </c>
      <c r="N1159" s="16">
        <v>3.9</v>
      </c>
      <c r="O1159" s="25">
        <v>1015</v>
      </c>
      <c r="P1159" s="25">
        <f>Table1[[#This Row],[rating]]+(Table1[[#This Row],[rating_count]]/1000)</f>
        <v>4.915</v>
      </c>
      <c r="Q1159" s="12">
        <f t="shared" si="56"/>
        <v>506485</v>
      </c>
      <c r="R1159" t="s">
        <v>11095</v>
      </c>
      <c r="S1159" t="s">
        <v>11096</v>
      </c>
      <c r="T1159" t="s">
        <v>11097</v>
      </c>
      <c r="U1159" t="s">
        <v>11098</v>
      </c>
      <c r="V1159" t="s">
        <v>11099</v>
      </c>
      <c r="W1159" t="s">
        <v>11100</v>
      </c>
      <c r="X1159" t="s">
        <v>11101</v>
      </c>
      <c r="Y1159" t="s">
        <v>11102</v>
      </c>
    </row>
    <row r="1160" spans="1:25" x14ac:dyDescent="0.3">
      <c r="A1160" t="s">
        <v>11103</v>
      </c>
      <c r="B1160" t="s">
        <v>11104</v>
      </c>
      <c r="C1160" t="s">
        <v>11105</v>
      </c>
      <c r="D1160" t="s">
        <v>13095</v>
      </c>
      <c r="E1160" t="s">
        <v>13268</v>
      </c>
      <c r="F1160" t="s">
        <v>13329</v>
      </c>
      <c r="G1160"/>
      <c r="H1160" s="11">
        <v>2249</v>
      </c>
      <c r="I1160" s="19" t="str">
        <f t="shared" si="54"/>
        <v>&gt;₹500</v>
      </c>
      <c r="J1160" s="21">
        <v>3550</v>
      </c>
      <c r="K1160" s="23">
        <v>0.37</v>
      </c>
      <c r="L116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160" s="22" t="str">
        <f t="shared" si="55"/>
        <v>No</v>
      </c>
      <c r="N1160" s="16">
        <v>4</v>
      </c>
      <c r="O1160" s="25">
        <v>3973</v>
      </c>
      <c r="P1160" s="25">
        <f>Table1[[#This Row],[rating]]+(Table1[[#This Row],[rating_count]]/1000)</f>
        <v>7.9729999999999999</v>
      </c>
      <c r="Q1160" s="12">
        <f t="shared" si="56"/>
        <v>14104150</v>
      </c>
      <c r="R1160" t="s">
        <v>11106</v>
      </c>
      <c r="S1160" t="s">
        <v>11107</v>
      </c>
      <c r="T1160" t="s">
        <v>11108</v>
      </c>
      <c r="U1160" t="s">
        <v>11109</v>
      </c>
      <c r="V1160" t="s">
        <v>11110</v>
      </c>
      <c r="W1160" t="s">
        <v>11111</v>
      </c>
      <c r="X1160" t="s">
        <v>11112</v>
      </c>
      <c r="Y1160" t="s">
        <v>11113</v>
      </c>
    </row>
    <row r="1161" spans="1:25" x14ac:dyDescent="0.3">
      <c r="A1161" t="s">
        <v>11114</v>
      </c>
      <c r="B1161" t="s">
        <v>11115</v>
      </c>
      <c r="C1161" t="s">
        <v>9030</v>
      </c>
      <c r="D1161" t="s">
        <v>13095</v>
      </c>
      <c r="E1161" t="s">
        <v>13265</v>
      </c>
      <c r="F1161" t="s">
        <v>13266</v>
      </c>
      <c r="G1161" t="s">
        <v>13291</v>
      </c>
      <c r="H1161" s="11">
        <v>699</v>
      </c>
      <c r="I1161" s="19" t="str">
        <f t="shared" si="54"/>
        <v>&gt;₹500</v>
      </c>
      <c r="J1161" s="21">
        <v>1599</v>
      </c>
      <c r="K1161" s="23">
        <v>0.56000000000000005</v>
      </c>
      <c r="L116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161" s="22" t="str">
        <f t="shared" si="55"/>
        <v>Yes</v>
      </c>
      <c r="N1161" s="16">
        <v>4.7</v>
      </c>
      <c r="O1161" s="25">
        <v>2300</v>
      </c>
      <c r="P1161" s="25">
        <f>Table1[[#This Row],[rating]]+(Table1[[#This Row],[rating_count]]/1000)</f>
        <v>7</v>
      </c>
      <c r="Q1161" s="12">
        <f t="shared" si="56"/>
        <v>3677700</v>
      </c>
      <c r="R1161" t="s">
        <v>11116</v>
      </c>
      <c r="S1161" t="s">
        <v>11117</v>
      </c>
      <c r="T1161" t="s">
        <v>11118</v>
      </c>
      <c r="U1161" t="s">
        <v>11119</v>
      </c>
      <c r="V1161" t="s">
        <v>11120</v>
      </c>
      <c r="W1161" t="s">
        <v>11121</v>
      </c>
      <c r="X1161" t="s">
        <v>11122</v>
      </c>
      <c r="Y1161" t="s">
        <v>11123</v>
      </c>
    </row>
    <row r="1162" spans="1:25" x14ac:dyDescent="0.3">
      <c r="A1162" t="s">
        <v>11124</v>
      </c>
      <c r="B1162" t="s">
        <v>11125</v>
      </c>
      <c r="C1162" t="s">
        <v>8552</v>
      </c>
      <c r="D1162" t="s">
        <v>13095</v>
      </c>
      <c r="E1162" t="s">
        <v>13268</v>
      </c>
      <c r="F1162" t="s">
        <v>13269</v>
      </c>
      <c r="G1162" t="s">
        <v>13270</v>
      </c>
      <c r="H1162" s="11">
        <v>1235</v>
      </c>
      <c r="I1162" s="19" t="str">
        <f t="shared" si="54"/>
        <v>&gt;₹500</v>
      </c>
      <c r="J1162" s="21">
        <v>1499</v>
      </c>
      <c r="K1162" s="23">
        <v>0.18</v>
      </c>
      <c r="L116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162" s="22" t="str">
        <f t="shared" si="55"/>
        <v>No</v>
      </c>
      <c r="N1162" s="16">
        <v>4.0999999999999996</v>
      </c>
      <c r="O1162" s="25">
        <v>203</v>
      </c>
      <c r="P1162" s="25">
        <f>Table1[[#This Row],[rating]]+(Table1[[#This Row],[rating_count]]/1000)</f>
        <v>4.3029999999999999</v>
      </c>
      <c r="Q1162" s="12">
        <f t="shared" si="56"/>
        <v>304297</v>
      </c>
      <c r="R1162" t="s">
        <v>11126</v>
      </c>
      <c r="S1162" t="s">
        <v>11127</v>
      </c>
      <c r="T1162" t="s">
        <v>11128</v>
      </c>
      <c r="U1162" t="s">
        <v>11129</v>
      </c>
      <c r="V1162" t="s">
        <v>11130</v>
      </c>
      <c r="W1162" t="s">
        <v>11131</v>
      </c>
      <c r="X1162" t="s">
        <v>11132</v>
      </c>
      <c r="Y1162" t="s">
        <v>11133</v>
      </c>
    </row>
    <row r="1163" spans="1:25" x14ac:dyDescent="0.3">
      <c r="A1163" t="s">
        <v>11134</v>
      </c>
      <c r="B1163" t="s">
        <v>11135</v>
      </c>
      <c r="C1163" t="s">
        <v>9192</v>
      </c>
      <c r="D1163" t="s">
        <v>13095</v>
      </c>
      <c r="E1163" t="s">
        <v>13265</v>
      </c>
      <c r="F1163" t="s">
        <v>13266</v>
      </c>
      <c r="G1163" t="s">
        <v>13293</v>
      </c>
      <c r="H1163" s="11">
        <v>1349</v>
      </c>
      <c r="I1163" s="19" t="str">
        <f t="shared" si="54"/>
        <v>&gt;₹500</v>
      </c>
      <c r="J1163" s="21">
        <v>2999</v>
      </c>
      <c r="K1163" s="23">
        <v>0.55000000000000004</v>
      </c>
      <c r="L116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163" s="22" t="str">
        <f t="shared" si="55"/>
        <v>Yes</v>
      </c>
      <c r="N1163" s="16">
        <v>3.8</v>
      </c>
      <c r="O1163" s="25">
        <v>441</v>
      </c>
      <c r="P1163" s="25">
        <f>Table1[[#This Row],[rating]]+(Table1[[#This Row],[rating_count]]/1000)</f>
        <v>4.2409999999999997</v>
      </c>
      <c r="Q1163" s="12">
        <f t="shared" si="56"/>
        <v>1322559</v>
      </c>
      <c r="R1163" t="s">
        <v>11136</v>
      </c>
      <c r="S1163" t="s">
        <v>11137</v>
      </c>
      <c r="T1163" t="s">
        <v>11138</v>
      </c>
      <c r="U1163" t="s">
        <v>11139</v>
      </c>
      <c r="V1163" t="s">
        <v>11140</v>
      </c>
      <c r="W1163" t="s">
        <v>11141</v>
      </c>
      <c r="X1163" t="s">
        <v>11142</v>
      </c>
      <c r="Y1163" t="s">
        <v>11143</v>
      </c>
    </row>
    <row r="1164" spans="1:25" x14ac:dyDescent="0.3">
      <c r="A1164" t="s">
        <v>11144</v>
      </c>
      <c r="B1164" t="s">
        <v>11145</v>
      </c>
      <c r="C1164" t="s">
        <v>8773</v>
      </c>
      <c r="D1164" t="s">
        <v>13095</v>
      </c>
      <c r="E1164" t="s">
        <v>13268</v>
      </c>
      <c r="F1164" t="s">
        <v>13281</v>
      </c>
      <c r="G1164" t="s">
        <v>13283</v>
      </c>
      <c r="H1164" s="11">
        <v>6800</v>
      </c>
      <c r="I1164" s="19" t="str">
        <f t="shared" si="54"/>
        <v>&gt;₹500</v>
      </c>
      <c r="J1164" s="21">
        <v>11500</v>
      </c>
      <c r="K1164" s="23">
        <v>0.41</v>
      </c>
      <c r="L116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64" s="22" t="str">
        <f t="shared" si="55"/>
        <v>No</v>
      </c>
      <c r="N1164" s="16">
        <v>4.0999999999999996</v>
      </c>
      <c r="O1164" s="25">
        <v>10308</v>
      </c>
      <c r="P1164" s="25">
        <f>Table1[[#This Row],[rating]]+(Table1[[#This Row],[rating_count]]/1000)</f>
        <v>14.407999999999999</v>
      </c>
      <c r="Q1164" s="12">
        <f t="shared" si="56"/>
        <v>118542000</v>
      </c>
      <c r="R1164" t="s">
        <v>11146</v>
      </c>
      <c r="S1164" t="s">
        <v>11147</v>
      </c>
      <c r="T1164" t="s">
        <v>11148</v>
      </c>
      <c r="U1164" t="s">
        <v>11149</v>
      </c>
      <c r="V1164" t="s">
        <v>11150</v>
      </c>
      <c r="W1164" t="s">
        <v>11151</v>
      </c>
      <c r="X1164" t="s">
        <v>11152</v>
      </c>
      <c r="Y1164" t="s">
        <v>11153</v>
      </c>
    </row>
    <row r="1165" spans="1:25" x14ac:dyDescent="0.3">
      <c r="A1165" t="s">
        <v>11165</v>
      </c>
      <c r="B1165" t="s">
        <v>11166</v>
      </c>
      <c r="C1165" t="s">
        <v>9061</v>
      </c>
      <c r="D1165" t="s">
        <v>13095</v>
      </c>
      <c r="E1165" t="s">
        <v>13265</v>
      </c>
      <c r="F1165" t="s">
        <v>13266</v>
      </c>
      <c r="G1165" t="s">
        <v>13292</v>
      </c>
      <c r="H1165" s="11">
        <v>1699</v>
      </c>
      <c r="I1165" s="19" t="str">
        <f t="shared" si="54"/>
        <v>&gt;₹500</v>
      </c>
      <c r="J1165" s="21">
        <v>1975</v>
      </c>
      <c r="K1165" s="23">
        <v>0.14000000000000001</v>
      </c>
      <c r="L116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165" s="22" t="str">
        <f t="shared" si="55"/>
        <v>No</v>
      </c>
      <c r="N1165" s="16">
        <v>4.0999999999999996</v>
      </c>
      <c r="O1165" s="25">
        <v>4716</v>
      </c>
      <c r="P1165" s="25">
        <f>Table1[[#This Row],[rating]]+(Table1[[#This Row],[rating_count]]/1000)</f>
        <v>8.8159999999999989</v>
      </c>
      <c r="Q1165" s="12">
        <f t="shared" si="56"/>
        <v>9314100</v>
      </c>
      <c r="R1165" t="s">
        <v>11167</v>
      </c>
      <c r="S1165" t="s">
        <v>11168</v>
      </c>
      <c r="T1165" t="s">
        <v>11169</v>
      </c>
      <c r="U1165" t="s">
        <v>11170</v>
      </c>
      <c r="V1165" t="s">
        <v>11171</v>
      </c>
      <c r="W1165" t="s">
        <v>11172</v>
      </c>
      <c r="X1165" t="s">
        <v>11173</v>
      </c>
      <c r="Y1165" t="s">
        <v>11174</v>
      </c>
    </row>
    <row r="1166" spans="1:25" x14ac:dyDescent="0.3">
      <c r="A1166" t="s">
        <v>11175</v>
      </c>
      <c r="B1166" t="s">
        <v>11176</v>
      </c>
      <c r="C1166" t="s">
        <v>8563</v>
      </c>
      <c r="D1166" t="s">
        <v>13095</v>
      </c>
      <c r="E1166" t="s">
        <v>13268</v>
      </c>
      <c r="F1166" t="s">
        <v>13269</v>
      </c>
      <c r="G1166" t="s">
        <v>13271</v>
      </c>
      <c r="H1166" s="11">
        <v>1069</v>
      </c>
      <c r="I1166" s="19" t="str">
        <f t="shared" si="54"/>
        <v>&gt;₹500</v>
      </c>
      <c r="J1166" s="21">
        <v>1699</v>
      </c>
      <c r="K1166" s="23">
        <v>0.37</v>
      </c>
      <c r="L116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166" s="22" t="str">
        <f t="shared" si="55"/>
        <v>No</v>
      </c>
      <c r="N1166" s="16">
        <v>3.9</v>
      </c>
      <c r="O1166" s="25">
        <v>313</v>
      </c>
      <c r="P1166" s="25">
        <f>Table1[[#This Row],[rating]]+(Table1[[#This Row],[rating_count]]/1000)</f>
        <v>4.2130000000000001</v>
      </c>
      <c r="Q1166" s="12">
        <f t="shared" si="56"/>
        <v>531787</v>
      </c>
      <c r="R1166" t="s">
        <v>11177</v>
      </c>
      <c r="S1166" t="s">
        <v>11178</v>
      </c>
      <c r="T1166" t="s">
        <v>11179</v>
      </c>
      <c r="U1166" t="s">
        <v>11180</v>
      </c>
      <c r="V1166" t="s">
        <v>11181</v>
      </c>
      <c r="W1166" t="s">
        <v>11182</v>
      </c>
      <c r="X1166" t="s">
        <v>11183</v>
      </c>
      <c r="Y1166" t="s">
        <v>11184</v>
      </c>
    </row>
    <row r="1167" spans="1:25" x14ac:dyDescent="0.3">
      <c r="A1167" t="s">
        <v>11185</v>
      </c>
      <c r="B1167" t="s">
        <v>11186</v>
      </c>
      <c r="C1167" t="s">
        <v>8563</v>
      </c>
      <c r="D1167" t="s">
        <v>13095</v>
      </c>
      <c r="E1167" t="s">
        <v>13268</v>
      </c>
      <c r="F1167" t="s">
        <v>13269</v>
      </c>
      <c r="G1167" t="s">
        <v>13271</v>
      </c>
      <c r="H1167" s="11">
        <v>1349</v>
      </c>
      <c r="I1167" s="19" t="str">
        <f t="shared" si="54"/>
        <v>&gt;₹500</v>
      </c>
      <c r="J1167" s="21">
        <v>2495</v>
      </c>
      <c r="K1167" s="23">
        <v>0.46</v>
      </c>
      <c r="L116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67" s="22" t="str">
        <f t="shared" si="55"/>
        <v>No</v>
      </c>
      <c r="N1167" s="16">
        <v>3.8</v>
      </c>
      <c r="O1167" s="25">
        <v>166</v>
      </c>
      <c r="P1167" s="25">
        <f>Table1[[#This Row],[rating]]+(Table1[[#This Row],[rating_count]]/1000)</f>
        <v>3.9659999999999997</v>
      </c>
      <c r="Q1167" s="12">
        <f t="shared" si="56"/>
        <v>414170</v>
      </c>
      <c r="R1167" t="s">
        <v>11187</v>
      </c>
      <c r="S1167" t="s">
        <v>11188</v>
      </c>
      <c r="T1167" t="s">
        <v>11189</v>
      </c>
      <c r="U1167" t="s">
        <v>11190</v>
      </c>
      <c r="V1167" t="s">
        <v>11191</v>
      </c>
      <c r="W1167" t="s">
        <v>11192</v>
      </c>
      <c r="X1167" t="s">
        <v>11193</v>
      </c>
      <c r="Y1167" t="s">
        <v>11194</v>
      </c>
    </row>
    <row r="1168" spans="1:25" x14ac:dyDescent="0.3">
      <c r="A1168" t="s">
        <v>11195</v>
      </c>
      <c r="B1168" t="s">
        <v>11196</v>
      </c>
      <c r="C1168" t="s">
        <v>8844</v>
      </c>
      <c r="D1168" t="s">
        <v>13095</v>
      </c>
      <c r="E1168" t="s">
        <v>13268</v>
      </c>
      <c r="F1168" t="s">
        <v>13281</v>
      </c>
      <c r="G1168" t="s">
        <v>13284</v>
      </c>
      <c r="H1168" s="11">
        <v>1499</v>
      </c>
      <c r="I1168" s="19" t="str">
        <f t="shared" si="54"/>
        <v>&gt;₹500</v>
      </c>
      <c r="J1168" s="21">
        <v>3500</v>
      </c>
      <c r="K1168" s="23">
        <v>0.56999999999999995</v>
      </c>
      <c r="L116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168" s="22" t="str">
        <f t="shared" si="55"/>
        <v>Yes</v>
      </c>
      <c r="N1168" s="16">
        <v>4.0999999999999996</v>
      </c>
      <c r="O1168" s="25">
        <v>303</v>
      </c>
      <c r="P1168" s="25">
        <f>Table1[[#This Row],[rating]]+(Table1[[#This Row],[rating_count]]/1000)</f>
        <v>4.4029999999999996</v>
      </c>
      <c r="Q1168" s="12">
        <f t="shared" si="56"/>
        <v>1060500</v>
      </c>
      <c r="R1168" t="s">
        <v>11197</v>
      </c>
      <c r="S1168" t="s">
        <v>11198</v>
      </c>
      <c r="T1168" t="s">
        <v>11199</v>
      </c>
      <c r="U1168" t="s">
        <v>11200</v>
      </c>
      <c r="V1168" t="s">
        <v>11201</v>
      </c>
      <c r="W1168" t="s">
        <v>11202</v>
      </c>
      <c r="X1168" t="s">
        <v>11203</v>
      </c>
      <c r="Y1168" t="s">
        <v>11204</v>
      </c>
    </row>
    <row r="1169" spans="1:25" x14ac:dyDescent="0.3">
      <c r="A1169" t="s">
        <v>11205</v>
      </c>
      <c r="B1169" t="s">
        <v>11206</v>
      </c>
      <c r="C1169" t="s">
        <v>9061</v>
      </c>
      <c r="D1169" t="s">
        <v>13095</v>
      </c>
      <c r="E1169" t="s">
        <v>13265</v>
      </c>
      <c r="F1169" t="s">
        <v>13266</v>
      </c>
      <c r="G1169" t="s">
        <v>13292</v>
      </c>
      <c r="H1169" s="11">
        <v>2092</v>
      </c>
      <c r="I1169" s="19" t="str">
        <f t="shared" si="54"/>
        <v>&gt;₹500</v>
      </c>
      <c r="J1169" s="21">
        <v>4600</v>
      </c>
      <c r="K1169" s="23">
        <v>0.55000000000000004</v>
      </c>
      <c r="L116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169" s="22" t="str">
        <f t="shared" si="55"/>
        <v>Yes</v>
      </c>
      <c r="N1169" s="16">
        <v>4.3</v>
      </c>
      <c r="O1169" s="25">
        <v>562</v>
      </c>
      <c r="P1169" s="25">
        <f>Table1[[#This Row],[rating]]+(Table1[[#This Row],[rating_count]]/1000)</f>
        <v>4.8620000000000001</v>
      </c>
      <c r="Q1169" s="12">
        <f t="shared" si="56"/>
        <v>2585200</v>
      </c>
      <c r="R1169" t="s">
        <v>11207</v>
      </c>
      <c r="S1169" t="s">
        <v>11208</v>
      </c>
      <c r="T1169" t="s">
        <v>11209</v>
      </c>
      <c r="U1169" t="s">
        <v>11210</v>
      </c>
      <c r="V1169" t="s">
        <v>11211</v>
      </c>
      <c r="W1169" t="s">
        <v>11212</v>
      </c>
      <c r="X1169" t="s">
        <v>11213</v>
      </c>
      <c r="Y1169" t="s">
        <v>11214</v>
      </c>
    </row>
    <row r="1170" spans="1:25" x14ac:dyDescent="0.3">
      <c r="A1170" t="s">
        <v>11215</v>
      </c>
      <c r="B1170" t="s">
        <v>11216</v>
      </c>
      <c r="C1170" t="s">
        <v>9944</v>
      </c>
      <c r="D1170" t="s">
        <v>13095</v>
      </c>
      <c r="E1170" t="s">
        <v>13265</v>
      </c>
      <c r="F1170" t="s">
        <v>13272</v>
      </c>
      <c r="G1170" t="s">
        <v>13290</v>
      </c>
      <c r="H1170" s="11">
        <v>3859</v>
      </c>
      <c r="I1170" s="19" t="str">
        <f t="shared" si="54"/>
        <v>&gt;₹500</v>
      </c>
      <c r="J1170" s="21">
        <v>10295</v>
      </c>
      <c r="K1170" s="23">
        <v>0.63</v>
      </c>
      <c r="L117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170" s="22" t="str">
        <f t="shared" si="55"/>
        <v>Yes</v>
      </c>
      <c r="N1170" s="16">
        <v>3.9</v>
      </c>
      <c r="O1170" s="25">
        <v>8095</v>
      </c>
      <c r="P1170" s="25">
        <f>Table1[[#This Row],[rating]]+(Table1[[#This Row],[rating_count]]/1000)</f>
        <v>11.995000000000001</v>
      </c>
      <c r="Q1170" s="12">
        <f t="shared" si="56"/>
        <v>83338025</v>
      </c>
      <c r="R1170" t="s">
        <v>11217</v>
      </c>
      <c r="S1170" t="s">
        <v>11218</v>
      </c>
      <c r="T1170" t="s">
        <v>11219</v>
      </c>
      <c r="U1170" t="s">
        <v>11220</v>
      </c>
      <c r="V1170" t="s">
        <v>11221</v>
      </c>
      <c r="W1170" t="s">
        <v>11222</v>
      </c>
      <c r="X1170" t="s">
        <v>11223</v>
      </c>
      <c r="Y1170" t="s">
        <v>11224</v>
      </c>
    </row>
    <row r="1171" spans="1:25" x14ac:dyDescent="0.3">
      <c r="A1171" t="s">
        <v>11225</v>
      </c>
      <c r="B1171" t="s">
        <v>11226</v>
      </c>
      <c r="C1171" t="s">
        <v>8938</v>
      </c>
      <c r="D1171" t="s">
        <v>13095</v>
      </c>
      <c r="E1171" t="s">
        <v>13265</v>
      </c>
      <c r="F1171" t="s">
        <v>13266</v>
      </c>
      <c r="G1171" t="s">
        <v>13289</v>
      </c>
      <c r="H1171" s="11">
        <v>499</v>
      </c>
      <c r="I1171" s="19" t="str">
        <f t="shared" si="54"/>
        <v>₹200 - ₹500</v>
      </c>
      <c r="J1171" s="21">
        <v>2199</v>
      </c>
      <c r="K1171" s="23">
        <v>0.77</v>
      </c>
      <c r="L117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171" s="22" t="str">
        <f t="shared" si="55"/>
        <v>Yes</v>
      </c>
      <c r="N1171" s="16">
        <v>2.8</v>
      </c>
      <c r="O1171" s="25">
        <v>109</v>
      </c>
      <c r="P1171" s="25">
        <f>Table1[[#This Row],[rating]]+(Table1[[#This Row],[rating_count]]/1000)</f>
        <v>2.9089999999999998</v>
      </c>
      <c r="Q1171" s="12">
        <f t="shared" si="56"/>
        <v>239691</v>
      </c>
      <c r="R1171" t="s">
        <v>11227</v>
      </c>
      <c r="S1171" t="s">
        <v>11228</v>
      </c>
      <c r="T1171" t="s">
        <v>11229</v>
      </c>
      <c r="U1171" t="s">
        <v>11230</v>
      </c>
      <c r="V1171" t="s">
        <v>11231</v>
      </c>
      <c r="W1171" t="s">
        <v>11232</v>
      </c>
      <c r="X1171" t="s">
        <v>11233</v>
      </c>
      <c r="Y1171" t="s">
        <v>11234</v>
      </c>
    </row>
    <row r="1172" spans="1:25" x14ac:dyDescent="0.3">
      <c r="A1172" t="s">
        <v>11235</v>
      </c>
      <c r="B1172" t="s">
        <v>11236</v>
      </c>
      <c r="C1172" t="s">
        <v>9295</v>
      </c>
      <c r="D1172" t="s">
        <v>13095</v>
      </c>
      <c r="E1172" t="s">
        <v>13268</v>
      </c>
      <c r="F1172" t="s">
        <v>13295</v>
      </c>
      <c r="G1172" t="s">
        <v>13296</v>
      </c>
      <c r="H1172" s="11">
        <v>1804</v>
      </c>
      <c r="I1172" s="19" t="str">
        <f t="shared" si="54"/>
        <v>&gt;₹500</v>
      </c>
      <c r="J1172" s="21">
        <v>2380</v>
      </c>
      <c r="K1172" s="23">
        <v>0.24</v>
      </c>
      <c r="L117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172" s="22" t="str">
        <f t="shared" si="55"/>
        <v>No</v>
      </c>
      <c r="N1172" s="16">
        <v>4</v>
      </c>
      <c r="O1172" s="25">
        <v>15382</v>
      </c>
      <c r="P1172" s="25">
        <f>Table1[[#This Row],[rating]]+(Table1[[#This Row],[rating_count]]/1000)</f>
        <v>19.381999999999998</v>
      </c>
      <c r="Q1172" s="12">
        <f t="shared" si="56"/>
        <v>36609160</v>
      </c>
      <c r="R1172" t="s">
        <v>11237</v>
      </c>
      <c r="S1172" t="s">
        <v>11238</v>
      </c>
      <c r="T1172" t="s">
        <v>11239</v>
      </c>
      <c r="U1172" t="s">
        <v>11240</v>
      </c>
      <c r="V1172" t="s">
        <v>11241</v>
      </c>
      <c r="W1172" t="s">
        <v>11242</v>
      </c>
      <c r="X1172" t="s">
        <v>11243</v>
      </c>
      <c r="Y1172" t="s">
        <v>11244</v>
      </c>
    </row>
    <row r="1173" spans="1:25" x14ac:dyDescent="0.3">
      <c r="A1173" t="s">
        <v>11245</v>
      </c>
      <c r="B1173" t="s">
        <v>11246</v>
      </c>
      <c r="C1173" t="s">
        <v>8938</v>
      </c>
      <c r="D1173" t="s">
        <v>13095</v>
      </c>
      <c r="E1173" t="s">
        <v>13265</v>
      </c>
      <c r="F1173" t="s">
        <v>13266</v>
      </c>
      <c r="G1173" t="s">
        <v>13289</v>
      </c>
      <c r="H1173" s="11">
        <v>6525</v>
      </c>
      <c r="I1173" s="19" t="str">
        <f t="shared" si="54"/>
        <v>&gt;₹500</v>
      </c>
      <c r="J1173" s="21">
        <v>8820</v>
      </c>
      <c r="K1173" s="23">
        <v>0.26</v>
      </c>
      <c r="L117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173" s="22" t="str">
        <f t="shared" si="55"/>
        <v>No</v>
      </c>
      <c r="N1173" s="16">
        <v>4.5</v>
      </c>
      <c r="O1173" s="25">
        <v>5137</v>
      </c>
      <c r="P1173" s="25">
        <f>Table1[[#This Row],[rating]]+(Table1[[#This Row],[rating_count]]/1000)</f>
        <v>9.6370000000000005</v>
      </c>
      <c r="Q1173" s="12">
        <f t="shared" si="56"/>
        <v>45308340</v>
      </c>
      <c r="R1173" t="s">
        <v>11247</v>
      </c>
      <c r="S1173" t="s">
        <v>11248</v>
      </c>
      <c r="T1173" t="s">
        <v>11249</v>
      </c>
      <c r="U1173" t="s">
        <v>11250</v>
      </c>
      <c r="V1173" t="s">
        <v>11251</v>
      </c>
      <c r="W1173" t="s">
        <v>11252</v>
      </c>
      <c r="X1173" t="s">
        <v>11253</v>
      </c>
      <c r="Y1173" t="s">
        <v>11254</v>
      </c>
    </row>
    <row r="1174" spans="1:25" x14ac:dyDescent="0.3">
      <c r="A1174" t="s">
        <v>11255</v>
      </c>
      <c r="B1174" t="s">
        <v>11256</v>
      </c>
      <c r="C1174" t="s">
        <v>10094</v>
      </c>
      <c r="D1174" t="s">
        <v>13095</v>
      </c>
      <c r="E1174" t="s">
        <v>13265</v>
      </c>
      <c r="F1174" t="s">
        <v>13305</v>
      </c>
      <c r="G1174" t="s">
        <v>13314</v>
      </c>
      <c r="H1174" s="11">
        <v>4999</v>
      </c>
      <c r="I1174" s="19" t="str">
        <f t="shared" si="54"/>
        <v>&gt;₹500</v>
      </c>
      <c r="J1174" s="21">
        <v>24999</v>
      </c>
      <c r="K1174" s="23">
        <v>0.8</v>
      </c>
      <c r="L117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174" s="22" t="str">
        <f t="shared" si="55"/>
        <v>Yes</v>
      </c>
      <c r="N1174" s="16">
        <v>4.5999999999999996</v>
      </c>
      <c r="O1174" s="25">
        <v>124</v>
      </c>
      <c r="P1174" s="25">
        <f>Table1[[#This Row],[rating]]+(Table1[[#This Row],[rating_count]]/1000)</f>
        <v>4.7239999999999993</v>
      </c>
      <c r="Q1174" s="12">
        <f t="shared" si="56"/>
        <v>3099876</v>
      </c>
      <c r="R1174" t="s">
        <v>11257</v>
      </c>
      <c r="S1174" t="s">
        <v>11258</v>
      </c>
      <c r="T1174" t="s">
        <v>11259</v>
      </c>
      <c r="U1174" t="s">
        <v>11260</v>
      </c>
      <c r="V1174" t="s">
        <v>11261</v>
      </c>
      <c r="W1174" t="s">
        <v>11262</v>
      </c>
      <c r="X1174" t="s">
        <v>11263</v>
      </c>
      <c r="Y1174" t="s">
        <v>11264</v>
      </c>
    </row>
    <row r="1175" spans="1:25" x14ac:dyDescent="0.3">
      <c r="A1175" t="s">
        <v>11265</v>
      </c>
      <c r="B1175" t="s">
        <v>11266</v>
      </c>
      <c r="C1175" t="s">
        <v>9612</v>
      </c>
      <c r="D1175" t="s">
        <v>13095</v>
      </c>
      <c r="E1175" t="s">
        <v>13265</v>
      </c>
      <c r="F1175" t="s">
        <v>13301</v>
      </c>
      <c r="G1175" t="s">
        <v>13304</v>
      </c>
      <c r="H1175" s="11">
        <v>1189</v>
      </c>
      <c r="I1175" s="19" t="str">
        <f t="shared" si="54"/>
        <v>&gt;₹500</v>
      </c>
      <c r="J1175" s="21">
        <v>2400</v>
      </c>
      <c r="K1175" s="23">
        <v>0.5</v>
      </c>
      <c r="L117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75" s="22" t="str">
        <f t="shared" si="55"/>
        <v>Yes</v>
      </c>
      <c r="N1175" s="16">
        <v>4.0999999999999996</v>
      </c>
      <c r="O1175" s="25">
        <v>618</v>
      </c>
      <c r="P1175" s="25">
        <f>Table1[[#This Row],[rating]]+(Table1[[#This Row],[rating_count]]/1000)</f>
        <v>4.718</v>
      </c>
      <c r="Q1175" s="12">
        <f t="shared" si="56"/>
        <v>1483200</v>
      </c>
      <c r="R1175" t="s">
        <v>11267</v>
      </c>
      <c r="S1175" t="s">
        <v>11268</v>
      </c>
      <c r="T1175" t="s">
        <v>11269</v>
      </c>
      <c r="U1175" t="s">
        <v>11270</v>
      </c>
      <c r="V1175" t="s">
        <v>11271</v>
      </c>
      <c r="W1175" t="s">
        <v>11272</v>
      </c>
      <c r="X1175" t="s">
        <v>11273</v>
      </c>
      <c r="Y1175" t="s">
        <v>11274</v>
      </c>
    </row>
    <row r="1176" spans="1:25" x14ac:dyDescent="0.3">
      <c r="A1176" t="s">
        <v>11275</v>
      </c>
      <c r="B1176" t="s">
        <v>11276</v>
      </c>
      <c r="C1176" t="s">
        <v>8563</v>
      </c>
      <c r="D1176" t="s">
        <v>13095</v>
      </c>
      <c r="E1176" t="s">
        <v>13268</v>
      </c>
      <c r="F1176" t="s">
        <v>13269</v>
      </c>
      <c r="G1176" t="s">
        <v>13271</v>
      </c>
      <c r="H1176" s="11">
        <v>2590</v>
      </c>
      <c r="I1176" s="19" t="str">
        <f t="shared" si="54"/>
        <v>&gt;₹500</v>
      </c>
      <c r="J1176" s="21">
        <v>4200</v>
      </c>
      <c r="K1176" s="23">
        <v>0.38</v>
      </c>
      <c r="L117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176" s="22" t="str">
        <f t="shared" si="55"/>
        <v>No</v>
      </c>
      <c r="N1176" s="16">
        <v>4.0999999999999996</v>
      </c>
      <c r="O1176" s="25">
        <v>63</v>
      </c>
      <c r="P1176" s="25">
        <f>Table1[[#This Row],[rating]]+(Table1[[#This Row],[rating_count]]/1000)</f>
        <v>4.1629999999999994</v>
      </c>
      <c r="Q1176" s="12">
        <f t="shared" si="56"/>
        <v>264600</v>
      </c>
      <c r="R1176" t="s">
        <v>11277</v>
      </c>
      <c r="S1176" t="s">
        <v>11278</v>
      </c>
      <c r="T1176" t="s">
        <v>11279</v>
      </c>
      <c r="U1176" t="s">
        <v>11280</v>
      </c>
      <c r="V1176" t="s">
        <v>11281</v>
      </c>
      <c r="W1176" t="s">
        <v>11282</v>
      </c>
      <c r="X1176" t="s">
        <v>11283</v>
      </c>
      <c r="Y1176" t="s">
        <v>11284</v>
      </c>
    </row>
    <row r="1177" spans="1:25" x14ac:dyDescent="0.3">
      <c r="A1177" t="s">
        <v>11285</v>
      </c>
      <c r="B1177" t="s">
        <v>11286</v>
      </c>
      <c r="C1177" t="s">
        <v>8563</v>
      </c>
      <c r="D1177" t="s">
        <v>13095</v>
      </c>
      <c r="E1177" t="s">
        <v>13268</v>
      </c>
      <c r="F1177" t="s">
        <v>13269</v>
      </c>
      <c r="G1177" t="s">
        <v>13271</v>
      </c>
      <c r="H1177" s="11">
        <v>899</v>
      </c>
      <c r="I1177" s="19" t="str">
        <f t="shared" si="54"/>
        <v>&gt;₹500</v>
      </c>
      <c r="J1177" s="21">
        <v>1599</v>
      </c>
      <c r="K1177" s="23">
        <v>0.44</v>
      </c>
      <c r="L117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77" s="22" t="str">
        <f t="shared" si="55"/>
        <v>No</v>
      </c>
      <c r="N1177" s="16">
        <v>3.4</v>
      </c>
      <c r="O1177" s="25">
        <v>15</v>
      </c>
      <c r="P1177" s="25">
        <f>Table1[[#This Row],[rating]]+(Table1[[#This Row],[rating_count]]/1000)</f>
        <v>3.415</v>
      </c>
      <c r="Q1177" s="12">
        <f t="shared" si="56"/>
        <v>23985</v>
      </c>
      <c r="R1177" t="s">
        <v>11287</v>
      </c>
      <c r="S1177" t="s">
        <v>11288</v>
      </c>
      <c r="T1177" t="s">
        <v>11289</v>
      </c>
      <c r="U1177" t="s">
        <v>11290</v>
      </c>
      <c r="V1177" t="s">
        <v>11291</v>
      </c>
      <c r="W1177" t="s">
        <v>11292</v>
      </c>
      <c r="X1177" t="s">
        <v>11293</v>
      </c>
      <c r="Y1177" t="s">
        <v>11294</v>
      </c>
    </row>
    <row r="1178" spans="1:25" x14ac:dyDescent="0.3">
      <c r="A1178" t="s">
        <v>11295</v>
      </c>
      <c r="B1178" t="s">
        <v>11296</v>
      </c>
      <c r="C1178" t="s">
        <v>8563</v>
      </c>
      <c r="D1178" t="s">
        <v>13095</v>
      </c>
      <c r="E1178" t="s">
        <v>13268</v>
      </c>
      <c r="F1178" t="s">
        <v>13269</v>
      </c>
      <c r="G1178" t="s">
        <v>13271</v>
      </c>
      <c r="H1178" s="11">
        <v>998</v>
      </c>
      <c r="I1178" s="19" t="str">
        <f t="shared" si="54"/>
        <v>&gt;₹500</v>
      </c>
      <c r="J1178" s="21">
        <v>2999</v>
      </c>
      <c r="K1178" s="23">
        <v>0.67</v>
      </c>
      <c r="L117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178" s="22" t="str">
        <f t="shared" si="55"/>
        <v>Yes</v>
      </c>
      <c r="N1178" s="16">
        <v>4.5999999999999996</v>
      </c>
      <c r="O1178" s="25">
        <v>9</v>
      </c>
      <c r="P1178" s="25">
        <f>Table1[[#This Row],[rating]]+(Table1[[#This Row],[rating_count]]/1000)</f>
        <v>4.609</v>
      </c>
      <c r="Q1178" s="12">
        <f t="shared" si="56"/>
        <v>26991</v>
      </c>
      <c r="R1178" t="s">
        <v>11297</v>
      </c>
      <c r="S1178" t="s">
        <v>11298</v>
      </c>
      <c r="T1178" t="s">
        <v>11299</v>
      </c>
      <c r="U1178" t="s">
        <v>11300</v>
      </c>
      <c r="V1178" t="s">
        <v>11301</v>
      </c>
      <c r="W1178" t="s">
        <v>11302</v>
      </c>
      <c r="X1178" t="s">
        <v>11303</v>
      </c>
      <c r="Y1178" t="s">
        <v>11304</v>
      </c>
    </row>
    <row r="1179" spans="1:25" x14ac:dyDescent="0.3">
      <c r="A1179" t="s">
        <v>11305</v>
      </c>
      <c r="B1179" t="s">
        <v>11306</v>
      </c>
      <c r="C1179" t="s">
        <v>8886</v>
      </c>
      <c r="D1179" t="s">
        <v>13095</v>
      </c>
      <c r="E1179" t="s">
        <v>13286</v>
      </c>
      <c r="F1179" t="s">
        <v>13287</v>
      </c>
      <c r="G1179" t="s">
        <v>13288</v>
      </c>
      <c r="H1179" s="11">
        <v>998.06</v>
      </c>
      <c r="I1179" s="19" t="str">
        <f t="shared" si="54"/>
        <v>&gt;₹500</v>
      </c>
      <c r="J1179" s="21">
        <v>1282</v>
      </c>
      <c r="K1179" s="23">
        <v>0.22</v>
      </c>
      <c r="L117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179" s="22" t="str">
        <f t="shared" si="55"/>
        <v>No</v>
      </c>
      <c r="N1179" s="16">
        <v>4.2</v>
      </c>
      <c r="O1179" s="25">
        <v>7274</v>
      </c>
      <c r="P1179" s="25">
        <f>Table1[[#This Row],[rating]]+(Table1[[#This Row],[rating_count]]/1000)</f>
        <v>11.474</v>
      </c>
      <c r="Q1179" s="12">
        <f t="shared" si="56"/>
        <v>9325268</v>
      </c>
      <c r="R1179" t="s">
        <v>11307</v>
      </c>
      <c r="S1179" t="s">
        <v>11308</v>
      </c>
      <c r="T1179" t="s">
        <v>11309</v>
      </c>
      <c r="U1179" t="s">
        <v>11310</v>
      </c>
      <c r="V1179" t="s">
        <v>11311</v>
      </c>
      <c r="W1179" t="s">
        <v>11312</v>
      </c>
      <c r="X1179" t="s">
        <v>11313</v>
      </c>
      <c r="Y1179" t="s">
        <v>11314</v>
      </c>
    </row>
    <row r="1180" spans="1:25" x14ac:dyDescent="0.3">
      <c r="A1180" t="s">
        <v>11315</v>
      </c>
      <c r="B1180" t="s">
        <v>11316</v>
      </c>
      <c r="C1180" t="s">
        <v>9295</v>
      </c>
      <c r="D1180" t="s">
        <v>13095</v>
      </c>
      <c r="E1180" t="s">
        <v>13268</v>
      </c>
      <c r="F1180" t="s">
        <v>13295</v>
      </c>
      <c r="G1180" t="s">
        <v>13296</v>
      </c>
      <c r="H1180" s="11">
        <v>1099</v>
      </c>
      <c r="I1180" s="19" t="str">
        <f t="shared" si="54"/>
        <v>&gt;₹500</v>
      </c>
      <c r="J1180" s="21">
        <v>1990</v>
      </c>
      <c r="K1180" s="23">
        <v>0.45</v>
      </c>
      <c r="L118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80" s="22" t="str">
        <f t="shared" si="55"/>
        <v>No</v>
      </c>
      <c r="N1180" s="16">
        <v>3.9</v>
      </c>
      <c r="O1180" s="25">
        <v>5911</v>
      </c>
      <c r="P1180" s="25">
        <f>Table1[[#This Row],[rating]]+(Table1[[#This Row],[rating_count]]/1000)</f>
        <v>9.8109999999999999</v>
      </c>
      <c r="Q1180" s="12">
        <f t="shared" si="56"/>
        <v>11762890</v>
      </c>
      <c r="R1180" t="s">
        <v>11317</v>
      </c>
      <c r="S1180" t="s">
        <v>11318</v>
      </c>
      <c r="T1180" t="s">
        <v>11319</v>
      </c>
      <c r="U1180" t="s">
        <v>11320</v>
      </c>
      <c r="V1180" t="s">
        <v>11321</v>
      </c>
      <c r="W1180" t="s">
        <v>11322</v>
      </c>
      <c r="X1180" t="s">
        <v>11323</v>
      </c>
      <c r="Y1180" t="s">
        <v>11324</v>
      </c>
    </row>
    <row r="1181" spans="1:25" x14ac:dyDescent="0.3">
      <c r="A1181" t="s">
        <v>11325</v>
      </c>
      <c r="B1181" t="s">
        <v>11326</v>
      </c>
      <c r="C1181" t="s">
        <v>9386</v>
      </c>
      <c r="D1181" t="s">
        <v>13095</v>
      </c>
      <c r="E1181" t="s">
        <v>13265</v>
      </c>
      <c r="F1181" t="s">
        <v>13272</v>
      </c>
      <c r="G1181" t="s">
        <v>13297</v>
      </c>
      <c r="H1181" s="11">
        <v>5999</v>
      </c>
      <c r="I1181" s="19" t="str">
        <f t="shared" si="54"/>
        <v>&gt;₹500</v>
      </c>
      <c r="J1181" s="21">
        <v>9999</v>
      </c>
      <c r="K1181" s="23">
        <v>0.4</v>
      </c>
      <c r="L118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181" s="22" t="str">
        <f t="shared" si="55"/>
        <v>No</v>
      </c>
      <c r="N1181" s="16">
        <v>4.2</v>
      </c>
      <c r="O1181" s="25">
        <v>170</v>
      </c>
      <c r="P1181" s="25">
        <f>Table1[[#This Row],[rating]]+(Table1[[#This Row],[rating_count]]/1000)</f>
        <v>4.37</v>
      </c>
      <c r="Q1181" s="12">
        <f t="shared" si="56"/>
        <v>1699830</v>
      </c>
      <c r="R1181" t="s">
        <v>11327</v>
      </c>
      <c r="S1181" t="s">
        <v>11328</v>
      </c>
      <c r="T1181" t="s">
        <v>11329</v>
      </c>
      <c r="U1181" t="s">
        <v>11330</v>
      </c>
      <c r="V1181" t="s">
        <v>11331</v>
      </c>
      <c r="W1181" t="s">
        <v>11332</v>
      </c>
      <c r="X1181" t="s">
        <v>11333</v>
      </c>
      <c r="Y1181" t="s">
        <v>11334</v>
      </c>
    </row>
    <row r="1182" spans="1:25" x14ac:dyDescent="0.3">
      <c r="A1182" t="s">
        <v>11335</v>
      </c>
      <c r="B1182" t="s">
        <v>11336</v>
      </c>
      <c r="C1182" t="s">
        <v>9944</v>
      </c>
      <c r="D1182" t="s">
        <v>13095</v>
      </c>
      <c r="E1182" t="s">
        <v>13265</v>
      </c>
      <c r="F1182" t="s">
        <v>13272</v>
      </c>
      <c r="G1182" t="s">
        <v>13290</v>
      </c>
      <c r="H1182" s="11">
        <v>8886</v>
      </c>
      <c r="I1182" s="19" t="str">
        <f t="shared" si="54"/>
        <v>&gt;₹500</v>
      </c>
      <c r="J1182" s="21">
        <v>11850</v>
      </c>
      <c r="K1182" s="23">
        <v>0.25</v>
      </c>
      <c r="L118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182" s="22" t="str">
        <f t="shared" si="55"/>
        <v>No</v>
      </c>
      <c r="N1182" s="16">
        <v>4.2</v>
      </c>
      <c r="O1182" s="25">
        <v>3065</v>
      </c>
      <c r="P1182" s="25">
        <f>Table1[[#This Row],[rating]]+(Table1[[#This Row],[rating_count]]/1000)</f>
        <v>7.2650000000000006</v>
      </c>
      <c r="Q1182" s="12">
        <f t="shared" si="56"/>
        <v>36320250</v>
      </c>
      <c r="R1182" t="s">
        <v>11337</v>
      </c>
      <c r="S1182" t="s">
        <v>11338</v>
      </c>
      <c r="T1182" t="s">
        <v>11339</v>
      </c>
      <c r="U1182" t="s">
        <v>11340</v>
      </c>
      <c r="V1182" t="s">
        <v>11341</v>
      </c>
      <c r="W1182" t="s">
        <v>11342</v>
      </c>
      <c r="X1182" t="s">
        <v>11343</v>
      </c>
      <c r="Y1182" t="s">
        <v>11344</v>
      </c>
    </row>
    <row r="1183" spans="1:25" x14ac:dyDescent="0.3">
      <c r="A1183" t="s">
        <v>11345</v>
      </c>
      <c r="B1183" t="s">
        <v>11346</v>
      </c>
      <c r="C1183" t="s">
        <v>8574</v>
      </c>
      <c r="D1183" t="s">
        <v>13095</v>
      </c>
      <c r="E1183" t="s">
        <v>13265</v>
      </c>
      <c r="F1183" t="s">
        <v>13272</v>
      </c>
      <c r="G1183" t="s">
        <v>13273</v>
      </c>
      <c r="H1183" s="11">
        <v>475</v>
      </c>
      <c r="I1183" s="19" t="str">
        <f t="shared" si="54"/>
        <v>₹200 - ₹500</v>
      </c>
      <c r="J1183" s="21">
        <v>999</v>
      </c>
      <c r="K1183" s="23">
        <v>0.52</v>
      </c>
      <c r="L118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183" s="22" t="str">
        <f t="shared" si="55"/>
        <v>Yes</v>
      </c>
      <c r="N1183" s="16">
        <v>4.0999999999999996</v>
      </c>
      <c r="O1183" s="25">
        <v>1021</v>
      </c>
      <c r="P1183" s="25">
        <f>Table1[[#This Row],[rating]]+(Table1[[#This Row],[rating_count]]/1000)</f>
        <v>5.1209999999999996</v>
      </c>
      <c r="Q1183" s="12">
        <f t="shared" si="56"/>
        <v>1019979</v>
      </c>
      <c r="R1183" t="s">
        <v>11347</v>
      </c>
      <c r="S1183" t="s">
        <v>11348</v>
      </c>
      <c r="T1183" t="s">
        <v>11349</v>
      </c>
      <c r="U1183" t="s">
        <v>11350</v>
      </c>
      <c r="V1183" t="s">
        <v>11351</v>
      </c>
      <c r="W1183" t="s">
        <v>11352</v>
      </c>
      <c r="X1183" t="s">
        <v>11353</v>
      </c>
      <c r="Y1183" t="s">
        <v>11354</v>
      </c>
    </row>
    <row r="1184" spans="1:25" x14ac:dyDescent="0.3">
      <c r="A1184" t="s">
        <v>11355</v>
      </c>
      <c r="B1184" t="s">
        <v>11356</v>
      </c>
      <c r="C1184" t="s">
        <v>8875</v>
      </c>
      <c r="D1184" t="s">
        <v>13095</v>
      </c>
      <c r="E1184" t="s">
        <v>13265</v>
      </c>
      <c r="F1184" t="s">
        <v>13266</v>
      </c>
      <c r="G1184" t="s">
        <v>13285</v>
      </c>
      <c r="H1184" s="11">
        <v>4995</v>
      </c>
      <c r="I1184" s="19" t="str">
        <f t="shared" si="54"/>
        <v>&gt;₹500</v>
      </c>
      <c r="J1184" s="21">
        <v>20049</v>
      </c>
      <c r="K1184" s="23">
        <v>0.75</v>
      </c>
      <c r="L118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184" s="22" t="str">
        <f t="shared" si="55"/>
        <v>Yes</v>
      </c>
      <c r="N1184" s="16">
        <v>4.8</v>
      </c>
      <c r="O1184" s="25">
        <v>3964</v>
      </c>
      <c r="P1184" s="25">
        <f>Table1[[#This Row],[rating]]+(Table1[[#This Row],[rating_count]]/1000)</f>
        <v>8.7639999999999993</v>
      </c>
      <c r="Q1184" s="12">
        <f t="shared" si="56"/>
        <v>79474236</v>
      </c>
      <c r="R1184" t="s">
        <v>11357</v>
      </c>
      <c r="S1184" t="s">
        <v>11358</v>
      </c>
      <c r="T1184" t="s">
        <v>11359</v>
      </c>
      <c r="U1184" t="s">
        <v>11360</v>
      </c>
      <c r="V1184" t="s">
        <v>11361</v>
      </c>
      <c r="W1184" t="s">
        <v>11362</v>
      </c>
      <c r="X1184" t="s">
        <v>11363</v>
      </c>
      <c r="Y1184" t="s">
        <v>11364</v>
      </c>
    </row>
    <row r="1185" spans="1:25" x14ac:dyDescent="0.3">
      <c r="A1185" t="s">
        <v>11365</v>
      </c>
      <c r="B1185" t="s">
        <v>11366</v>
      </c>
      <c r="C1185" t="s">
        <v>10094</v>
      </c>
      <c r="D1185" t="s">
        <v>13095</v>
      </c>
      <c r="E1185" t="s">
        <v>13265</v>
      </c>
      <c r="F1185" t="s">
        <v>13305</v>
      </c>
      <c r="G1185" t="s">
        <v>13314</v>
      </c>
      <c r="H1185" s="11">
        <v>13999</v>
      </c>
      <c r="I1185" s="19" t="str">
        <f t="shared" si="54"/>
        <v>&gt;₹500</v>
      </c>
      <c r="J1185" s="21">
        <v>24850</v>
      </c>
      <c r="K1185" s="23">
        <v>0.44</v>
      </c>
      <c r="L118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85" s="22" t="str">
        <f t="shared" si="55"/>
        <v>No</v>
      </c>
      <c r="N1185" s="16">
        <v>4.4000000000000004</v>
      </c>
      <c r="O1185" s="25">
        <v>8948</v>
      </c>
      <c r="P1185" s="25">
        <f>Table1[[#This Row],[rating]]+(Table1[[#This Row],[rating_count]]/1000)</f>
        <v>13.348000000000001</v>
      </c>
      <c r="Q1185" s="12">
        <f t="shared" si="56"/>
        <v>222357800</v>
      </c>
      <c r="R1185" t="s">
        <v>11367</v>
      </c>
      <c r="S1185" t="s">
        <v>11368</v>
      </c>
      <c r="T1185" t="s">
        <v>11369</v>
      </c>
      <c r="U1185" t="s">
        <v>11370</v>
      </c>
      <c r="V1185" t="s">
        <v>11371</v>
      </c>
      <c r="W1185" t="s">
        <v>11372</v>
      </c>
      <c r="X1185" t="s">
        <v>11373</v>
      </c>
      <c r="Y1185" t="s">
        <v>11374</v>
      </c>
    </row>
    <row r="1186" spans="1:25" x14ac:dyDescent="0.3">
      <c r="A1186" t="s">
        <v>11375</v>
      </c>
      <c r="B1186" t="s">
        <v>11376</v>
      </c>
      <c r="C1186" t="s">
        <v>10094</v>
      </c>
      <c r="D1186" t="s">
        <v>13095</v>
      </c>
      <c r="E1186" t="s">
        <v>13265</v>
      </c>
      <c r="F1186" t="s">
        <v>13305</v>
      </c>
      <c r="G1186" t="s">
        <v>13314</v>
      </c>
      <c r="H1186" s="11">
        <v>8499</v>
      </c>
      <c r="I1186" s="19" t="str">
        <f t="shared" si="54"/>
        <v>&gt;₹500</v>
      </c>
      <c r="J1186" s="21">
        <v>16490</v>
      </c>
      <c r="K1186" s="23">
        <v>0.48</v>
      </c>
      <c r="L118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86" s="22" t="str">
        <f t="shared" si="55"/>
        <v>No</v>
      </c>
      <c r="N1186" s="16">
        <v>4.3</v>
      </c>
      <c r="O1186" s="25">
        <v>97</v>
      </c>
      <c r="P1186" s="25">
        <f>Table1[[#This Row],[rating]]+(Table1[[#This Row],[rating_count]]/1000)</f>
        <v>4.3970000000000002</v>
      </c>
      <c r="Q1186" s="12">
        <f t="shared" si="56"/>
        <v>1599530</v>
      </c>
      <c r="R1186" t="s">
        <v>11377</v>
      </c>
      <c r="S1186" t="s">
        <v>11378</v>
      </c>
      <c r="T1186" t="s">
        <v>11379</v>
      </c>
      <c r="U1186" t="s">
        <v>11380</v>
      </c>
      <c r="V1186" t="s">
        <v>11381</v>
      </c>
      <c r="W1186" t="s">
        <v>11382</v>
      </c>
      <c r="X1186" t="s">
        <v>11383</v>
      </c>
      <c r="Y1186" t="s">
        <v>11384</v>
      </c>
    </row>
    <row r="1187" spans="1:25" x14ac:dyDescent="0.3">
      <c r="A1187" t="s">
        <v>11385</v>
      </c>
      <c r="B1187" t="s">
        <v>11386</v>
      </c>
      <c r="C1187" t="s">
        <v>8699</v>
      </c>
      <c r="D1187" t="s">
        <v>13095</v>
      </c>
      <c r="E1187" t="s">
        <v>13265</v>
      </c>
      <c r="F1187" t="s">
        <v>13272</v>
      </c>
      <c r="G1187" t="s">
        <v>13273</v>
      </c>
      <c r="H1187" s="11">
        <v>949</v>
      </c>
      <c r="I1187" s="19" t="str">
        <f t="shared" si="54"/>
        <v>&gt;₹500</v>
      </c>
      <c r="J1187" s="21">
        <v>975</v>
      </c>
      <c r="K1187" s="23">
        <v>0.03</v>
      </c>
      <c r="L118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1187" s="22" t="str">
        <f t="shared" si="55"/>
        <v>No</v>
      </c>
      <c r="N1187" s="16">
        <v>4.3</v>
      </c>
      <c r="O1187" s="25">
        <v>7223</v>
      </c>
      <c r="P1187" s="25">
        <f>Table1[[#This Row],[rating]]+(Table1[[#This Row],[rating_count]]/1000)</f>
        <v>11.523</v>
      </c>
      <c r="Q1187" s="12">
        <f t="shared" si="56"/>
        <v>7042425</v>
      </c>
      <c r="R1187" t="s">
        <v>11387</v>
      </c>
      <c r="S1187" t="s">
        <v>11388</v>
      </c>
      <c r="T1187" t="s">
        <v>11389</v>
      </c>
      <c r="U1187" t="s">
        <v>11390</v>
      </c>
      <c r="V1187" t="s">
        <v>11391</v>
      </c>
      <c r="W1187" t="s">
        <v>11392</v>
      </c>
      <c r="X1187" t="s">
        <v>11393</v>
      </c>
      <c r="Y1187" t="s">
        <v>11394</v>
      </c>
    </row>
    <row r="1188" spans="1:25" x14ac:dyDescent="0.3">
      <c r="A1188" t="s">
        <v>11395</v>
      </c>
      <c r="B1188" t="s">
        <v>11396</v>
      </c>
      <c r="C1188" t="s">
        <v>8886</v>
      </c>
      <c r="D1188" t="s">
        <v>13095</v>
      </c>
      <c r="E1188" t="s">
        <v>13286</v>
      </c>
      <c r="F1188" t="s">
        <v>13287</v>
      </c>
      <c r="G1188" t="s">
        <v>13288</v>
      </c>
      <c r="H1188" s="11">
        <v>395</v>
      </c>
      <c r="I1188" s="19" t="str">
        <f t="shared" si="54"/>
        <v>₹200 - ₹500</v>
      </c>
      <c r="J1188" s="21">
        <v>499</v>
      </c>
      <c r="K1188" s="23">
        <v>0.21</v>
      </c>
      <c r="L118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188" s="22" t="str">
        <f t="shared" si="55"/>
        <v>No</v>
      </c>
      <c r="N1188" s="16">
        <v>4</v>
      </c>
      <c r="O1188" s="25">
        <v>330</v>
      </c>
      <c r="P1188" s="25">
        <f>Table1[[#This Row],[rating]]+(Table1[[#This Row],[rating_count]]/1000)</f>
        <v>4.33</v>
      </c>
      <c r="Q1188" s="12">
        <f t="shared" si="56"/>
        <v>164670</v>
      </c>
      <c r="R1188" t="s">
        <v>11397</v>
      </c>
      <c r="S1188" t="s">
        <v>11398</v>
      </c>
      <c r="T1188" t="s">
        <v>11399</v>
      </c>
      <c r="U1188" t="s">
        <v>11400</v>
      </c>
      <c r="V1188" t="s">
        <v>11401</v>
      </c>
      <c r="W1188" t="s">
        <v>11402</v>
      </c>
      <c r="X1188" t="s">
        <v>11403</v>
      </c>
      <c r="Y1188" t="s">
        <v>11404</v>
      </c>
    </row>
    <row r="1189" spans="1:25" x14ac:dyDescent="0.3">
      <c r="A1189" t="s">
        <v>11405</v>
      </c>
      <c r="B1189" t="s">
        <v>11406</v>
      </c>
      <c r="C1189" t="s">
        <v>11407</v>
      </c>
      <c r="D1189" t="s">
        <v>13095</v>
      </c>
      <c r="E1189" t="s">
        <v>13265</v>
      </c>
      <c r="F1189" t="s">
        <v>13266</v>
      </c>
      <c r="G1189" t="s">
        <v>13330</v>
      </c>
      <c r="H1189" s="11">
        <v>635</v>
      </c>
      <c r="I1189" s="19" t="str">
        <f t="shared" si="54"/>
        <v>&gt;₹500</v>
      </c>
      <c r="J1189" s="21">
        <v>635</v>
      </c>
      <c r="K1189" s="23">
        <v>0</v>
      </c>
      <c r="L118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1189" s="22" t="str">
        <f t="shared" si="55"/>
        <v>No</v>
      </c>
      <c r="N1189" s="16">
        <v>4.3</v>
      </c>
      <c r="O1189" s="25">
        <v>4570</v>
      </c>
      <c r="P1189" s="25">
        <f>Table1[[#This Row],[rating]]+(Table1[[#This Row],[rating_count]]/1000)</f>
        <v>8.870000000000001</v>
      </c>
      <c r="Q1189" s="12">
        <f t="shared" si="56"/>
        <v>2901950</v>
      </c>
      <c r="R1189" t="s">
        <v>11408</v>
      </c>
      <c r="S1189" t="s">
        <v>11409</v>
      </c>
      <c r="T1189" t="s">
        <v>11410</v>
      </c>
      <c r="U1189" t="s">
        <v>11411</v>
      </c>
      <c r="V1189" t="s">
        <v>11412</v>
      </c>
      <c r="W1189" t="s">
        <v>11413</v>
      </c>
      <c r="X1189" t="s">
        <v>11414</v>
      </c>
      <c r="Y1189" t="s">
        <v>11415</v>
      </c>
    </row>
    <row r="1190" spans="1:25" x14ac:dyDescent="0.3">
      <c r="A1190" t="s">
        <v>11416</v>
      </c>
      <c r="B1190" t="s">
        <v>11417</v>
      </c>
      <c r="C1190" t="s">
        <v>8699</v>
      </c>
      <c r="D1190" t="s">
        <v>13095</v>
      </c>
      <c r="E1190" t="s">
        <v>13265</v>
      </c>
      <c r="F1190" t="s">
        <v>13272</v>
      </c>
      <c r="G1190" t="s">
        <v>13273</v>
      </c>
      <c r="H1190" s="11">
        <v>717</v>
      </c>
      <c r="I1190" s="19" t="str">
        <f t="shared" si="54"/>
        <v>&gt;₹500</v>
      </c>
      <c r="J1190" s="21">
        <v>1390</v>
      </c>
      <c r="K1190" s="23">
        <v>0.48</v>
      </c>
      <c r="L119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90" s="22" t="str">
        <f t="shared" si="55"/>
        <v>No</v>
      </c>
      <c r="N1190" s="16">
        <v>4</v>
      </c>
      <c r="O1190" s="25">
        <v>4867</v>
      </c>
      <c r="P1190" s="25">
        <f>Table1[[#This Row],[rating]]+(Table1[[#This Row],[rating_count]]/1000)</f>
        <v>8.8670000000000009</v>
      </c>
      <c r="Q1190" s="12">
        <f t="shared" si="56"/>
        <v>6765130</v>
      </c>
      <c r="R1190" t="s">
        <v>11418</v>
      </c>
      <c r="S1190" t="s">
        <v>11419</v>
      </c>
      <c r="T1190" t="s">
        <v>11420</v>
      </c>
      <c r="U1190" t="s">
        <v>11421</v>
      </c>
      <c r="V1190" t="s">
        <v>11422</v>
      </c>
      <c r="W1190" t="s">
        <v>11423</v>
      </c>
      <c r="X1190" t="s">
        <v>11424</v>
      </c>
      <c r="Y1190" t="s">
        <v>11425</v>
      </c>
    </row>
    <row r="1191" spans="1:25" x14ac:dyDescent="0.3">
      <c r="A1191" t="s">
        <v>11426</v>
      </c>
      <c r="B1191" t="s">
        <v>11427</v>
      </c>
      <c r="C1191" t="s">
        <v>11428</v>
      </c>
      <c r="D1191" t="s">
        <v>13095</v>
      </c>
      <c r="E1191" t="s">
        <v>13265</v>
      </c>
      <c r="F1191" t="s">
        <v>13272</v>
      </c>
      <c r="G1191" t="s">
        <v>13290</v>
      </c>
      <c r="H1191" s="11">
        <v>27900</v>
      </c>
      <c r="I1191" s="19" t="str">
        <f t="shared" si="54"/>
        <v>&gt;₹500</v>
      </c>
      <c r="J1191" s="21">
        <v>59900</v>
      </c>
      <c r="K1191" s="23">
        <v>0.53</v>
      </c>
      <c r="L119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191" s="22" t="str">
        <f t="shared" si="55"/>
        <v>Yes</v>
      </c>
      <c r="N1191" s="16">
        <v>4.4000000000000004</v>
      </c>
      <c r="O1191" s="25">
        <v>5298</v>
      </c>
      <c r="P1191" s="25">
        <f>Table1[[#This Row],[rating]]+(Table1[[#This Row],[rating_count]]/1000)</f>
        <v>9.6980000000000004</v>
      </c>
      <c r="Q1191" s="12">
        <f t="shared" si="56"/>
        <v>317350200</v>
      </c>
      <c r="R1191" t="s">
        <v>11429</v>
      </c>
      <c r="S1191" t="s">
        <v>11430</v>
      </c>
      <c r="T1191" t="s">
        <v>11431</v>
      </c>
      <c r="U1191" t="s">
        <v>11432</v>
      </c>
      <c r="V1191" t="s">
        <v>11433</v>
      </c>
      <c r="W1191" t="s">
        <v>11434</v>
      </c>
      <c r="X1191" t="s">
        <v>11435</v>
      </c>
      <c r="Y1191" t="s">
        <v>11436</v>
      </c>
    </row>
    <row r="1192" spans="1:25" x14ac:dyDescent="0.3">
      <c r="A1192" t="s">
        <v>11437</v>
      </c>
      <c r="B1192" t="s">
        <v>11438</v>
      </c>
      <c r="C1192" t="s">
        <v>9644</v>
      </c>
      <c r="D1192" t="s">
        <v>13095</v>
      </c>
      <c r="E1192" t="s">
        <v>13265</v>
      </c>
      <c r="F1192" t="s">
        <v>13305</v>
      </c>
      <c r="G1192" t="s">
        <v>13307</v>
      </c>
      <c r="H1192" s="11">
        <v>649</v>
      </c>
      <c r="I1192" s="19" t="str">
        <f t="shared" si="54"/>
        <v>&gt;₹500</v>
      </c>
      <c r="J1192" s="21">
        <v>670</v>
      </c>
      <c r="K1192" s="23">
        <v>0.03</v>
      </c>
      <c r="L119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1192" s="22" t="str">
        <f t="shared" si="55"/>
        <v>No</v>
      </c>
      <c r="N1192" s="16">
        <v>4.0999999999999996</v>
      </c>
      <c r="O1192" s="25">
        <v>7786</v>
      </c>
      <c r="P1192" s="25">
        <f>Table1[[#This Row],[rating]]+(Table1[[#This Row],[rating_count]]/1000)</f>
        <v>11.885999999999999</v>
      </c>
      <c r="Q1192" s="12">
        <f t="shared" si="56"/>
        <v>5216620</v>
      </c>
      <c r="R1192" t="s">
        <v>11439</v>
      </c>
      <c r="S1192" t="s">
        <v>11440</v>
      </c>
      <c r="T1192" t="s">
        <v>11441</v>
      </c>
      <c r="U1192" t="s">
        <v>11442</v>
      </c>
      <c r="V1192" t="s">
        <v>11443</v>
      </c>
      <c r="W1192" t="s">
        <v>11444</v>
      </c>
      <c r="X1192" t="s">
        <v>11445</v>
      </c>
      <c r="Y1192" t="s">
        <v>11446</v>
      </c>
    </row>
    <row r="1193" spans="1:25" x14ac:dyDescent="0.3">
      <c r="A1193" t="s">
        <v>11447</v>
      </c>
      <c r="B1193" t="s">
        <v>11448</v>
      </c>
      <c r="C1193" t="s">
        <v>9633</v>
      </c>
      <c r="D1193" t="s">
        <v>13095</v>
      </c>
      <c r="E1193" t="s">
        <v>13265</v>
      </c>
      <c r="F1193" t="s">
        <v>13305</v>
      </c>
      <c r="G1193" t="s">
        <v>13306</v>
      </c>
      <c r="H1193" s="11">
        <v>193</v>
      </c>
      <c r="I1193" s="19" t="str">
        <f t="shared" si="54"/>
        <v>&lt;₹200</v>
      </c>
      <c r="J1193" s="21">
        <v>399</v>
      </c>
      <c r="K1193" s="23">
        <v>0.52</v>
      </c>
      <c r="L119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193" s="22" t="str">
        <f t="shared" si="55"/>
        <v>Yes</v>
      </c>
      <c r="N1193" s="16">
        <v>3.6</v>
      </c>
      <c r="O1193" s="25">
        <v>37</v>
      </c>
      <c r="P1193" s="25">
        <f>Table1[[#This Row],[rating]]+(Table1[[#This Row],[rating_count]]/1000)</f>
        <v>3.637</v>
      </c>
      <c r="Q1193" s="12">
        <f t="shared" si="56"/>
        <v>14763</v>
      </c>
      <c r="R1193" t="s">
        <v>11449</v>
      </c>
      <c r="S1193" t="s">
        <v>11450</v>
      </c>
      <c r="T1193" t="s">
        <v>11451</v>
      </c>
      <c r="U1193" t="s">
        <v>11452</v>
      </c>
      <c r="V1193" t="s">
        <v>11453</v>
      </c>
      <c r="W1193" t="s">
        <v>11454</v>
      </c>
      <c r="X1193" t="s">
        <v>11455</v>
      </c>
      <c r="Y1193" t="s">
        <v>11456</v>
      </c>
    </row>
    <row r="1194" spans="1:25" x14ac:dyDescent="0.3">
      <c r="A1194" t="s">
        <v>11457</v>
      </c>
      <c r="B1194" t="s">
        <v>11458</v>
      </c>
      <c r="C1194" t="s">
        <v>8563</v>
      </c>
      <c r="D1194" t="s">
        <v>13095</v>
      </c>
      <c r="E1194" t="s">
        <v>13268</v>
      </c>
      <c r="F1194" t="s">
        <v>13269</v>
      </c>
      <c r="G1194" t="s">
        <v>13271</v>
      </c>
      <c r="H1194" s="11">
        <v>1299</v>
      </c>
      <c r="I1194" s="19" t="str">
        <f t="shared" si="54"/>
        <v>&gt;₹500</v>
      </c>
      <c r="J1194" s="21">
        <v>2495</v>
      </c>
      <c r="K1194" s="23">
        <v>0.48</v>
      </c>
      <c r="L119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94" s="22" t="str">
        <f t="shared" si="55"/>
        <v>No</v>
      </c>
      <c r="N1194" s="16">
        <v>2</v>
      </c>
      <c r="O1194" s="25">
        <v>2</v>
      </c>
      <c r="P1194" s="25">
        <f>Table1[[#This Row],[rating]]+(Table1[[#This Row],[rating_count]]/1000)</f>
        <v>2.0019999999999998</v>
      </c>
      <c r="Q1194" s="12">
        <f t="shared" si="56"/>
        <v>4990</v>
      </c>
      <c r="R1194" t="s">
        <v>11459</v>
      </c>
      <c r="S1194" t="s">
        <v>11460</v>
      </c>
      <c r="T1194" t="s">
        <v>11461</v>
      </c>
      <c r="U1194" t="s">
        <v>11462</v>
      </c>
      <c r="V1194" t="s">
        <v>11463</v>
      </c>
      <c r="W1194" t="s">
        <v>11464</v>
      </c>
      <c r="X1194" t="s">
        <v>11465</v>
      </c>
      <c r="Y1194" t="s">
        <v>11466</v>
      </c>
    </row>
    <row r="1195" spans="1:25" x14ac:dyDescent="0.3">
      <c r="A1195" t="s">
        <v>11467</v>
      </c>
      <c r="B1195" t="s">
        <v>11468</v>
      </c>
      <c r="C1195" t="s">
        <v>8710</v>
      </c>
      <c r="D1195" t="s">
        <v>13095</v>
      </c>
      <c r="E1195" t="s">
        <v>13265</v>
      </c>
      <c r="F1195" t="s">
        <v>13266</v>
      </c>
      <c r="G1195" t="s">
        <v>13280</v>
      </c>
      <c r="H1195" s="11">
        <v>2449</v>
      </c>
      <c r="I1195" s="19" t="str">
        <f t="shared" si="54"/>
        <v>&gt;₹500</v>
      </c>
      <c r="J1195" s="21">
        <v>3390</v>
      </c>
      <c r="K1195" s="23">
        <v>0.28000000000000003</v>
      </c>
      <c r="L119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195" s="22" t="str">
        <f t="shared" si="55"/>
        <v>No</v>
      </c>
      <c r="N1195" s="16">
        <v>4</v>
      </c>
      <c r="O1195" s="25">
        <v>5206</v>
      </c>
      <c r="P1195" s="25">
        <f>Table1[[#This Row],[rating]]+(Table1[[#This Row],[rating_count]]/1000)</f>
        <v>9.2059999999999995</v>
      </c>
      <c r="Q1195" s="12">
        <f t="shared" si="56"/>
        <v>17648340</v>
      </c>
      <c r="R1195" t="s">
        <v>11469</v>
      </c>
      <c r="S1195" t="s">
        <v>11470</v>
      </c>
      <c r="T1195" t="s">
        <v>11471</v>
      </c>
      <c r="U1195" t="s">
        <v>11472</v>
      </c>
      <c r="V1195" t="s">
        <v>11473</v>
      </c>
      <c r="W1195" t="s">
        <v>11474</v>
      </c>
      <c r="X1195" t="s">
        <v>11475</v>
      </c>
      <c r="Y1195" t="s">
        <v>11476</v>
      </c>
    </row>
    <row r="1196" spans="1:25" x14ac:dyDescent="0.3">
      <c r="A1196" t="s">
        <v>11477</v>
      </c>
      <c r="B1196" t="s">
        <v>11478</v>
      </c>
      <c r="C1196" t="s">
        <v>8721</v>
      </c>
      <c r="D1196" t="s">
        <v>13095</v>
      </c>
      <c r="E1196" t="s">
        <v>13268</v>
      </c>
      <c r="F1196" t="s">
        <v>13281</v>
      </c>
      <c r="G1196" t="s">
        <v>13282</v>
      </c>
      <c r="H1196" s="11">
        <v>1049</v>
      </c>
      <c r="I1196" s="19" t="str">
        <f t="shared" si="54"/>
        <v>&gt;₹500</v>
      </c>
      <c r="J1196" s="21">
        <v>2499</v>
      </c>
      <c r="K1196" s="23">
        <v>0.57999999999999996</v>
      </c>
      <c r="L119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196" s="22" t="str">
        <f t="shared" si="55"/>
        <v>Yes</v>
      </c>
      <c r="N1196" s="16">
        <v>3.7</v>
      </c>
      <c r="O1196" s="25">
        <v>638</v>
      </c>
      <c r="P1196" s="25">
        <f>Table1[[#This Row],[rating]]+(Table1[[#This Row],[rating_count]]/1000)</f>
        <v>4.3380000000000001</v>
      </c>
      <c r="Q1196" s="12">
        <f t="shared" si="56"/>
        <v>1594362</v>
      </c>
      <c r="R1196" t="s">
        <v>10942</v>
      </c>
      <c r="S1196" t="s">
        <v>11479</v>
      </c>
      <c r="T1196" t="s">
        <v>11480</v>
      </c>
      <c r="U1196" t="s">
        <v>11481</v>
      </c>
      <c r="V1196" t="s">
        <v>11482</v>
      </c>
      <c r="W1196" t="s">
        <v>11483</v>
      </c>
      <c r="X1196" t="s">
        <v>11484</v>
      </c>
      <c r="Y1196" t="s">
        <v>11485</v>
      </c>
    </row>
    <row r="1197" spans="1:25" x14ac:dyDescent="0.3">
      <c r="A1197" t="s">
        <v>11486</v>
      </c>
      <c r="B1197" t="s">
        <v>11487</v>
      </c>
      <c r="C1197" t="s">
        <v>10993</v>
      </c>
      <c r="D1197" t="s">
        <v>13095</v>
      </c>
      <c r="E1197" t="s">
        <v>13268</v>
      </c>
      <c r="F1197" t="s">
        <v>13295</v>
      </c>
      <c r="G1197" t="s">
        <v>13327</v>
      </c>
      <c r="H1197" s="11">
        <v>2399</v>
      </c>
      <c r="I1197" s="19" t="str">
        <f t="shared" si="54"/>
        <v>&gt;₹500</v>
      </c>
      <c r="J1197" s="21">
        <v>4200</v>
      </c>
      <c r="K1197" s="23">
        <v>0.43</v>
      </c>
      <c r="L119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97" s="22" t="str">
        <f t="shared" si="55"/>
        <v>No</v>
      </c>
      <c r="N1197" s="16">
        <v>3.8</v>
      </c>
      <c r="O1197" s="25">
        <v>397</v>
      </c>
      <c r="P1197" s="25">
        <f>Table1[[#This Row],[rating]]+(Table1[[#This Row],[rating_count]]/1000)</f>
        <v>4.1970000000000001</v>
      </c>
      <c r="Q1197" s="12">
        <f t="shared" si="56"/>
        <v>1667400</v>
      </c>
      <c r="R1197" t="s">
        <v>11488</v>
      </c>
      <c r="S1197" t="s">
        <v>11489</v>
      </c>
      <c r="T1197" t="s">
        <v>11490</v>
      </c>
      <c r="U1197" t="s">
        <v>11491</v>
      </c>
      <c r="V1197" t="s">
        <v>11492</v>
      </c>
      <c r="W1197" t="s">
        <v>11493</v>
      </c>
      <c r="X1197" t="s">
        <v>11494</v>
      </c>
      <c r="Y1197" t="s">
        <v>11495</v>
      </c>
    </row>
    <row r="1198" spans="1:25" x14ac:dyDescent="0.3">
      <c r="A1198" t="s">
        <v>11496</v>
      </c>
      <c r="B1198" t="s">
        <v>11497</v>
      </c>
      <c r="C1198" t="s">
        <v>8969</v>
      </c>
      <c r="D1198" t="s">
        <v>13095</v>
      </c>
      <c r="E1198" t="s">
        <v>13265</v>
      </c>
      <c r="F1198" t="s">
        <v>13272</v>
      </c>
      <c r="G1198" t="s">
        <v>13290</v>
      </c>
      <c r="H1198" s="11">
        <v>2286</v>
      </c>
      <c r="I1198" s="19" t="str">
        <f t="shared" si="54"/>
        <v>&gt;₹500</v>
      </c>
      <c r="J1198" s="21">
        <v>4495</v>
      </c>
      <c r="K1198" s="23">
        <v>0.49</v>
      </c>
      <c r="L119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198" s="22" t="str">
        <f t="shared" si="55"/>
        <v>No</v>
      </c>
      <c r="N1198" s="16">
        <v>3.9</v>
      </c>
      <c r="O1198" s="25">
        <v>326</v>
      </c>
      <c r="P1198" s="25">
        <f>Table1[[#This Row],[rating]]+(Table1[[#This Row],[rating_count]]/1000)</f>
        <v>4.226</v>
      </c>
      <c r="Q1198" s="12">
        <f t="shared" si="56"/>
        <v>1465370</v>
      </c>
      <c r="R1198" t="s">
        <v>11498</v>
      </c>
      <c r="S1198" t="s">
        <v>11499</v>
      </c>
      <c r="T1198" t="s">
        <v>11500</v>
      </c>
      <c r="U1198" t="s">
        <v>11501</v>
      </c>
      <c r="V1198" t="s">
        <v>11502</v>
      </c>
      <c r="W1198" t="s">
        <v>11503</v>
      </c>
      <c r="X1198" t="s">
        <v>11504</v>
      </c>
      <c r="Y1198" t="s">
        <v>11505</v>
      </c>
    </row>
    <row r="1199" spans="1:25" x14ac:dyDescent="0.3">
      <c r="A1199" t="s">
        <v>11506</v>
      </c>
      <c r="B1199" t="s">
        <v>11507</v>
      </c>
      <c r="C1199" t="s">
        <v>10571</v>
      </c>
      <c r="D1199" t="s">
        <v>13095</v>
      </c>
      <c r="E1199" t="s">
        <v>13265</v>
      </c>
      <c r="F1199" t="s">
        <v>13266</v>
      </c>
      <c r="G1199" t="s">
        <v>13322</v>
      </c>
      <c r="H1199" s="11">
        <v>499</v>
      </c>
      <c r="I1199" s="19" t="str">
        <f t="shared" si="54"/>
        <v>₹200 - ₹500</v>
      </c>
      <c r="J1199" s="21">
        <v>2199</v>
      </c>
      <c r="K1199" s="23">
        <v>0.77</v>
      </c>
      <c r="L119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199" s="22" t="str">
        <f t="shared" si="55"/>
        <v>Yes</v>
      </c>
      <c r="N1199" s="16">
        <v>3.1</v>
      </c>
      <c r="O1199" s="25">
        <v>3527</v>
      </c>
      <c r="P1199" s="25">
        <f>Table1[[#This Row],[rating]]+(Table1[[#This Row],[rating_count]]/1000)</f>
        <v>6.6270000000000007</v>
      </c>
      <c r="Q1199" s="12">
        <f t="shared" si="56"/>
        <v>7755873</v>
      </c>
      <c r="R1199" t="s">
        <v>11508</v>
      </c>
      <c r="S1199" t="s">
        <v>11509</v>
      </c>
      <c r="T1199" t="s">
        <v>11510</v>
      </c>
      <c r="U1199" t="s">
        <v>11511</v>
      </c>
      <c r="V1199" t="s">
        <v>11512</v>
      </c>
      <c r="W1199" t="s">
        <v>11513</v>
      </c>
      <c r="X1199" t="s">
        <v>11514</v>
      </c>
      <c r="Y1199" t="s">
        <v>11515</v>
      </c>
    </row>
    <row r="1200" spans="1:25" x14ac:dyDescent="0.3">
      <c r="A1200" t="s">
        <v>11516</v>
      </c>
      <c r="B1200" t="s">
        <v>11517</v>
      </c>
      <c r="C1200" t="s">
        <v>9284</v>
      </c>
      <c r="D1200" t="s">
        <v>13095</v>
      </c>
      <c r="E1200" t="s">
        <v>13265</v>
      </c>
      <c r="F1200" t="s">
        <v>13266</v>
      </c>
      <c r="G1200" t="s">
        <v>13294</v>
      </c>
      <c r="H1200" s="11">
        <v>429</v>
      </c>
      <c r="I1200" s="19" t="str">
        <f t="shared" si="54"/>
        <v>₹200 - ₹500</v>
      </c>
      <c r="J1200" s="21">
        <v>999</v>
      </c>
      <c r="K1200" s="23">
        <v>0.56999999999999995</v>
      </c>
      <c r="L120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00" s="22" t="str">
        <f t="shared" si="55"/>
        <v>Yes</v>
      </c>
      <c r="N1200" s="16">
        <v>3</v>
      </c>
      <c r="O1200" s="25">
        <v>617</v>
      </c>
      <c r="P1200" s="25">
        <f>Table1[[#This Row],[rating]]+(Table1[[#This Row],[rating_count]]/1000)</f>
        <v>3.617</v>
      </c>
      <c r="Q1200" s="12">
        <f t="shared" si="56"/>
        <v>616383</v>
      </c>
      <c r="R1200" t="s">
        <v>11518</v>
      </c>
      <c r="S1200" t="s">
        <v>11519</v>
      </c>
      <c r="T1200" t="s">
        <v>11520</v>
      </c>
      <c r="U1200" t="s">
        <v>11521</v>
      </c>
      <c r="V1200" t="s">
        <v>11522</v>
      </c>
      <c r="W1200" t="s">
        <v>11523</v>
      </c>
      <c r="X1200" t="s">
        <v>11524</v>
      </c>
      <c r="Y1200" t="s">
        <v>11525</v>
      </c>
    </row>
    <row r="1201" spans="1:25" x14ac:dyDescent="0.3">
      <c r="A1201" t="s">
        <v>11526</v>
      </c>
      <c r="B1201" t="s">
        <v>11527</v>
      </c>
      <c r="C1201" t="s">
        <v>9061</v>
      </c>
      <c r="D1201" t="s">
        <v>13095</v>
      </c>
      <c r="E1201" t="s">
        <v>13265</v>
      </c>
      <c r="F1201" t="s">
        <v>13266</v>
      </c>
      <c r="G1201" t="s">
        <v>13292</v>
      </c>
      <c r="H1201" s="11">
        <v>299</v>
      </c>
      <c r="I1201" s="19" t="str">
        <f t="shared" si="54"/>
        <v>₹200 - ₹500</v>
      </c>
      <c r="J1201" s="21">
        <v>595</v>
      </c>
      <c r="K1201" s="23">
        <v>0.5</v>
      </c>
      <c r="L120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01" s="22" t="str">
        <f t="shared" si="55"/>
        <v>Yes</v>
      </c>
      <c r="N1201" s="16">
        <v>4</v>
      </c>
      <c r="O1201" s="25">
        <v>314</v>
      </c>
      <c r="P1201" s="25">
        <f>Table1[[#This Row],[rating]]+(Table1[[#This Row],[rating_count]]/1000)</f>
        <v>4.3140000000000001</v>
      </c>
      <c r="Q1201" s="12">
        <f t="shared" si="56"/>
        <v>186830</v>
      </c>
      <c r="R1201" t="s">
        <v>11528</v>
      </c>
      <c r="S1201" t="s">
        <v>11529</v>
      </c>
      <c r="T1201" t="s">
        <v>11530</v>
      </c>
      <c r="U1201" t="s">
        <v>11531</v>
      </c>
      <c r="V1201" t="s">
        <v>11532</v>
      </c>
      <c r="W1201" t="s">
        <v>11533</v>
      </c>
      <c r="X1201" t="s">
        <v>11534</v>
      </c>
      <c r="Y1201" t="s">
        <v>11535</v>
      </c>
    </row>
    <row r="1202" spans="1:25" x14ac:dyDescent="0.3">
      <c r="A1202" t="s">
        <v>11536</v>
      </c>
      <c r="B1202" t="s">
        <v>11537</v>
      </c>
      <c r="C1202" t="s">
        <v>10094</v>
      </c>
      <c r="D1202" t="s">
        <v>13095</v>
      </c>
      <c r="E1202" t="s">
        <v>13265</v>
      </c>
      <c r="F1202" t="s">
        <v>13305</v>
      </c>
      <c r="G1202" t="s">
        <v>13314</v>
      </c>
      <c r="H1202" s="11">
        <v>5395</v>
      </c>
      <c r="I1202" s="19" t="str">
        <f t="shared" si="54"/>
        <v>&gt;₹500</v>
      </c>
      <c r="J1202" s="21">
        <v>19990</v>
      </c>
      <c r="K1202" s="23">
        <v>0.73</v>
      </c>
      <c r="L120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202" s="22" t="str">
        <f t="shared" si="55"/>
        <v>Yes</v>
      </c>
      <c r="N1202" s="16">
        <v>4.4000000000000004</v>
      </c>
      <c r="O1202" s="25">
        <v>535</v>
      </c>
      <c r="P1202" s="25">
        <f>Table1[[#This Row],[rating]]+(Table1[[#This Row],[rating_count]]/1000)</f>
        <v>4.9350000000000005</v>
      </c>
      <c r="Q1202" s="12">
        <f t="shared" si="56"/>
        <v>10694650</v>
      </c>
      <c r="R1202" t="s">
        <v>11538</v>
      </c>
      <c r="S1202" t="s">
        <v>11539</v>
      </c>
      <c r="T1202" t="s">
        <v>11540</v>
      </c>
      <c r="U1202" t="s">
        <v>11541</v>
      </c>
      <c r="V1202" t="s">
        <v>11542</v>
      </c>
      <c r="W1202" t="s">
        <v>11543</v>
      </c>
      <c r="X1202" t="s">
        <v>11544</v>
      </c>
      <c r="Y1202" t="s">
        <v>11545</v>
      </c>
    </row>
    <row r="1203" spans="1:25" x14ac:dyDescent="0.3">
      <c r="A1203" t="s">
        <v>11546</v>
      </c>
      <c r="B1203" t="s">
        <v>11547</v>
      </c>
      <c r="C1203" t="s">
        <v>8699</v>
      </c>
      <c r="D1203" t="s">
        <v>13095</v>
      </c>
      <c r="E1203" t="s">
        <v>13265</v>
      </c>
      <c r="F1203" t="s">
        <v>13272</v>
      </c>
      <c r="G1203" t="s">
        <v>13273</v>
      </c>
      <c r="H1203" s="11">
        <v>559</v>
      </c>
      <c r="I1203" s="19" t="str">
        <f t="shared" si="54"/>
        <v>&gt;₹500</v>
      </c>
      <c r="J1203" s="21">
        <v>1010</v>
      </c>
      <c r="K1203" s="23">
        <v>0.45</v>
      </c>
      <c r="L120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03" s="22" t="str">
        <f t="shared" si="55"/>
        <v>No</v>
      </c>
      <c r="N1203" s="16">
        <v>4.0999999999999996</v>
      </c>
      <c r="O1203" s="25">
        <v>17325</v>
      </c>
      <c r="P1203" s="25">
        <f>Table1[[#This Row],[rating]]+(Table1[[#This Row],[rating_count]]/1000)</f>
        <v>21.424999999999997</v>
      </c>
      <c r="Q1203" s="12">
        <f t="shared" si="56"/>
        <v>17498250</v>
      </c>
      <c r="R1203" t="s">
        <v>11548</v>
      </c>
      <c r="S1203" t="s">
        <v>11549</v>
      </c>
      <c r="T1203" t="s">
        <v>11550</v>
      </c>
      <c r="U1203" t="s">
        <v>11551</v>
      </c>
      <c r="V1203" t="s">
        <v>11552</v>
      </c>
      <c r="W1203" t="s">
        <v>11553</v>
      </c>
      <c r="X1203" t="s">
        <v>11554</v>
      </c>
      <c r="Y1203" t="s">
        <v>11555</v>
      </c>
    </row>
    <row r="1204" spans="1:25" x14ac:dyDescent="0.3">
      <c r="A1204" t="s">
        <v>11556</v>
      </c>
      <c r="B1204" t="s">
        <v>11557</v>
      </c>
      <c r="C1204" t="s">
        <v>8699</v>
      </c>
      <c r="D1204" t="s">
        <v>13095</v>
      </c>
      <c r="E1204" t="s">
        <v>13265</v>
      </c>
      <c r="F1204" t="s">
        <v>13272</v>
      </c>
      <c r="G1204" t="s">
        <v>13273</v>
      </c>
      <c r="H1204" s="11">
        <v>660</v>
      </c>
      <c r="I1204" s="19" t="str">
        <f t="shared" si="54"/>
        <v>&gt;₹500</v>
      </c>
      <c r="J1204" s="21">
        <v>1100</v>
      </c>
      <c r="K1204" s="23">
        <v>0.4</v>
      </c>
      <c r="L120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204" s="22" t="str">
        <f t="shared" si="55"/>
        <v>No</v>
      </c>
      <c r="N1204" s="16">
        <v>3.6</v>
      </c>
      <c r="O1204" s="25">
        <v>91</v>
      </c>
      <c r="P1204" s="25">
        <f>Table1[[#This Row],[rating]]+(Table1[[#This Row],[rating_count]]/1000)</f>
        <v>3.6910000000000003</v>
      </c>
      <c r="Q1204" s="12">
        <f t="shared" si="56"/>
        <v>100100</v>
      </c>
      <c r="R1204" t="s">
        <v>11558</v>
      </c>
      <c r="S1204" t="s">
        <v>11559</v>
      </c>
      <c r="T1204" t="s">
        <v>11560</v>
      </c>
      <c r="U1204" t="s">
        <v>11561</v>
      </c>
      <c r="V1204" t="s">
        <v>11562</v>
      </c>
      <c r="W1204" t="s">
        <v>11563</v>
      </c>
      <c r="X1204" t="s">
        <v>11564</v>
      </c>
      <c r="Y1204" t="s">
        <v>11565</v>
      </c>
    </row>
    <row r="1205" spans="1:25" x14ac:dyDescent="0.3">
      <c r="A1205" t="s">
        <v>11566</v>
      </c>
      <c r="B1205" t="s">
        <v>11567</v>
      </c>
      <c r="C1205" t="s">
        <v>9030</v>
      </c>
      <c r="D1205" t="s">
        <v>13095</v>
      </c>
      <c r="E1205" t="s">
        <v>13265</v>
      </c>
      <c r="F1205" t="s">
        <v>13266</v>
      </c>
      <c r="G1205" t="s">
        <v>13291</v>
      </c>
      <c r="H1205" s="11">
        <v>419</v>
      </c>
      <c r="I1205" s="19" t="str">
        <f t="shared" si="54"/>
        <v>₹200 - ₹500</v>
      </c>
      <c r="J1205" s="21">
        <v>999</v>
      </c>
      <c r="K1205" s="23">
        <v>0.57999999999999996</v>
      </c>
      <c r="L120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05" s="22" t="str">
        <f t="shared" si="55"/>
        <v>Yes</v>
      </c>
      <c r="N1205" s="16">
        <v>4.4000000000000004</v>
      </c>
      <c r="O1205" s="25">
        <v>227</v>
      </c>
      <c r="P1205" s="25">
        <f>Table1[[#This Row],[rating]]+(Table1[[#This Row],[rating_count]]/1000)</f>
        <v>4.6270000000000007</v>
      </c>
      <c r="Q1205" s="12">
        <f t="shared" si="56"/>
        <v>226773</v>
      </c>
      <c r="R1205" t="s">
        <v>11568</v>
      </c>
      <c r="S1205" t="s">
        <v>11569</v>
      </c>
      <c r="T1205" t="s">
        <v>11570</v>
      </c>
      <c r="U1205" t="s">
        <v>11571</v>
      </c>
      <c r="V1205" t="s">
        <v>11572</v>
      </c>
      <c r="W1205" t="s">
        <v>11573</v>
      </c>
      <c r="X1205" t="s">
        <v>11574</v>
      </c>
      <c r="Y1205" t="s">
        <v>11575</v>
      </c>
    </row>
    <row r="1206" spans="1:25" x14ac:dyDescent="0.3">
      <c r="A1206" t="s">
        <v>11576</v>
      </c>
      <c r="B1206" t="s">
        <v>11577</v>
      </c>
      <c r="C1206" t="s">
        <v>8773</v>
      </c>
      <c r="D1206" t="s">
        <v>13095</v>
      </c>
      <c r="E1206" t="s">
        <v>13268</v>
      </c>
      <c r="F1206" t="s">
        <v>13281</v>
      </c>
      <c r="G1206" t="s">
        <v>13283</v>
      </c>
      <c r="H1206" s="11">
        <v>7349</v>
      </c>
      <c r="I1206" s="19" t="str">
        <f t="shared" si="54"/>
        <v>&gt;₹500</v>
      </c>
      <c r="J1206" s="21">
        <v>10900</v>
      </c>
      <c r="K1206" s="23">
        <v>0.33</v>
      </c>
      <c r="L120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206" s="22" t="str">
        <f t="shared" si="55"/>
        <v>No</v>
      </c>
      <c r="N1206" s="16">
        <v>4.2</v>
      </c>
      <c r="O1206" s="25">
        <v>11957</v>
      </c>
      <c r="P1206" s="25">
        <f>Table1[[#This Row],[rating]]+(Table1[[#This Row],[rating_count]]/1000)</f>
        <v>16.157</v>
      </c>
      <c r="Q1206" s="12">
        <f t="shared" si="56"/>
        <v>130331300</v>
      </c>
      <c r="R1206" t="s">
        <v>11578</v>
      </c>
      <c r="S1206" t="s">
        <v>11579</v>
      </c>
      <c r="T1206" t="s">
        <v>11580</v>
      </c>
      <c r="U1206" t="s">
        <v>11581</v>
      </c>
      <c r="V1206" t="s">
        <v>11582</v>
      </c>
      <c r="W1206" t="s">
        <v>11583</v>
      </c>
      <c r="X1206" t="s">
        <v>11584</v>
      </c>
      <c r="Y1206" t="s">
        <v>11585</v>
      </c>
    </row>
    <row r="1207" spans="1:25" x14ac:dyDescent="0.3">
      <c r="A1207" t="s">
        <v>11586</v>
      </c>
      <c r="B1207" t="s">
        <v>11587</v>
      </c>
      <c r="C1207" t="s">
        <v>9295</v>
      </c>
      <c r="D1207" t="s">
        <v>13095</v>
      </c>
      <c r="E1207" t="s">
        <v>13268</v>
      </c>
      <c r="F1207" t="s">
        <v>13295</v>
      </c>
      <c r="G1207" t="s">
        <v>13296</v>
      </c>
      <c r="H1207" s="11">
        <v>2899</v>
      </c>
      <c r="I1207" s="19" t="str">
        <f t="shared" si="54"/>
        <v>&gt;₹500</v>
      </c>
      <c r="J1207" s="21">
        <v>4005</v>
      </c>
      <c r="K1207" s="23">
        <v>0.28000000000000003</v>
      </c>
      <c r="L120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207" s="22" t="str">
        <f t="shared" si="55"/>
        <v>No</v>
      </c>
      <c r="N1207" s="16">
        <v>4.3</v>
      </c>
      <c r="O1207" s="25">
        <v>7140</v>
      </c>
      <c r="P1207" s="25">
        <f>Table1[[#This Row],[rating]]+(Table1[[#This Row],[rating_count]]/1000)</f>
        <v>11.44</v>
      </c>
      <c r="Q1207" s="12">
        <f t="shared" si="56"/>
        <v>28595700</v>
      </c>
      <c r="R1207" t="s">
        <v>11588</v>
      </c>
      <c r="S1207" t="s">
        <v>11589</v>
      </c>
      <c r="T1207" t="s">
        <v>11590</v>
      </c>
      <c r="U1207" t="s">
        <v>11591</v>
      </c>
      <c r="V1207" t="s">
        <v>11592</v>
      </c>
      <c r="W1207" t="s">
        <v>11593</v>
      </c>
      <c r="X1207" t="s">
        <v>11594</v>
      </c>
      <c r="Y1207" t="s">
        <v>11595</v>
      </c>
    </row>
    <row r="1208" spans="1:25" x14ac:dyDescent="0.3">
      <c r="A1208" t="s">
        <v>11596</v>
      </c>
      <c r="B1208" t="s">
        <v>11597</v>
      </c>
      <c r="C1208" t="s">
        <v>8969</v>
      </c>
      <c r="D1208" t="s">
        <v>13095</v>
      </c>
      <c r="E1208" t="s">
        <v>13265</v>
      </c>
      <c r="F1208" t="s">
        <v>13272</v>
      </c>
      <c r="G1208" t="s">
        <v>13290</v>
      </c>
      <c r="H1208" s="11">
        <v>1799</v>
      </c>
      <c r="I1208" s="19" t="str">
        <f t="shared" si="54"/>
        <v>&gt;₹500</v>
      </c>
      <c r="J1208" s="21">
        <v>3295</v>
      </c>
      <c r="K1208" s="23">
        <v>0.45</v>
      </c>
      <c r="L120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08" s="22" t="str">
        <f t="shared" si="55"/>
        <v>No</v>
      </c>
      <c r="N1208" s="16">
        <v>3.8</v>
      </c>
      <c r="O1208" s="25">
        <v>687</v>
      </c>
      <c r="P1208" s="25">
        <f>Table1[[#This Row],[rating]]+(Table1[[#This Row],[rating_count]]/1000)</f>
        <v>4.4870000000000001</v>
      </c>
      <c r="Q1208" s="12">
        <f t="shared" si="56"/>
        <v>2263665</v>
      </c>
      <c r="R1208" t="s">
        <v>11598</v>
      </c>
      <c r="S1208" t="s">
        <v>11599</v>
      </c>
      <c r="T1208" t="s">
        <v>11600</v>
      </c>
      <c r="U1208" t="s">
        <v>11601</v>
      </c>
      <c r="V1208" t="s">
        <v>11602</v>
      </c>
      <c r="W1208" t="s">
        <v>11603</v>
      </c>
      <c r="X1208" t="s">
        <v>11604</v>
      </c>
      <c r="Y1208" t="s">
        <v>11605</v>
      </c>
    </row>
    <row r="1209" spans="1:25" x14ac:dyDescent="0.3">
      <c r="A1209" t="s">
        <v>11606</v>
      </c>
      <c r="B1209" t="s">
        <v>11607</v>
      </c>
      <c r="C1209" t="s">
        <v>9061</v>
      </c>
      <c r="D1209" t="s">
        <v>13095</v>
      </c>
      <c r="E1209" t="s">
        <v>13265</v>
      </c>
      <c r="F1209" t="s">
        <v>13266</v>
      </c>
      <c r="G1209" t="s">
        <v>13292</v>
      </c>
      <c r="H1209" s="11">
        <v>1474</v>
      </c>
      <c r="I1209" s="19" t="str">
        <f t="shared" si="54"/>
        <v>&gt;₹500</v>
      </c>
      <c r="J1209" s="21">
        <v>4650</v>
      </c>
      <c r="K1209" s="23">
        <v>0.68</v>
      </c>
      <c r="L120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209" s="22" t="str">
        <f t="shared" si="55"/>
        <v>Yes</v>
      </c>
      <c r="N1209" s="16">
        <v>4.0999999999999996</v>
      </c>
      <c r="O1209" s="25">
        <v>1045</v>
      </c>
      <c r="P1209" s="25">
        <f>Table1[[#This Row],[rating]]+(Table1[[#This Row],[rating_count]]/1000)</f>
        <v>5.1449999999999996</v>
      </c>
      <c r="Q1209" s="12">
        <f t="shared" si="56"/>
        <v>4859250</v>
      </c>
      <c r="R1209" t="s">
        <v>11608</v>
      </c>
      <c r="S1209" t="s">
        <v>11609</v>
      </c>
      <c r="T1209" t="s">
        <v>11610</v>
      </c>
      <c r="U1209" t="s">
        <v>11611</v>
      </c>
      <c r="V1209" t="s">
        <v>11612</v>
      </c>
      <c r="W1209" t="s">
        <v>11613</v>
      </c>
      <c r="X1209" t="s">
        <v>11614</v>
      </c>
      <c r="Y1209" t="s">
        <v>11615</v>
      </c>
    </row>
    <row r="1210" spans="1:25" x14ac:dyDescent="0.3">
      <c r="A1210" t="s">
        <v>11616</v>
      </c>
      <c r="B1210" t="s">
        <v>11617</v>
      </c>
      <c r="C1210" t="s">
        <v>10094</v>
      </c>
      <c r="D1210" t="s">
        <v>13095</v>
      </c>
      <c r="E1210" t="s">
        <v>13265</v>
      </c>
      <c r="F1210" t="s">
        <v>13305</v>
      </c>
      <c r="G1210" t="s">
        <v>13314</v>
      </c>
      <c r="H1210" s="11">
        <v>15999</v>
      </c>
      <c r="I1210" s="19" t="str">
        <f t="shared" si="54"/>
        <v>&gt;₹500</v>
      </c>
      <c r="J1210" s="21">
        <v>24500</v>
      </c>
      <c r="K1210" s="23">
        <v>0.35</v>
      </c>
      <c r="L121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210" s="22" t="str">
        <f t="shared" si="55"/>
        <v>No</v>
      </c>
      <c r="N1210" s="16">
        <v>4</v>
      </c>
      <c r="O1210" s="25">
        <v>11206</v>
      </c>
      <c r="P1210" s="25">
        <f>Table1[[#This Row],[rating]]+(Table1[[#This Row],[rating_count]]/1000)</f>
        <v>15.206</v>
      </c>
      <c r="Q1210" s="12">
        <f t="shared" si="56"/>
        <v>274547000</v>
      </c>
      <c r="R1210" t="s">
        <v>11618</v>
      </c>
      <c r="S1210" t="s">
        <v>11619</v>
      </c>
      <c r="T1210" t="s">
        <v>11620</v>
      </c>
      <c r="U1210" t="s">
        <v>11621</v>
      </c>
      <c r="V1210" t="s">
        <v>11622</v>
      </c>
      <c r="W1210" t="s">
        <v>11623</v>
      </c>
      <c r="X1210" t="s">
        <v>11624</v>
      </c>
      <c r="Y1210" t="s">
        <v>11625</v>
      </c>
    </row>
    <row r="1211" spans="1:25" x14ac:dyDescent="0.3">
      <c r="A1211" t="s">
        <v>11626</v>
      </c>
      <c r="B1211" t="s">
        <v>11627</v>
      </c>
      <c r="C1211" t="s">
        <v>8721</v>
      </c>
      <c r="D1211" t="s">
        <v>13095</v>
      </c>
      <c r="E1211" t="s">
        <v>13268</v>
      </c>
      <c r="F1211" t="s">
        <v>13281</v>
      </c>
      <c r="G1211" t="s">
        <v>13282</v>
      </c>
      <c r="H1211" s="11">
        <v>3645</v>
      </c>
      <c r="I1211" s="19" t="str">
        <f t="shared" si="54"/>
        <v>&gt;₹500</v>
      </c>
      <c r="J1211" s="21">
        <v>6070</v>
      </c>
      <c r="K1211" s="23">
        <v>0.4</v>
      </c>
      <c r="L121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211" s="22" t="str">
        <f t="shared" si="55"/>
        <v>No</v>
      </c>
      <c r="N1211" s="16">
        <v>4.2</v>
      </c>
      <c r="O1211" s="25">
        <v>561</v>
      </c>
      <c r="P1211" s="25">
        <f>Table1[[#This Row],[rating]]+(Table1[[#This Row],[rating_count]]/1000)</f>
        <v>4.7610000000000001</v>
      </c>
      <c r="Q1211" s="12">
        <f t="shared" si="56"/>
        <v>3405270</v>
      </c>
      <c r="R1211" t="s">
        <v>11628</v>
      </c>
      <c r="S1211" t="s">
        <v>11629</v>
      </c>
      <c r="T1211" t="s">
        <v>11630</v>
      </c>
      <c r="U1211" t="s">
        <v>11631</v>
      </c>
      <c r="V1211" t="s">
        <v>11632</v>
      </c>
      <c r="W1211" t="s">
        <v>11633</v>
      </c>
      <c r="X1211" t="s">
        <v>11634</v>
      </c>
      <c r="Y1211" t="s">
        <v>11635</v>
      </c>
    </row>
    <row r="1212" spans="1:25" x14ac:dyDescent="0.3">
      <c r="A1212" t="s">
        <v>11636</v>
      </c>
      <c r="B1212" t="s">
        <v>11637</v>
      </c>
      <c r="C1212" t="s">
        <v>8688</v>
      </c>
      <c r="D1212" t="s">
        <v>13095</v>
      </c>
      <c r="E1212" t="s">
        <v>13265</v>
      </c>
      <c r="F1212" t="s">
        <v>13266</v>
      </c>
      <c r="G1212" t="s">
        <v>13279</v>
      </c>
      <c r="H1212" s="11">
        <v>375</v>
      </c>
      <c r="I1212" s="19" t="str">
        <f t="shared" si="54"/>
        <v>₹200 - ₹500</v>
      </c>
      <c r="J1212" s="21">
        <v>999</v>
      </c>
      <c r="K1212" s="23">
        <v>0.62</v>
      </c>
      <c r="L121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212" s="22" t="str">
        <f t="shared" si="55"/>
        <v>Yes</v>
      </c>
      <c r="N1212" s="16">
        <v>3.6</v>
      </c>
      <c r="O1212" s="25">
        <v>1988</v>
      </c>
      <c r="P1212" s="25">
        <f>Table1[[#This Row],[rating]]+(Table1[[#This Row],[rating_count]]/1000)</f>
        <v>5.5880000000000001</v>
      </c>
      <c r="Q1212" s="12">
        <f t="shared" si="56"/>
        <v>1986012</v>
      </c>
      <c r="R1212" t="s">
        <v>11638</v>
      </c>
      <c r="S1212" t="s">
        <v>11639</v>
      </c>
      <c r="T1212" t="s">
        <v>11640</v>
      </c>
      <c r="U1212" t="s">
        <v>11641</v>
      </c>
      <c r="V1212" t="s">
        <v>11642</v>
      </c>
      <c r="W1212" t="s">
        <v>11643</v>
      </c>
      <c r="X1212" t="s">
        <v>11644</v>
      </c>
      <c r="Y1212" t="s">
        <v>11645</v>
      </c>
    </row>
    <row r="1213" spans="1:25" x14ac:dyDescent="0.3">
      <c r="A1213" t="s">
        <v>11646</v>
      </c>
      <c r="B1213" t="s">
        <v>11647</v>
      </c>
      <c r="C1213" t="s">
        <v>9695</v>
      </c>
      <c r="D1213" t="s">
        <v>13095</v>
      </c>
      <c r="E1213" t="s">
        <v>13265</v>
      </c>
      <c r="F1213" t="s">
        <v>13266</v>
      </c>
      <c r="G1213" t="s">
        <v>13308</v>
      </c>
      <c r="H1213" s="11">
        <v>2976</v>
      </c>
      <c r="I1213" s="19" t="str">
        <f t="shared" si="54"/>
        <v>&gt;₹500</v>
      </c>
      <c r="J1213" s="21">
        <v>3945</v>
      </c>
      <c r="K1213" s="23">
        <v>0.25</v>
      </c>
      <c r="L121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213" s="22" t="str">
        <f t="shared" si="55"/>
        <v>No</v>
      </c>
      <c r="N1213" s="16">
        <v>4.2</v>
      </c>
      <c r="O1213" s="25">
        <v>3740</v>
      </c>
      <c r="P1213" s="25">
        <f>Table1[[#This Row],[rating]]+(Table1[[#This Row],[rating_count]]/1000)</f>
        <v>7.94</v>
      </c>
      <c r="Q1213" s="12">
        <f t="shared" si="56"/>
        <v>14754300</v>
      </c>
      <c r="R1213" t="s">
        <v>11648</v>
      </c>
      <c r="S1213" t="s">
        <v>11649</v>
      </c>
      <c r="T1213" t="s">
        <v>11650</v>
      </c>
      <c r="U1213" t="s">
        <v>11651</v>
      </c>
      <c r="V1213" t="s">
        <v>11652</v>
      </c>
      <c r="W1213" t="s">
        <v>11653</v>
      </c>
      <c r="X1213" t="s">
        <v>11654</v>
      </c>
      <c r="Y1213" t="s">
        <v>11655</v>
      </c>
    </row>
    <row r="1214" spans="1:25" x14ac:dyDescent="0.3">
      <c r="A1214" t="s">
        <v>11656</v>
      </c>
      <c r="B1214" t="s">
        <v>11657</v>
      </c>
      <c r="C1214" t="s">
        <v>11064</v>
      </c>
      <c r="D1214" t="s">
        <v>13095</v>
      </c>
      <c r="E1214" t="s">
        <v>13265</v>
      </c>
      <c r="F1214" t="s">
        <v>13301</v>
      </c>
      <c r="G1214" t="s">
        <v>13328</v>
      </c>
      <c r="H1214" s="11">
        <v>1099</v>
      </c>
      <c r="I1214" s="19" t="str">
        <f t="shared" si="54"/>
        <v>&gt;₹500</v>
      </c>
      <c r="J1214" s="21">
        <v>1499</v>
      </c>
      <c r="K1214" s="23">
        <v>0.27</v>
      </c>
      <c r="L121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214" s="22" t="str">
        <f t="shared" si="55"/>
        <v>No</v>
      </c>
      <c r="N1214" s="16">
        <v>4.0999999999999996</v>
      </c>
      <c r="O1214" s="25">
        <v>4401</v>
      </c>
      <c r="P1214" s="25">
        <f>Table1[[#This Row],[rating]]+(Table1[[#This Row],[rating_count]]/1000)</f>
        <v>8.5009999999999994</v>
      </c>
      <c r="Q1214" s="12">
        <f t="shared" si="56"/>
        <v>6597099</v>
      </c>
      <c r="R1214" t="s">
        <v>11658</v>
      </c>
      <c r="S1214" t="s">
        <v>11659</v>
      </c>
      <c r="T1214" t="s">
        <v>11660</v>
      </c>
      <c r="U1214" t="s">
        <v>11661</v>
      </c>
      <c r="V1214" t="s">
        <v>11662</v>
      </c>
      <c r="W1214" t="s">
        <v>11663</v>
      </c>
      <c r="X1214" t="s">
        <v>11664</v>
      </c>
      <c r="Y1214" t="s">
        <v>11665</v>
      </c>
    </row>
    <row r="1215" spans="1:25" x14ac:dyDescent="0.3">
      <c r="A1215" t="s">
        <v>11666</v>
      </c>
      <c r="B1215" t="s">
        <v>11667</v>
      </c>
      <c r="C1215" t="s">
        <v>8897</v>
      </c>
      <c r="D1215" t="s">
        <v>13095</v>
      </c>
      <c r="E1215" t="s">
        <v>13265</v>
      </c>
      <c r="F1215" t="s">
        <v>13272</v>
      </c>
      <c r="G1215" t="s">
        <v>13273</v>
      </c>
      <c r="H1215" s="11">
        <v>2575</v>
      </c>
      <c r="I1215" s="19" t="str">
        <f t="shared" si="54"/>
        <v>&gt;₹500</v>
      </c>
      <c r="J1215" s="21">
        <v>6700</v>
      </c>
      <c r="K1215" s="23">
        <v>0.62</v>
      </c>
      <c r="L121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215" s="22" t="str">
        <f t="shared" si="55"/>
        <v>Yes</v>
      </c>
      <c r="N1215" s="16">
        <v>4.2</v>
      </c>
      <c r="O1215" s="25">
        <v>611</v>
      </c>
      <c r="P1215" s="25">
        <f>Table1[[#This Row],[rating]]+(Table1[[#This Row],[rating_count]]/1000)</f>
        <v>4.8109999999999999</v>
      </c>
      <c r="Q1215" s="12">
        <f t="shared" si="56"/>
        <v>4093700</v>
      </c>
      <c r="R1215" t="s">
        <v>11668</v>
      </c>
      <c r="S1215" t="s">
        <v>11669</v>
      </c>
      <c r="T1215" t="s">
        <v>11670</v>
      </c>
      <c r="U1215" t="s">
        <v>11671</v>
      </c>
      <c r="V1215" t="s">
        <v>11672</v>
      </c>
      <c r="W1215" t="s">
        <v>11673</v>
      </c>
      <c r="X1215" t="s">
        <v>11674</v>
      </c>
      <c r="Y1215" t="s">
        <v>11675</v>
      </c>
    </row>
    <row r="1216" spans="1:25" x14ac:dyDescent="0.3">
      <c r="A1216" t="s">
        <v>11676</v>
      </c>
      <c r="B1216" t="s">
        <v>11677</v>
      </c>
      <c r="C1216" t="s">
        <v>8710</v>
      </c>
      <c r="D1216" t="s">
        <v>13095</v>
      </c>
      <c r="E1216" t="s">
        <v>13265</v>
      </c>
      <c r="F1216" t="s">
        <v>13266</v>
      </c>
      <c r="G1216" t="s">
        <v>13280</v>
      </c>
      <c r="H1216" s="11">
        <v>1649</v>
      </c>
      <c r="I1216" s="19" t="str">
        <f t="shared" si="54"/>
        <v>&gt;₹500</v>
      </c>
      <c r="J1216" s="21">
        <v>2800</v>
      </c>
      <c r="K1216" s="23">
        <v>0.41</v>
      </c>
      <c r="L121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16" s="22" t="str">
        <f t="shared" si="55"/>
        <v>No</v>
      </c>
      <c r="N1216" s="16">
        <v>3.9</v>
      </c>
      <c r="O1216" s="25">
        <v>2162</v>
      </c>
      <c r="P1216" s="25">
        <f>Table1[[#This Row],[rating]]+(Table1[[#This Row],[rating_count]]/1000)</f>
        <v>6.0619999999999994</v>
      </c>
      <c r="Q1216" s="12">
        <f t="shared" si="56"/>
        <v>6053600</v>
      </c>
      <c r="R1216" t="s">
        <v>11678</v>
      </c>
      <c r="S1216" t="s">
        <v>11679</v>
      </c>
      <c r="T1216" t="s">
        <v>11680</v>
      </c>
      <c r="U1216" t="s">
        <v>11681</v>
      </c>
      <c r="V1216" t="s">
        <v>11682</v>
      </c>
      <c r="W1216" t="s">
        <v>11683</v>
      </c>
      <c r="X1216" t="s">
        <v>11684</v>
      </c>
      <c r="Y1216" t="s">
        <v>11685</v>
      </c>
    </row>
    <row r="1217" spans="1:25" x14ac:dyDescent="0.3">
      <c r="A1217" t="s">
        <v>11686</v>
      </c>
      <c r="B1217" t="s">
        <v>11687</v>
      </c>
      <c r="C1217" t="s">
        <v>8688</v>
      </c>
      <c r="D1217" t="s">
        <v>13095</v>
      </c>
      <c r="E1217" t="s">
        <v>13265</v>
      </c>
      <c r="F1217" t="s">
        <v>13266</v>
      </c>
      <c r="G1217" t="s">
        <v>13279</v>
      </c>
      <c r="H1217" s="11">
        <v>799</v>
      </c>
      <c r="I1217" s="19" t="str">
        <f t="shared" si="54"/>
        <v>&gt;₹500</v>
      </c>
      <c r="J1217" s="21">
        <v>1699</v>
      </c>
      <c r="K1217" s="23">
        <v>0.53</v>
      </c>
      <c r="L121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17" s="22" t="str">
        <f t="shared" si="55"/>
        <v>Yes</v>
      </c>
      <c r="N1217" s="16">
        <v>4</v>
      </c>
      <c r="O1217" s="25">
        <v>97</v>
      </c>
      <c r="P1217" s="25">
        <f>Table1[[#This Row],[rating]]+(Table1[[#This Row],[rating_count]]/1000)</f>
        <v>4.0970000000000004</v>
      </c>
      <c r="Q1217" s="12">
        <f t="shared" si="56"/>
        <v>164803</v>
      </c>
      <c r="R1217" t="s">
        <v>11688</v>
      </c>
      <c r="S1217" t="s">
        <v>11689</v>
      </c>
      <c r="T1217" t="s">
        <v>11690</v>
      </c>
      <c r="U1217" t="s">
        <v>11691</v>
      </c>
      <c r="V1217" t="s">
        <v>11692</v>
      </c>
      <c r="W1217" t="s">
        <v>11693</v>
      </c>
      <c r="X1217" t="s">
        <v>11694</v>
      </c>
      <c r="Y1217" t="s">
        <v>11695</v>
      </c>
    </row>
    <row r="1218" spans="1:25" x14ac:dyDescent="0.3">
      <c r="A1218" t="s">
        <v>11696</v>
      </c>
      <c r="B1218" t="s">
        <v>11697</v>
      </c>
      <c r="C1218" t="s">
        <v>8688</v>
      </c>
      <c r="D1218" t="s">
        <v>13095</v>
      </c>
      <c r="E1218" t="s">
        <v>13265</v>
      </c>
      <c r="F1218" t="s">
        <v>13266</v>
      </c>
      <c r="G1218" t="s">
        <v>13279</v>
      </c>
      <c r="H1218" s="11">
        <v>765</v>
      </c>
      <c r="I1218" s="19" t="str">
        <f t="shared" ref="I1218:I1281" si="57">IF(H1218&lt;200,"&lt;₹200",IF(OR(H1218=200,H1218&lt;=500),"₹200 - ₹500","&gt;₹500"))</f>
        <v>&gt;₹500</v>
      </c>
      <c r="J1218" s="21">
        <v>970</v>
      </c>
      <c r="K1218" s="23">
        <v>0.21</v>
      </c>
      <c r="L121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218" s="22" t="str">
        <f t="shared" ref="M1218:M1281" si="58">IF(K1218&gt;=50%,"Yes","No")</f>
        <v>No</v>
      </c>
      <c r="N1218" s="16">
        <v>4.2</v>
      </c>
      <c r="O1218" s="25">
        <v>6055</v>
      </c>
      <c r="P1218" s="25">
        <f>Table1[[#This Row],[rating]]+(Table1[[#This Row],[rating_count]]/1000)</f>
        <v>10.254999999999999</v>
      </c>
      <c r="Q1218" s="12">
        <f t="shared" ref="Q1218:Q1281" si="59">J1218*O1218</f>
        <v>5873350</v>
      </c>
      <c r="R1218" t="s">
        <v>11698</v>
      </c>
      <c r="S1218" t="s">
        <v>11699</v>
      </c>
      <c r="T1218" t="s">
        <v>11700</v>
      </c>
      <c r="U1218" t="s">
        <v>11701</v>
      </c>
      <c r="V1218" t="s">
        <v>11702</v>
      </c>
      <c r="W1218" t="s">
        <v>11703</v>
      </c>
      <c r="X1218" t="s">
        <v>11704</v>
      </c>
      <c r="Y1218" t="s">
        <v>11705</v>
      </c>
    </row>
    <row r="1219" spans="1:25" x14ac:dyDescent="0.3">
      <c r="A1219" t="s">
        <v>11706</v>
      </c>
      <c r="B1219" t="s">
        <v>11707</v>
      </c>
      <c r="C1219" t="s">
        <v>8574</v>
      </c>
      <c r="D1219" t="s">
        <v>13095</v>
      </c>
      <c r="E1219" t="s">
        <v>13265</v>
      </c>
      <c r="F1219" t="s">
        <v>13272</v>
      </c>
      <c r="G1219" t="s">
        <v>13273</v>
      </c>
      <c r="H1219" s="11">
        <v>999</v>
      </c>
      <c r="I1219" s="19" t="str">
        <f t="shared" si="57"/>
        <v>&gt;₹500</v>
      </c>
      <c r="J1219" s="21">
        <v>1500</v>
      </c>
      <c r="K1219" s="23">
        <v>0.33</v>
      </c>
      <c r="L121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219" s="22" t="str">
        <f t="shared" si="58"/>
        <v>No</v>
      </c>
      <c r="N1219" s="16">
        <v>4.2</v>
      </c>
      <c r="O1219" s="25">
        <v>386</v>
      </c>
      <c r="P1219" s="25">
        <f>Table1[[#This Row],[rating]]+(Table1[[#This Row],[rating_count]]/1000)</f>
        <v>4.5860000000000003</v>
      </c>
      <c r="Q1219" s="12">
        <f t="shared" si="59"/>
        <v>579000</v>
      </c>
      <c r="R1219" t="s">
        <v>11708</v>
      </c>
      <c r="S1219" t="s">
        <v>11709</v>
      </c>
      <c r="T1219" t="s">
        <v>11710</v>
      </c>
      <c r="U1219" t="s">
        <v>11711</v>
      </c>
      <c r="V1219" t="s">
        <v>11712</v>
      </c>
      <c r="W1219" t="s">
        <v>11713</v>
      </c>
      <c r="X1219" t="s">
        <v>11714</v>
      </c>
      <c r="Y1219" t="s">
        <v>11715</v>
      </c>
    </row>
    <row r="1220" spans="1:25" x14ac:dyDescent="0.3">
      <c r="A1220" t="s">
        <v>11716</v>
      </c>
      <c r="B1220" t="s">
        <v>11717</v>
      </c>
      <c r="C1220" t="s">
        <v>11718</v>
      </c>
      <c r="D1220" t="s">
        <v>13095</v>
      </c>
      <c r="E1220" t="s">
        <v>13265</v>
      </c>
      <c r="F1220" t="s">
        <v>13266</v>
      </c>
      <c r="G1220" t="s">
        <v>13331</v>
      </c>
      <c r="H1220" s="11">
        <v>587</v>
      </c>
      <c r="I1220" s="19" t="str">
        <f t="shared" si="57"/>
        <v>&gt;₹500</v>
      </c>
      <c r="J1220" s="21">
        <v>1295</v>
      </c>
      <c r="K1220" s="23">
        <v>0.55000000000000004</v>
      </c>
      <c r="L122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20" s="22" t="str">
        <f t="shared" si="58"/>
        <v>Yes</v>
      </c>
      <c r="N1220" s="16">
        <v>4.0999999999999996</v>
      </c>
      <c r="O1220" s="25">
        <v>557</v>
      </c>
      <c r="P1220" s="25">
        <f>Table1[[#This Row],[rating]]+(Table1[[#This Row],[rating_count]]/1000)</f>
        <v>4.657</v>
      </c>
      <c r="Q1220" s="12">
        <f t="shared" si="59"/>
        <v>721315</v>
      </c>
      <c r="R1220" t="s">
        <v>11719</v>
      </c>
      <c r="S1220" t="s">
        <v>11720</v>
      </c>
      <c r="T1220" t="s">
        <v>11721</v>
      </c>
      <c r="U1220" t="s">
        <v>11722</v>
      </c>
      <c r="V1220" t="s">
        <v>11723</v>
      </c>
      <c r="W1220" t="s">
        <v>11724</v>
      </c>
      <c r="X1220" t="s">
        <v>11725</v>
      </c>
      <c r="Y1220" t="s">
        <v>11726</v>
      </c>
    </row>
    <row r="1221" spans="1:25" x14ac:dyDescent="0.3">
      <c r="A1221" t="s">
        <v>11727</v>
      </c>
      <c r="B1221" t="s">
        <v>11728</v>
      </c>
      <c r="C1221" t="s">
        <v>11729</v>
      </c>
      <c r="D1221" t="s">
        <v>13095</v>
      </c>
      <c r="E1221" t="s">
        <v>13265</v>
      </c>
      <c r="F1221" t="s">
        <v>13266</v>
      </c>
      <c r="G1221" t="s">
        <v>13322</v>
      </c>
      <c r="H1221" s="11">
        <v>12609</v>
      </c>
      <c r="I1221" s="19" t="str">
        <f t="shared" si="57"/>
        <v>&gt;₹500</v>
      </c>
      <c r="J1221" s="21">
        <v>23999</v>
      </c>
      <c r="K1221" s="23">
        <v>0.47</v>
      </c>
      <c r="L122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21" s="22" t="str">
        <f t="shared" si="58"/>
        <v>No</v>
      </c>
      <c r="N1221" s="16">
        <v>4.4000000000000004</v>
      </c>
      <c r="O1221" s="25">
        <v>2288</v>
      </c>
      <c r="P1221" s="25">
        <f>Table1[[#This Row],[rating]]+(Table1[[#This Row],[rating_count]]/1000)</f>
        <v>6.6880000000000006</v>
      </c>
      <c r="Q1221" s="12">
        <f t="shared" si="59"/>
        <v>54909712</v>
      </c>
      <c r="R1221" t="s">
        <v>11730</v>
      </c>
      <c r="S1221" t="s">
        <v>11731</v>
      </c>
      <c r="T1221" t="s">
        <v>11732</v>
      </c>
      <c r="U1221" t="s">
        <v>11733</v>
      </c>
      <c r="V1221" t="s">
        <v>11734</v>
      </c>
      <c r="W1221" t="s">
        <v>11735</v>
      </c>
      <c r="X1221" t="s">
        <v>11736</v>
      </c>
      <c r="Y1221" t="s">
        <v>11737</v>
      </c>
    </row>
    <row r="1222" spans="1:25" x14ac:dyDescent="0.3">
      <c r="A1222" t="s">
        <v>11738</v>
      </c>
      <c r="B1222" t="s">
        <v>11739</v>
      </c>
      <c r="C1222" t="s">
        <v>8699</v>
      </c>
      <c r="D1222" t="s">
        <v>13095</v>
      </c>
      <c r="E1222" t="s">
        <v>13265</v>
      </c>
      <c r="F1222" t="s">
        <v>13272</v>
      </c>
      <c r="G1222" t="s">
        <v>13273</v>
      </c>
      <c r="H1222" s="11">
        <v>699</v>
      </c>
      <c r="I1222" s="19" t="str">
        <f t="shared" si="57"/>
        <v>&gt;₹500</v>
      </c>
      <c r="J1222" s="21">
        <v>850</v>
      </c>
      <c r="K1222" s="23">
        <v>0.18</v>
      </c>
      <c r="L122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222" s="22" t="str">
        <f t="shared" si="58"/>
        <v>No</v>
      </c>
      <c r="N1222" s="16">
        <v>4.0999999999999996</v>
      </c>
      <c r="O1222" s="25">
        <v>1106</v>
      </c>
      <c r="P1222" s="25">
        <f>Table1[[#This Row],[rating]]+(Table1[[#This Row],[rating_count]]/1000)</f>
        <v>5.2059999999999995</v>
      </c>
      <c r="Q1222" s="12">
        <f t="shared" si="59"/>
        <v>940100</v>
      </c>
      <c r="R1222" t="s">
        <v>11740</v>
      </c>
      <c r="S1222" t="s">
        <v>11741</v>
      </c>
      <c r="T1222" t="s">
        <v>11742</v>
      </c>
      <c r="U1222" t="s">
        <v>11743</v>
      </c>
      <c r="V1222" t="s">
        <v>13071</v>
      </c>
      <c r="W1222" t="s">
        <v>13072</v>
      </c>
      <c r="X1222" t="s">
        <v>11744</v>
      </c>
      <c r="Y1222" t="s">
        <v>11745</v>
      </c>
    </row>
    <row r="1223" spans="1:25" x14ac:dyDescent="0.3">
      <c r="A1223" t="s">
        <v>11746</v>
      </c>
      <c r="B1223" t="s">
        <v>11747</v>
      </c>
      <c r="C1223" t="s">
        <v>9326</v>
      </c>
      <c r="D1223" t="s">
        <v>13095</v>
      </c>
      <c r="E1223" t="s">
        <v>13265</v>
      </c>
      <c r="F1223" t="s">
        <v>13272</v>
      </c>
      <c r="G1223" t="s">
        <v>13290</v>
      </c>
      <c r="H1223" s="11">
        <v>3799</v>
      </c>
      <c r="I1223" s="19" t="str">
        <f t="shared" si="57"/>
        <v>&gt;₹500</v>
      </c>
      <c r="J1223" s="21">
        <v>6000</v>
      </c>
      <c r="K1223" s="23">
        <v>0.37</v>
      </c>
      <c r="L122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223" s="22" t="str">
        <f t="shared" si="58"/>
        <v>No</v>
      </c>
      <c r="N1223" s="16">
        <v>4.2</v>
      </c>
      <c r="O1223" s="25">
        <v>11935</v>
      </c>
      <c r="P1223" s="25">
        <f>Table1[[#This Row],[rating]]+(Table1[[#This Row],[rating_count]]/1000)</f>
        <v>16.135000000000002</v>
      </c>
      <c r="Q1223" s="12">
        <f t="shared" si="59"/>
        <v>71610000</v>
      </c>
      <c r="R1223" t="s">
        <v>11748</v>
      </c>
      <c r="S1223" t="s">
        <v>11749</v>
      </c>
      <c r="T1223" t="s">
        <v>11750</v>
      </c>
      <c r="U1223" t="s">
        <v>11751</v>
      </c>
      <c r="V1223" t="s">
        <v>11752</v>
      </c>
      <c r="W1223" t="s">
        <v>11753</v>
      </c>
      <c r="X1223" t="s">
        <v>11754</v>
      </c>
      <c r="Y1223" t="s">
        <v>11755</v>
      </c>
    </row>
    <row r="1224" spans="1:25" x14ac:dyDescent="0.3">
      <c r="A1224" t="s">
        <v>11756</v>
      </c>
      <c r="B1224" t="s">
        <v>11757</v>
      </c>
      <c r="C1224" t="s">
        <v>8844</v>
      </c>
      <c r="D1224" t="s">
        <v>13095</v>
      </c>
      <c r="E1224" t="s">
        <v>13268</v>
      </c>
      <c r="F1224" t="s">
        <v>13281</v>
      </c>
      <c r="G1224" t="s">
        <v>13284</v>
      </c>
      <c r="H1224" s="11">
        <v>640</v>
      </c>
      <c r="I1224" s="19" t="str">
        <f t="shared" si="57"/>
        <v>&gt;₹500</v>
      </c>
      <c r="J1224" s="21">
        <v>1020</v>
      </c>
      <c r="K1224" s="23">
        <v>0.37</v>
      </c>
      <c r="L122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224" s="22" t="str">
        <f t="shared" si="58"/>
        <v>No</v>
      </c>
      <c r="N1224" s="16">
        <v>4.0999999999999996</v>
      </c>
      <c r="O1224" s="25">
        <v>5059</v>
      </c>
      <c r="P1224" s="25">
        <f>Table1[[#This Row],[rating]]+(Table1[[#This Row],[rating_count]]/1000)</f>
        <v>9.1589999999999989</v>
      </c>
      <c r="Q1224" s="12">
        <f t="shared" si="59"/>
        <v>5160180</v>
      </c>
      <c r="R1224" t="s">
        <v>11758</v>
      </c>
      <c r="S1224" t="s">
        <v>11759</v>
      </c>
      <c r="T1224" t="s">
        <v>11760</v>
      </c>
      <c r="U1224" t="s">
        <v>11761</v>
      </c>
      <c r="V1224" t="s">
        <v>11762</v>
      </c>
      <c r="W1224" t="s">
        <v>11763</v>
      </c>
      <c r="X1224" t="s">
        <v>11764</v>
      </c>
      <c r="Y1224" t="s">
        <v>11765</v>
      </c>
    </row>
    <row r="1225" spans="1:25" x14ac:dyDescent="0.3">
      <c r="A1225" t="s">
        <v>11766</v>
      </c>
      <c r="B1225" t="s">
        <v>11767</v>
      </c>
      <c r="C1225" t="s">
        <v>8563</v>
      </c>
      <c r="D1225" t="s">
        <v>13095</v>
      </c>
      <c r="E1225" t="s">
        <v>13268</v>
      </c>
      <c r="F1225" t="s">
        <v>13269</v>
      </c>
      <c r="G1225" t="s">
        <v>13271</v>
      </c>
      <c r="H1225" s="11">
        <v>979</v>
      </c>
      <c r="I1225" s="19" t="str">
        <f t="shared" si="57"/>
        <v>&gt;₹500</v>
      </c>
      <c r="J1225" s="21">
        <v>1999</v>
      </c>
      <c r="K1225" s="23">
        <v>0.51</v>
      </c>
      <c r="L122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25" s="22" t="str">
        <f t="shared" si="58"/>
        <v>Yes</v>
      </c>
      <c r="N1225" s="16">
        <v>3.9</v>
      </c>
      <c r="O1225" s="25">
        <v>157</v>
      </c>
      <c r="P1225" s="25">
        <f>Table1[[#This Row],[rating]]+(Table1[[#This Row],[rating_count]]/1000)</f>
        <v>4.0569999999999995</v>
      </c>
      <c r="Q1225" s="12">
        <f t="shared" si="59"/>
        <v>313843</v>
      </c>
      <c r="R1225" t="s">
        <v>11768</v>
      </c>
      <c r="S1225" t="s">
        <v>11769</v>
      </c>
      <c r="T1225" t="s">
        <v>11770</v>
      </c>
      <c r="U1225" t="s">
        <v>11771</v>
      </c>
      <c r="V1225" t="s">
        <v>11772</v>
      </c>
      <c r="W1225" t="s">
        <v>11773</v>
      </c>
      <c r="X1225" t="s">
        <v>11774</v>
      </c>
      <c r="Y1225" t="s">
        <v>11775</v>
      </c>
    </row>
    <row r="1226" spans="1:25" x14ac:dyDescent="0.3">
      <c r="A1226" t="s">
        <v>11776</v>
      </c>
      <c r="B1226" t="s">
        <v>11777</v>
      </c>
      <c r="C1226" t="s">
        <v>8721</v>
      </c>
      <c r="D1226" t="s">
        <v>13095</v>
      </c>
      <c r="E1226" t="s">
        <v>13268</v>
      </c>
      <c r="F1226" t="s">
        <v>13281</v>
      </c>
      <c r="G1226" t="s">
        <v>13282</v>
      </c>
      <c r="H1226" s="11">
        <v>5365</v>
      </c>
      <c r="I1226" s="19" t="str">
        <f t="shared" si="57"/>
        <v>&gt;₹500</v>
      </c>
      <c r="J1226" s="21">
        <v>7445</v>
      </c>
      <c r="K1226" s="23">
        <v>0.28000000000000003</v>
      </c>
      <c r="L122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226" s="22" t="str">
        <f t="shared" si="58"/>
        <v>No</v>
      </c>
      <c r="N1226" s="16">
        <v>3.9</v>
      </c>
      <c r="O1226" s="25">
        <v>3584</v>
      </c>
      <c r="P1226" s="25">
        <f>Table1[[#This Row],[rating]]+(Table1[[#This Row],[rating_count]]/1000)</f>
        <v>7.484</v>
      </c>
      <c r="Q1226" s="12">
        <f t="shared" si="59"/>
        <v>26682880</v>
      </c>
      <c r="R1226" t="s">
        <v>11778</v>
      </c>
      <c r="S1226" t="s">
        <v>11779</v>
      </c>
      <c r="T1226" t="s">
        <v>11780</v>
      </c>
      <c r="U1226" t="s">
        <v>11781</v>
      </c>
      <c r="V1226" t="s">
        <v>11782</v>
      </c>
      <c r="W1226" t="s">
        <v>11783</v>
      </c>
      <c r="X1226" t="s">
        <v>11784</v>
      </c>
      <c r="Y1226" t="s">
        <v>11785</v>
      </c>
    </row>
    <row r="1227" spans="1:25" x14ac:dyDescent="0.3">
      <c r="A1227" t="s">
        <v>11786</v>
      </c>
      <c r="B1227" t="s">
        <v>11787</v>
      </c>
      <c r="C1227" t="s">
        <v>8897</v>
      </c>
      <c r="D1227" t="s">
        <v>13095</v>
      </c>
      <c r="E1227" t="s">
        <v>13265</v>
      </c>
      <c r="F1227" t="s">
        <v>13272</v>
      </c>
      <c r="G1227" t="s">
        <v>13273</v>
      </c>
      <c r="H1227" s="11">
        <v>3199</v>
      </c>
      <c r="I1227" s="19" t="str">
        <f t="shared" si="57"/>
        <v>&gt;₹500</v>
      </c>
      <c r="J1227" s="21">
        <v>3500</v>
      </c>
      <c r="K1227" s="23">
        <v>0.09</v>
      </c>
      <c r="L122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1227" s="22" t="str">
        <f t="shared" si="58"/>
        <v>No</v>
      </c>
      <c r="N1227" s="16">
        <v>4.2</v>
      </c>
      <c r="O1227" s="25">
        <v>1899</v>
      </c>
      <c r="P1227" s="25">
        <f>Table1[[#This Row],[rating]]+(Table1[[#This Row],[rating_count]]/1000)</f>
        <v>6.0990000000000002</v>
      </c>
      <c r="Q1227" s="12">
        <f t="shared" si="59"/>
        <v>6646500</v>
      </c>
      <c r="R1227" t="s">
        <v>11788</v>
      </c>
      <c r="S1227" t="s">
        <v>11789</v>
      </c>
      <c r="T1227" t="s">
        <v>11790</v>
      </c>
      <c r="U1227" t="s">
        <v>11791</v>
      </c>
      <c r="V1227" t="s">
        <v>11792</v>
      </c>
      <c r="W1227" t="s">
        <v>11793</v>
      </c>
      <c r="X1227" t="s">
        <v>11794</v>
      </c>
      <c r="Y1227" t="s">
        <v>11795</v>
      </c>
    </row>
    <row r="1228" spans="1:25" x14ac:dyDescent="0.3">
      <c r="A1228" t="s">
        <v>11796</v>
      </c>
      <c r="B1228" t="s">
        <v>11797</v>
      </c>
      <c r="C1228" t="s">
        <v>10358</v>
      </c>
      <c r="D1228" t="s">
        <v>13095</v>
      </c>
      <c r="E1228" t="s">
        <v>13265</v>
      </c>
      <c r="F1228" t="s">
        <v>13266</v>
      </c>
      <c r="G1228" t="s">
        <v>13319</v>
      </c>
      <c r="H1228" s="11">
        <v>979</v>
      </c>
      <c r="I1228" s="19" t="str">
        <f t="shared" si="57"/>
        <v>&gt;₹500</v>
      </c>
      <c r="J1228" s="21">
        <v>1395</v>
      </c>
      <c r="K1228" s="23">
        <v>0.3</v>
      </c>
      <c r="L122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228" s="22" t="str">
        <f t="shared" si="58"/>
        <v>No</v>
      </c>
      <c r="N1228" s="16">
        <v>4.2</v>
      </c>
      <c r="O1228" s="25">
        <v>15252</v>
      </c>
      <c r="P1228" s="25">
        <f>Table1[[#This Row],[rating]]+(Table1[[#This Row],[rating_count]]/1000)</f>
        <v>19.452000000000002</v>
      </c>
      <c r="Q1228" s="12">
        <f t="shared" si="59"/>
        <v>21276540</v>
      </c>
      <c r="R1228" t="s">
        <v>11798</v>
      </c>
      <c r="S1228" t="s">
        <v>11799</v>
      </c>
      <c r="T1228" t="s">
        <v>11800</v>
      </c>
      <c r="U1228" t="s">
        <v>11801</v>
      </c>
      <c r="V1228" t="s">
        <v>11802</v>
      </c>
      <c r="W1228" t="s">
        <v>11803</v>
      </c>
      <c r="X1228" t="s">
        <v>11804</v>
      </c>
      <c r="Y1228" t="s">
        <v>11805</v>
      </c>
    </row>
    <row r="1229" spans="1:25" x14ac:dyDescent="0.3">
      <c r="A1229" t="s">
        <v>11806</v>
      </c>
      <c r="B1229" t="s">
        <v>11807</v>
      </c>
      <c r="C1229" t="s">
        <v>8552</v>
      </c>
      <c r="D1229" t="s">
        <v>13095</v>
      </c>
      <c r="E1229" t="s">
        <v>13268</v>
      </c>
      <c r="F1229" t="s">
        <v>13269</v>
      </c>
      <c r="G1229" t="s">
        <v>13270</v>
      </c>
      <c r="H1229" s="11">
        <v>929</v>
      </c>
      <c r="I1229" s="19" t="str">
        <f t="shared" si="57"/>
        <v>&gt;₹500</v>
      </c>
      <c r="J1229" s="21">
        <v>2199</v>
      </c>
      <c r="K1229" s="23">
        <v>0.57999999999999996</v>
      </c>
      <c r="L122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29" s="22" t="str">
        <f t="shared" si="58"/>
        <v>Yes</v>
      </c>
      <c r="N1229" s="16">
        <v>3.7</v>
      </c>
      <c r="O1229" s="25">
        <v>4</v>
      </c>
      <c r="P1229" s="25">
        <f>Table1[[#This Row],[rating]]+(Table1[[#This Row],[rating_count]]/1000)</f>
        <v>3.7040000000000002</v>
      </c>
      <c r="Q1229" s="12">
        <f t="shared" si="59"/>
        <v>8796</v>
      </c>
      <c r="R1229" t="s">
        <v>11808</v>
      </c>
      <c r="S1229" t="s">
        <v>11809</v>
      </c>
      <c r="T1229" t="s">
        <v>11810</v>
      </c>
      <c r="U1229" t="s">
        <v>11811</v>
      </c>
      <c r="V1229" t="s">
        <v>11812</v>
      </c>
      <c r="W1229" t="s">
        <v>11813</v>
      </c>
      <c r="X1229" t="s">
        <v>11814</v>
      </c>
      <c r="Y1229" t="s">
        <v>11815</v>
      </c>
    </row>
    <row r="1230" spans="1:25" x14ac:dyDescent="0.3">
      <c r="A1230" t="s">
        <v>11816</v>
      </c>
      <c r="B1230" t="s">
        <v>11817</v>
      </c>
      <c r="C1230" t="s">
        <v>10409</v>
      </c>
      <c r="D1230" t="s">
        <v>13095</v>
      </c>
      <c r="E1230" t="s">
        <v>13265</v>
      </c>
      <c r="F1230" t="s">
        <v>13266</v>
      </c>
      <c r="G1230" t="s">
        <v>13320</v>
      </c>
      <c r="H1230" s="11">
        <v>3710</v>
      </c>
      <c r="I1230" s="19" t="str">
        <f t="shared" si="57"/>
        <v>&gt;₹500</v>
      </c>
      <c r="J1230" s="21">
        <v>4330</v>
      </c>
      <c r="K1230" s="23">
        <v>0.14000000000000001</v>
      </c>
      <c r="L123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230" s="22" t="str">
        <f t="shared" si="58"/>
        <v>No</v>
      </c>
      <c r="N1230" s="16">
        <v>3.7</v>
      </c>
      <c r="O1230" s="25">
        <v>1662</v>
      </c>
      <c r="P1230" s="25">
        <f>Table1[[#This Row],[rating]]+(Table1[[#This Row],[rating_count]]/1000)</f>
        <v>5.3620000000000001</v>
      </c>
      <c r="Q1230" s="12">
        <f t="shared" si="59"/>
        <v>7196460</v>
      </c>
      <c r="R1230" t="s">
        <v>11818</v>
      </c>
      <c r="S1230" t="s">
        <v>11819</v>
      </c>
      <c r="T1230" t="s">
        <v>11820</v>
      </c>
      <c r="U1230" t="s">
        <v>11821</v>
      </c>
      <c r="V1230" t="s">
        <v>11822</v>
      </c>
      <c r="W1230" t="s">
        <v>11823</v>
      </c>
      <c r="X1230" t="s">
        <v>11824</v>
      </c>
      <c r="Y1230" t="s">
        <v>11825</v>
      </c>
    </row>
    <row r="1231" spans="1:25" x14ac:dyDescent="0.3">
      <c r="A1231" t="s">
        <v>11826</v>
      </c>
      <c r="B1231" t="s">
        <v>11827</v>
      </c>
      <c r="C1231" t="s">
        <v>8710</v>
      </c>
      <c r="D1231" t="s">
        <v>13095</v>
      </c>
      <c r="E1231" t="s">
        <v>13265</v>
      </c>
      <c r="F1231" t="s">
        <v>13266</v>
      </c>
      <c r="G1231" t="s">
        <v>13280</v>
      </c>
      <c r="H1231" s="11">
        <v>2033</v>
      </c>
      <c r="I1231" s="19" t="str">
        <f t="shared" si="57"/>
        <v>&gt;₹500</v>
      </c>
      <c r="J1231" s="21">
        <v>4295</v>
      </c>
      <c r="K1231" s="23">
        <v>0.53</v>
      </c>
      <c r="L123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31" s="22" t="str">
        <f t="shared" si="58"/>
        <v>Yes</v>
      </c>
      <c r="N1231" s="16">
        <v>3.4</v>
      </c>
      <c r="O1231" s="25">
        <v>422</v>
      </c>
      <c r="P1231" s="25">
        <f>Table1[[#This Row],[rating]]+(Table1[[#This Row],[rating_count]]/1000)</f>
        <v>3.8220000000000001</v>
      </c>
      <c r="Q1231" s="12">
        <f t="shared" si="59"/>
        <v>1812490</v>
      </c>
      <c r="R1231" t="s">
        <v>11828</v>
      </c>
      <c r="S1231" t="s">
        <v>11829</v>
      </c>
      <c r="T1231" t="s">
        <v>11830</v>
      </c>
      <c r="U1231" t="s">
        <v>11831</v>
      </c>
      <c r="V1231" t="s">
        <v>11832</v>
      </c>
      <c r="W1231" t="s">
        <v>11833</v>
      </c>
      <c r="X1231" t="s">
        <v>11834</v>
      </c>
      <c r="Y1231" t="s">
        <v>11835</v>
      </c>
    </row>
    <row r="1232" spans="1:25" x14ac:dyDescent="0.3">
      <c r="A1232" t="s">
        <v>11836</v>
      </c>
      <c r="B1232" t="s">
        <v>11837</v>
      </c>
      <c r="C1232" t="s">
        <v>8552</v>
      </c>
      <c r="D1232" t="s">
        <v>13095</v>
      </c>
      <c r="E1232" t="s">
        <v>13268</v>
      </c>
      <c r="F1232" t="s">
        <v>13269</v>
      </c>
      <c r="G1232" t="s">
        <v>13270</v>
      </c>
      <c r="H1232" s="11">
        <v>9495</v>
      </c>
      <c r="I1232" s="19" t="str">
        <f t="shared" si="57"/>
        <v>&gt;₹500</v>
      </c>
      <c r="J1232" s="21">
        <v>18990</v>
      </c>
      <c r="K1232" s="23">
        <v>0.5</v>
      </c>
      <c r="L123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32" s="22" t="str">
        <f t="shared" si="58"/>
        <v>Yes</v>
      </c>
      <c r="N1232" s="16">
        <v>4.2</v>
      </c>
      <c r="O1232" s="25">
        <v>79</v>
      </c>
      <c r="P1232" s="25">
        <f>Table1[[#This Row],[rating]]+(Table1[[#This Row],[rating_count]]/1000)</f>
        <v>4.2789999999999999</v>
      </c>
      <c r="Q1232" s="12">
        <f t="shared" si="59"/>
        <v>1500210</v>
      </c>
      <c r="R1232" t="s">
        <v>11838</v>
      </c>
      <c r="S1232" t="s">
        <v>11839</v>
      </c>
      <c r="T1232" t="s">
        <v>11840</v>
      </c>
      <c r="U1232" t="s">
        <v>11841</v>
      </c>
      <c r="V1232" t="s">
        <v>11842</v>
      </c>
      <c r="W1232" t="s">
        <v>11843</v>
      </c>
      <c r="X1232" t="s">
        <v>11844</v>
      </c>
      <c r="Y1232" t="s">
        <v>11845</v>
      </c>
    </row>
    <row r="1233" spans="1:25" x14ac:dyDescent="0.3">
      <c r="A1233" t="s">
        <v>11846</v>
      </c>
      <c r="B1233" t="s">
        <v>11847</v>
      </c>
      <c r="C1233" t="s">
        <v>8773</v>
      </c>
      <c r="D1233" t="s">
        <v>13095</v>
      </c>
      <c r="E1233" t="s">
        <v>13268</v>
      </c>
      <c r="F1233" t="s">
        <v>13281</v>
      </c>
      <c r="G1233" t="s">
        <v>13283</v>
      </c>
      <c r="H1233" s="11">
        <v>7799</v>
      </c>
      <c r="I1233" s="19" t="str">
        <f t="shared" si="57"/>
        <v>&gt;₹500</v>
      </c>
      <c r="J1233" s="21">
        <v>12500</v>
      </c>
      <c r="K1233" s="23">
        <v>0.38</v>
      </c>
      <c r="L123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233" s="22" t="str">
        <f t="shared" si="58"/>
        <v>No</v>
      </c>
      <c r="N1233" s="16">
        <v>4</v>
      </c>
      <c r="O1233" s="25">
        <v>5160</v>
      </c>
      <c r="P1233" s="25">
        <f>Table1[[#This Row],[rating]]+(Table1[[#This Row],[rating_count]]/1000)</f>
        <v>9.16</v>
      </c>
      <c r="Q1233" s="12">
        <f t="shared" si="59"/>
        <v>64500000</v>
      </c>
      <c r="R1233" t="s">
        <v>11848</v>
      </c>
      <c r="S1233" t="s">
        <v>11849</v>
      </c>
      <c r="T1233" t="s">
        <v>11850</v>
      </c>
      <c r="U1233" t="s">
        <v>11851</v>
      </c>
      <c r="V1233" t="s">
        <v>11852</v>
      </c>
      <c r="W1233" t="s">
        <v>11853</v>
      </c>
      <c r="X1233" t="s">
        <v>11854</v>
      </c>
      <c r="Y1233" t="s">
        <v>11855</v>
      </c>
    </row>
    <row r="1234" spans="1:25" x14ac:dyDescent="0.3">
      <c r="A1234" t="s">
        <v>11856</v>
      </c>
      <c r="B1234" t="s">
        <v>11857</v>
      </c>
      <c r="C1234" t="s">
        <v>8541</v>
      </c>
      <c r="D1234" t="s">
        <v>13095</v>
      </c>
      <c r="E1234" t="s">
        <v>13265</v>
      </c>
      <c r="F1234" t="s">
        <v>13266</v>
      </c>
      <c r="G1234" t="s">
        <v>13267</v>
      </c>
      <c r="H1234" s="11">
        <v>949</v>
      </c>
      <c r="I1234" s="19" t="str">
        <f t="shared" si="57"/>
        <v>&gt;₹500</v>
      </c>
      <c r="J1234" s="21">
        <v>2385</v>
      </c>
      <c r="K1234" s="23">
        <v>0.6</v>
      </c>
      <c r="L123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34" s="22" t="str">
        <f t="shared" si="58"/>
        <v>Yes</v>
      </c>
      <c r="N1234" s="16">
        <v>4.0999999999999996</v>
      </c>
      <c r="O1234" s="25">
        <v>2311</v>
      </c>
      <c r="P1234" s="25">
        <f>Table1[[#This Row],[rating]]+(Table1[[#This Row],[rating_count]]/1000)</f>
        <v>6.4109999999999996</v>
      </c>
      <c r="Q1234" s="12">
        <f t="shared" si="59"/>
        <v>5511735</v>
      </c>
      <c r="R1234" t="s">
        <v>11858</v>
      </c>
      <c r="S1234" t="s">
        <v>11859</v>
      </c>
      <c r="T1234" t="s">
        <v>11860</v>
      </c>
      <c r="U1234" t="s">
        <v>11861</v>
      </c>
      <c r="V1234" t="s">
        <v>11862</v>
      </c>
      <c r="W1234" t="s">
        <v>11863</v>
      </c>
      <c r="X1234" t="s">
        <v>11864</v>
      </c>
      <c r="Y1234" t="s">
        <v>11865</v>
      </c>
    </row>
    <row r="1235" spans="1:25" x14ac:dyDescent="0.3">
      <c r="A1235" t="s">
        <v>11866</v>
      </c>
      <c r="B1235" t="s">
        <v>11867</v>
      </c>
      <c r="C1235" t="s">
        <v>8721</v>
      </c>
      <c r="D1235" t="s">
        <v>13095</v>
      </c>
      <c r="E1235" t="s">
        <v>13268</v>
      </c>
      <c r="F1235" t="s">
        <v>13281</v>
      </c>
      <c r="G1235" t="s">
        <v>13282</v>
      </c>
      <c r="H1235" s="11">
        <v>2790</v>
      </c>
      <c r="I1235" s="19" t="str">
        <f t="shared" si="57"/>
        <v>&gt;₹500</v>
      </c>
      <c r="J1235" s="21">
        <v>4890</v>
      </c>
      <c r="K1235" s="23">
        <v>0.43</v>
      </c>
      <c r="L123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35" s="22" t="str">
        <f t="shared" si="58"/>
        <v>No</v>
      </c>
      <c r="N1235" s="16">
        <v>3.9</v>
      </c>
      <c r="O1235" s="25">
        <v>588</v>
      </c>
      <c r="P1235" s="25">
        <f>Table1[[#This Row],[rating]]+(Table1[[#This Row],[rating_count]]/1000)</f>
        <v>4.4879999999999995</v>
      </c>
      <c r="Q1235" s="12">
        <f t="shared" si="59"/>
        <v>2875320</v>
      </c>
      <c r="R1235" t="s">
        <v>11868</v>
      </c>
      <c r="S1235" t="s">
        <v>11869</v>
      </c>
      <c r="T1235" t="s">
        <v>11870</v>
      </c>
      <c r="U1235" t="s">
        <v>11871</v>
      </c>
      <c r="V1235" t="s">
        <v>11872</v>
      </c>
      <c r="W1235" t="s">
        <v>11873</v>
      </c>
      <c r="X1235" t="s">
        <v>11874</v>
      </c>
      <c r="Y1235" t="s">
        <v>11875</v>
      </c>
    </row>
    <row r="1236" spans="1:25" x14ac:dyDescent="0.3">
      <c r="A1236" t="s">
        <v>11876</v>
      </c>
      <c r="B1236" t="s">
        <v>11877</v>
      </c>
      <c r="C1236" t="s">
        <v>8699</v>
      </c>
      <c r="D1236" t="s">
        <v>13095</v>
      </c>
      <c r="E1236" t="s">
        <v>13265</v>
      </c>
      <c r="F1236" t="s">
        <v>13272</v>
      </c>
      <c r="G1236" t="s">
        <v>13273</v>
      </c>
      <c r="H1236" s="11">
        <v>645</v>
      </c>
      <c r="I1236" s="19" t="str">
        <f t="shared" si="57"/>
        <v>&gt;₹500</v>
      </c>
      <c r="J1236" s="21">
        <v>1100</v>
      </c>
      <c r="K1236" s="23">
        <v>0.41</v>
      </c>
      <c r="L123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36" s="22" t="str">
        <f t="shared" si="58"/>
        <v>No</v>
      </c>
      <c r="N1236" s="16">
        <v>4</v>
      </c>
      <c r="O1236" s="25">
        <v>3271</v>
      </c>
      <c r="P1236" s="25">
        <f>Table1[[#This Row],[rating]]+(Table1[[#This Row],[rating_count]]/1000)</f>
        <v>7.2709999999999999</v>
      </c>
      <c r="Q1236" s="12">
        <f t="shared" si="59"/>
        <v>3598100</v>
      </c>
      <c r="R1236" t="s">
        <v>11878</v>
      </c>
      <c r="S1236" t="s">
        <v>11879</v>
      </c>
      <c r="T1236" t="s">
        <v>11880</v>
      </c>
      <c r="U1236" t="s">
        <v>11881</v>
      </c>
      <c r="V1236" t="s">
        <v>11882</v>
      </c>
      <c r="W1236" t="s">
        <v>11883</v>
      </c>
      <c r="X1236" t="s">
        <v>11884</v>
      </c>
      <c r="Y1236" t="s">
        <v>11885</v>
      </c>
    </row>
    <row r="1237" spans="1:25" x14ac:dyDescent="0.3">
      <c r="A1237" t="s">
        <v>11886</v>
      </c>
      <c r="B1237" t="s">
        <v>11887</v>
      </c>
      <c r="C1237" t="s">
        <v>8710</v>
      </c>
      <c r="D1237" t="s">
        <v>13095</v>
      </c>
      <c r="E1237" t="s">
        <v>13265</v>
      </c>
      <c r="F1237" t="s">
        <v>13266</v>
      </c>
      <c r="G1237" t="s">
        <v>13280</v>
      </c>
      <c r="H1237" s="11">
        <v>2237.81</v>
      </c>
      <c r="I1237" s="19" t="str">
        <f t="shared" si="57"/>
        <v>&gt;₹500</v>
      </c>
      <c r="J1237" s="21">
        <v>3899</v>
      </c>
      <c r="K1237" s="23">
        <v>0.43</v>
      </c>
      <c r="L123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37" s="22" t="str">
        <f t="shared" si="58"/>
        <v>No</v>
      </c>
      <c r="N1237" s="16">
        <v>3.9</v>
      </c>
      <c r="O1237" s="25">
        <v>11004</v>
      </c>
      <c r="P1237" s="25">
        <f>Table1[[#This Row],[rating]]+(Table1[[#This Row],[rating_count]]/1000)</f>
        <v>14.904</v>
      </c>
      <c r="Q1237" s="12">
        <f t="shared" si="59"/>
        <v>42904596</v>
      </c>
      <c r="R1237" t="s">
        <v>11888</v>
      </c>
      <c r="S1237" t="s">
        <v>11889</v>
      </c>
      <c r="T1237" t="s">
        <v>11890</v>
      </c>
      <c r="U1237" t="s">
        <v>11891</v>
      </c>
      <c r="V1237" t="s">
        <v>11892</v>
      </c>
      <c r="W1237" t="s">
        <v>11893</v>
      </c>
      <c r="X1237" t="s">
        <v>11894</v>
      </c>
      <c r="Y1237" t="s">
        <v>11895</v>
      </c>
    </row>
    <row r="1238" spans="1:25" x14ac:dyDescent="0.3">
      <c r="A1238" t="s">
        <v>11896</v>
      </c>
      <c r="B1238" t="s">
        <v>11897</v>
      </c>
      <c r="C1238" t="s">
        <v>8773</v>
      </c>
      <c r="D1238" t="s">
        <v>13095</v>
      </c>
      <c r="E1238" t="s">
        <v>13268</v>
      </c>
      <c r="F1238" t="s">
        <v>13281</v>
      </c>
      <c r="G1238" t="s">
        <v>13283</v>
      </c>
      <c r="H1238" s="11">
        <v>8699</v>
      </c>
      <c r="I1238" s="19" t="str">
        <f t="shared" si="57"/>
        <v>&gt;₹500</v>
      </c>
      <c r="J1238" s="21">
        <v>16899</v>
      </c>
      <c r="K1238" s="23">
        <v>0.49</v>
      </c>
      <c r="L123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38" s="22" t="str">
        <f t="shared" si="58"/>
        <v>No</v>
      </c>
      <c r="N1238" s="16">
        <v>4.2</v>
      </c>
      <c r="O1238" s="25">
        <v>3195</v>
      </c>
      <c r="P1238" s="25">
        <f>Table1[[#This Row],[rating]]+(Table1[[#This Row],[rating_count]]/1000)</f>
        <v>7.3949999999999996</v>
      </c>
      <c r="Q1238" s="12">
        <f t="shared" si="59"/>
        <v>53992305</v>
      </c>
      <c r="R1238" t="s">
        <v>11898</v>
      </c>
      <c r="S1238" t="s">
        <v>11899</v>
      </c>
      <c r="T1238" t="s">
        <v>11900</v>
      </c>
      <c r="U1238" t="s">
        <v>11901</v>
      </c>
      <c r="V1238" t="s">
        <v>11902</v>
      </c>
      <c r="W1238" t="s">
        <v>11903</v>
      </c>
      <c r="X1238" t="s">
        <v>11904</v>
      </c>
      <c r="Y1238" t="s">
        <v>11905</v>
      </c>
    </row>
    <row r="1239" spans="1:25" x14ac:dyDescent="0.3">
      <c r="A1239" t="s">
        <v>11906</v>
      </c>
      <c r="B1239" t="s">
        <v>11907</v>
      </c>
      <c r="C1239" t="s">
        <v>11908</v>
      </c>
      <c r="D1239" t="s">
        <v>13095</v>
      </c>
      <c r="E1239" t="s">
        <v>13268</v>
      </c>
      <c r="F1239" t="s">
        <v>13332</v>
      </c>
      <c r="G1239" t="s">
        <v>13333</v>
      </c>
      <c r="H1239" s="11">
        <v>42990</v>
      </c>
      <c r="I1239" s="19" t="str">
        <f t="shared" si="57"/>
        <v>&gt;₹500</v>
      </c>
      <c r="J1239" s="21">
        <v>75990</v>
      </c>
      <c r="K1239" s="23">
        <v>0.43</v>
      </c>
      <c r="L123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39" s="22" t="str">
        <f t="shared" si="58"/>
        <v>No</v>
      </c>
      <c r="N1239" s="16">
        <v>4.3</v>
      </c>
      <c r="O1239" s="25">
        <v>3231</v>
      </c>
      <c r="P1239" s="25">
        <f>Table1[[#This Row],[rating]]+(Table1[[#This Row],[rating_count]]/1000)</f>
        <v>7.5309999999999997</v>
      </c>
      <c r="Q1239" s="12">
        <f t="shared" si="59"/>
        <v>245523690</v>
      </c>
      <c r="R1239" t="s">
        <v>11909</v>
      </c>
      <c r="S1239" t="s">
        <v>11910</v>
      </c>
      <c r="T1239" t="s">
        <v>11911</v>
      </c>
      <c r="U1239" t="s">
        <v>11912</v>
      </c>
      <c r="V1239" t="s">
        <v>11913</v>
      </c>
      <c r="W1239" t="s">
        <v>11914</v>
      </c>
      <c r="X1239" t="s">
        <v>11915</v>
      </c>
      <c r="Y1239" t="s">
        <v>11916</v>
      </c>
    </row>
    <row r="1240" spans="1:25" x14ac:dyDescent="0.3">
      <c r="A1240" t="s">
        <v>11917</v>
      </c>
      <c r="B1240" t="s">
        <v>11918</v>
      </c>
      <c r="C1240" t="s">
        <v>9633</v>
      </c>
      <c r="D1240" t="s">
        <v>13095</v>
      </c>
      <c r="E1240" t="s">
        <v>13265</v>
      </c>
      <c r="F1240" t="s">
        <v>13305</v>
      </c>
      <c r="G1240" t="s">
        <v>13306</v>
      </c>
      <c r="H1240" s="11">
        <v>825</v>
      </c>
      <c r="I1240" s="19" t="str">
        <f t="shared" si="57"/>
        <v>&gt;₹500</v>
      </c>
      <c r="J1240" s="21">
        <v>825</v>
      </c>
      <c r="K1240" s="23">
        <v>0</v>
      </c>
      <c r="L124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1240" s="22" t="str">
        <f t="shared" si="58"/>
        <v>No</v>
      </c>
      <c r="N1240" s="16">
        <v>4</v>
      </c>
      <c r="O1240" s="25">
        <v>3246</v>
      </c>
      <c r="P1240" s="25">
        <f>Table1[[#This Row],[rating]]+(Table1[[#This Row],[rating_count]]/1000)</f>
        <v>7.2460000000000004</v>
      </c>
      <c r="Q1240" s="12">
        <f t="shared" si="59"/>
        <v>2677950</v>
      </c>
      <c r="R1240" t="s">
        <v>11919</v>
      </c>
      <c r="S1240" t="s">
        <v>11920</v>
      </c>
      <c r="T1240" t="s">
        <v>11921</v>
      </c>
      <c r="U1240" t="s">
        <v>11922</v>
      </c>
      <c r="V1240" t="s">
        <v>11923</v>
      </c>
      <c r="W1240" t="s">
        <v>11924</v>
      </c>
      <c r="X1240" t="s">
        <v>11925</v>
      </c>
      <c r="Y1240" t="s">
        <v>11926</v>
      </c>
    </row>
    <row r="1241" spans="1:25" x14ac:dyDescent="0.3">
      <c r="A1241" t="s">
        <v>11927</v>
      </c>
      <c r="B1241" t="s">
        <v>11928</v>
      </c>
      <c r="C1241" t="s">
        <v>9284</v>
      </c>
      <c r="D1241" t="s">
        <v>13095</v>
      </c>
      <c r="E1241" t="s">
        <v>13265</v>
      </c>
      <c r="F1241" t="s">
        <v>13266</v>
      </c>
      <c r="G1241" t="s">
        <v>13294</v>
      </c>
      <c r="H1241" s="11">
        <v>161</v>
      </c>
      <c r="I1241" s="19" t="str">
        <f t="shared" si="57"/>
        <v>&lt;₹200</v>
      </c>
      <c r="J1241" s="21">
        <v>300</v>
      </c>
      <c r="K1241" s="23">
        <v>0.46</v>
      </c>
      <c r="L124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41" s="22" t="str">
        <f t="shared" si="58"/>
        <v>No</v>
      </c>
      <c r="N1241" s="16">
        <v>2.6</v>
      </c>
      <c r="O1241" s="25">
        <v>24</v>
      </c>
      <c r="P1241" s="25">
        <f>Table1[[#This Row],[rating]]+(Table1[[#This Row],[rating_count]]/1000)</f>
        <v>2.6240000000000001</v>
      </c>
      <c r="Q1241" s="12">
        <f t="shared" si="59"/>
        <v>7200</v>
      </c>
      <c r="R1241" t="s">
        <v>11929</v>
      </c>
      <c r="S1241" t="s">
        <v>11930</v>
      </c>
      <c r="T1241" t="s">
        <v>11931</v>
      </c>
      <c r="U1241" t="s">
        <v>11932</v>
      </c>
      <c r="V1241" t="s">
        <v>11933</v>
      </c>
      <c r="W1241" t="s">
        <v>11934</v>
      </c>
      <c r="X1241" t="s">
        <v>11935</v>
      </c>
      <c r="Y1241" t="s">
        <v>11936</v>
      </c>
    </row>
    <row r="1242" spans="1:25" x14ac:dyDescent="0.3">
      <c r="A1242" t="s">
        <v>11937</v>
      </c>
      <c r="B1242" t="s">
        <v>11938</v>
      </c>
      <c r="C1242" t="s">
        <v>8647</v>
      </c>
      <c r="D1242" t="s">
        <v>13095</v>
      </c>
      <c r="E1242" t="s">
        <v>13265</v>
      </c>
      <c r="F1242" t="s">
        <v>13266</v>
      </c>
      <c r="G1242" t="s">
        <v>13278</v>
      </c>
      <c r="H1242" s="11">
        <v>697</v>
      </c>
      <c r="I1242" s="19" t="str">
        <f t="shared" si="57"/>
        <v>&gt;₹500</v>
      </c>
      <c r="J1242" s="21">
        <v>1499</v>
      </c>
      <c r="K1242" s="23">
        <v>0.54</v>
      </c>
      <c r="L124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42" s="22" t="str">
        <f t="shared" si="58"/>
        <v>Yes</v>
      </c>
      <c r="N1242" s="16">
        <v>3.8</v>
      </c>
      <c r="O1242" s="25">
        <v>144</v>
      </c>
      <c r="P1242" s="25">
        <f>Table1[[#This Row],[rating]]+(Table1[[#This Row],[rating_count]]/1000)</f>
        <v>3.944</v>
      </c>
      <c r="Q1242" s="12">
        <f t="shared" si="59"/>
        <v>215856</v>
      </c>
      <c r="R1242" t="s">
        <v>11939</v>
      </c>
      <c r="S1242" t="s">
        <v>11940</v>
      </c>
      <c r="T1242" t="s">
        <v>11941</v>
      </c>
      <c r="U1242" t="s">
        <v>11942</v>
      </c>
      <c r="V1242" t="s">
        <v>11943</v>
      </c>
      <c r="W1242" t="s">
        <v>11944</v>
      </c>
      <c r="X1242" t="s">
        <v>11945</v>
      </c>
      <c r="Y1242" t="s">
        <v>11946</v>
      </c>
    </row>
    <row r="1243" spans="1:25" x14ac:dyDescent="0.3">
      <c r="A1243" t="s">
        <v>11947</v>
      </c>
      <c r="B1243" t="s">
        <v>11948</v>
      </c>
      <c r="C1243" t="s">
        <v>11949</v>
      </c>
      <c r="D1243" t="s">
        <v>13095</v>
      </c>
      <c r="E1243" t="s">
        <v>13265</v>
      </c>
      <c r="F1243" t="s">
        <v>13266</v>
      </c>
      <c r="G1243" t="s">
        <v>13330</v>
      </c>
      <c r="H1243" s="11">
        <v>688</v>
      </c>
      <c r="I1243" s="19" t="str">
        <f t="shared" si="57"/>
        <v>&gt;₹500</v>
      </c>
      <c r="J1243" s="21">
        <v>747</v>
      </c>
      <c r="K1243" s="23">
        <v>0.08</v>
      </c>
      <c r="L124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1243" s="22" t="str">
        <f t="shared" si="58"/>
        <v>No</v>
      </c>
      <c r="N1243" s="16">
        <v>4.5</v>
      </c>
      <c r="O1243" s="25">
        <v>2280</v>
      </c>
      <c r="P1243" s="25">
        <f>Table1[[#This Row],[rating]]+(Table1[[#This Row],[rating_count]]/1000)</f>
        <v>6.7799999999999994</v>
      </c>
      <c r="Q1243" s="12">
        <f t="shared" si="59"/>
        <v>1703160</v>
      </c>
      <c r="R1243" t="s">
        <v>11950</v>
      </c>
      <c r="S1243" t="s">
        <v>11951</v>
      </c>
      <c r="T1243" t="s">
        <v>11952</v>
      </c>
      <c r="U1243" t="s">
        <v>11953</v>
      </c>
      <c r="V1243" t="s">
        <v>11954</v>
      </c>
      <c r="W1243" t="s">
        <v>11955</v>
      </c>
      <c r="X1243" t="s">
        <v>11956</v>
      </c>
      <c r="Y1243" t="s">
        <v>11957</v>
      </c>
    </row>
    <row r="1244" spans="1:25" x14ac:dyDescent="0.3">
      <c r="A1244" t="s">
        <v>11958</v>
      </c>
      <c r="B1244" t="s">
        <v>11959</v>
      </c>
      <c r="C1244" t="s">
        <v>9397</v>
      </c>
      <c r="D1244" t="s">
        <v>13095</v>
      </c>
      <c r="E1244" t="s">
        <v>13268</v>
      </c>
      <c r="F1244" t="s">
        <v>13269</v>
      </c>
      <c r="G1244" t="s">
        <v>13298</v>
      </c>
      <c r="H1244" s="11">
        <v>2199</v>
      </c>
      <c r="I1244" s="19" t="str">
        <f t="shared" si="57"/>
        <v>&gt;₹500</v>
      </c>
      <c r="J1244" s="21">
        <v>3999</v>
      </c>
      <c r="K1244" s="23">
        <v>0.45</v>
      </c>
      <c r="L124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44" s="22" t="str">
        <f t="shared" si="58"/>
        <v>No</v>
      </c>
      <c r="N1244" s="16">
        <v>3.5</v>
      </c>
      <c r="O1244" s="25">
        <v>340</v>
      </c>
      <c r="P1244" s="25">
        <f>Table1[[#This Row],[rating]]+(Table1[[#This Row],[rating_count]]/1000)</f>
        <v>3.84</v>
      </c>
      <c r="Q1244" s="12">
        <f t="shared" si="59"/>
        <v>1359660</v>
      </c>
      <c r="R1244" t="s">
        <v>11960</v>
      </c>
      <c r="S1244" t="s">
        <v>11961</v>
      </c>
      <c r="T1244" t="s">
        <v>11962</v>
      </c>
      <c r="U1244" t="s">
        <v>11963</v>
      </c>
      <c r="V1244" t="s">
        <v>11964</v>
      </c>
      <c r="W1244" t="s">
        <v>11965</v>
      </c>
      <c r="X1244" t="s">
        <v>11966</v>
      </c>
      <c r="Y1244" t="s">
        <v>11967</v>
      </c>
    </row>
    <row r="1245" spans="1:25" x14ac:dyDescent="0.3">
      <c r="A1245" t="s">
        <v>11968</v>
      </c>
      <c r="B1245" t="s">
        <v>11969</v>
      </c>
      <c r="C1245" t="s">
        <v>8563</v>
      </c>
      <c r="D1245" t="s">
        <v>13095</v>
      </c>
      <c r="E1245" t="s">
        <v>13268</v>
      </c>
      <c r="F1245" t="s">
        <v>13269</v>
      </c>
      <c r="G1245" t="s">
        <v>13271</v>
      </c>
      <c r="H1245" s="11">
        <v>6850</v>
      </c>
      <c r="I1245" s="19" t="str">
        <f t="shared" si="57"/>
        <v>&gt;₹500</v>
      </c>
      <c r="J1245" s="21">
        <v>11990</v>
      </c>
      <c r="K1245" s="23">
        <v>0.43</v>
      </c>
      <c r="L124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45" s="22" t="str">
        <f t="shared" si="58"/>
        <v>No</v>
      </c>
      <c r="N1245" s="16">
        <v>3.9</v>
      </c>
      <c r="O1245" s="25">
        <v>144</v>
      </c>
      <c r="P1245" s="25">
        <f>Table1[[#This Row],[rating]]+(Table1[[#This Row],[rating_count]]/1000)</f>
        <v>4.0439999999999996</v>
      </c>
      <c r="Q1245" s="12">
        <f t="shared" si="59"/>
        <v>1726560</v>
      </c>
      <c r="R1245" t="s">
        <v>11970</v>
      </c>
      <c r="S1245" t="s">
        <v>11971</v>
      </c>
      <c r="T1245" t="s">
        <v>11972</v>
      </c>
      <c r="U1245" t="s">
        <v>11973</v>
      </c>
      <c r="V1245" t="s">
        <v>11974</v>
      </c>
      <c r="W1245" t="s">
        <v>11975</v>
      </c>
      <c r="X1245" t="s">
        <v>11976</v>
      </c>
      <c r="Y1245" t="s">
        <v>11977</v>
      </c>
    </row>
    <row r="1246" spans="1:25" x14ac:dyDescent="0.3">
      <c r="A1246" t="s">
        <v>11978</v>
      </c>
      <c r="B1246" t="s">
        <v>11979</v>
      </c>
      <c r="C1246" t="s">
        <v>8721</v>
      </c>
      <c r="D1246" t="s">
        <v>13095</v>
      </c>
      <c r="E1246" t="s">
        <v>13268</v>
      </c>
      <c r="F1246" t="s">
        <v>13281</v>
      </c>
      <c r="G1246" t="s">
        <v>13282</v>
      </c>
      <c r="H1246" s="11">
        <v>2699</v>
      </c>
      <c r="I1246" s="19" t="str">
        <f t="shared" si="57"/>
        <v>&gt;₹500</v>
      </c>
      <c r="J1246" s="21">
        <v>3799</v>
      </c>
      <c r="K1246" s="23">
        <v>0.28999999999999998</v>
      </c>
      <c r="L124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246" s="22" t="str">
        <f t="shared" si="58"/>
        <v>No</v>
      </c>
      <c r="N1246" s="16">
        <v>4</v>
      </c>
      <c r="O1246" s="25">
        <v>727</v>
      </c>
      <c r="P1246" s="25">
        <f>Table1[[#This Row],[rating]]+(Table1[[#This Row],[rating_count]]/1000)</f>
        <v>4.7270000000000003</v>
      </c>
      <c r="Q1246" s="12">
        <f t="shared" si="59"/>
        <v>2761873</v>
      </c>
      <c r="R1246" t="s">
        <v>11980</v>
      </c>
      <c r="S1246" t="s">
        <v>11981</v>
      </c>
      <c r="T1246" t="s">
        <v>11982</v>
      </c>
      <c r="U1246" t="s">
        <v>11983</v>
      </c>
      <c r="V1246" t="s">
        <v>11984</v>
      </c>
      <c r="W1246" t="s">
        <v>11985</v>
      </c>
      <c r="X1246" t="s">
        <v>11986</v>
      </c>
      <c r="Y1246" t="s">
        <v>11987</v>
      </c>
    </row>
    <row r="1247" spans="1:25" x14ac:dyDescent="0.3">
      <c r="A1247" t="s">
        <v>11988</v>
      </c>
      <c r="B1247" t="s">
        <v>11989</v>
      </c>
      <c r="C1247" t="s">
        <v>11990</v>
      </c>
      <c r="D1247" t="s">
        <v>13095</v>
      </c>
      <c r="E1247" t="s">
        <v>13265</v>
      </c>
      <c r="F1247" t="s">
        <v>13266</v>
      </c>
      <c r="G1247" t="s">
        <v>13334</v>
      </c>
      <c r="H1247" s="11">
        <v>899</v>
      </c>
      <c r="I1247" s="19" t="str">
        <f t="shared" si="57"/>
        <v>&gt;₹500</v>
      </c>
      <c r="J1247" s="21">
        <v>1999</v>
      </c>
      <c r="K1247" s="23">
        <v>0.55000000000000004</v>
      </c>
      <c r="L124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47" s="22" t="str">
        <f t="shared" si="58"/>
        <v>Yes</v>
      </c>
      <c r="N1247" s="16">
        <v>4</v>
      </c>
      <c r="O1247" s="25">
        <v>832</v>
      </c>
      <c r="P1247" s="25">
        <f>Table1[[#This Row],[rating]]+(Table1[[#This Row],[rating_count]]/1000)</f>
        <v>4.8319999999999999</v>
      </c>
      <c r="Q1247" s="12">
        <f t="shared" si="59"/>
        <v>1663168</v>
      </c>
      <c r="R1247" t="s">
        <v>11991</v>
      </c>
      <c r="S1247" t="s">
        <v>11992</v>
      </c>
      <c r="T1247" t="s">
        <v>11993</v>
      </c>
      <c r="U1247" t="s">
        <v>11994</v>
      </c>
      <c r="V1247" t="s">
        <v>11995</v>
      </c>
      <c r="W1247" t="s">
        <v>11996</v>
      </c>
      <c r="X1247" t="s">
        <v>11997</v>
      </c>
      <c r="Y1247" t="s">
        <v>11998</v>
      </c>
    </row>
    <row r="1248" spans="1:25" x14ac:dyDescent="0.3">
      <c r="A1248" t="s">
        <v>11999</v>
      </c>
      <c r="B1248" t="s">
        <v>12000</v>
      </c>
      <c r="C1248" t="s">
        <v>8563</v>
      </c>
      <c r="D1248" t="s">
        <v>13095</v>
      </c>
      <c r="E1248" t="s">
        <v>13268</v>
      </c>
      <c r="F1248" t="s">
        <v>13269</v>
      </c>
      <c r="G1248" t="s">
        <v>13271</v>
      </c>
      <c r="H1248" s="11">
        <v>1090</v>
      </c>
      <c r="I1248" s="19" t="str">
        <f t="shared" si="57"/>
        <v>&gt;₹500</v>
      </c>
      <c r="J1248" s="21">
        <v>2999</v>
      </c>
      <c r="K1248" s="23">
        <v>0.64</v>
      </c>
      <c r="L124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248" s="22" t="str">
        <f t="shared" si="58"/>
        <v>Yes</v>
      </c>
      <c r="N1248" s="16">
        <v>3.5</v>
      </c>
      <c r="O1248" s="25">
        <v>57</v>
      </c>
      <c r="P1248" s="25">
        <f>Table1[[#This Row],[rating]]+(Table1[[#This Row],[rating_count]]/1000)</f>
        <v>3.5569999999999999</v>
      </c>
      <c r="Q1248" s="12">
        <f t="shared" si="59"/>
        <v>170943</v>
      </c>
      <c r="R1248" t="s">
        <v>12001</v>
      </c>
      <c r="S1248" t="s">
        <v>12002</v>
      </c>
      <c r="T1248" t="s">
        <v>12003</v>
      </c>
      <c r="U1248" t="s">
        <v>12004</v>
      </c>
      <c r="V1248" t="s">
        <v>12005</v>
      </c>
      <c r="W1248" t="s">
        <v>12006</v>
      </c>
      <c r="X1248" t="s">
        <v>12007</v>
      </c>
      <c r="Y1248" t="s">
        <v>12008</v>
      </c>
    </row>
    <row r="1249" spans="1:25" x14ac:dyDescent="0.3">
      <c r="A1249" t="s">
        <v>12009</v>
      </c>
      <c r="B1249" t="s">
        <v>12010</v>
      </c>
      <c r="C1249" t="s">
        <v>8585</v>
      </c>
      <c r="D1249" t="s">
        <v>13095</v>
      </c>
      <c r="E1249" t="s">
        <v>13265</v>
      </c>
      <c r="F1249" t="s">
        <v>13266</v>
      </c>
      <c r="G1249" t="s">
        <v>13274</v>
      </c>
      <c r="H1249" s="11">
        <v>295</v>
      </c>
      <c r="I1249" s="19" t="str">
        <f t="shared" si="57"/>
        <v>₹200 - ₹500</v>
      </c>
      <c r="J1249" s="21">
        <v>599</v>
      </c>
      <c r="K1249" s="23">
        <v>0.51</v>
      </c>
      <c r="L124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49" s="22" t="str">
        <f t="shared" si="58"/>
        <v>Yes</v>
      </c>
      <c r="N1249" s="16">
        <v>4</v>
      </c>
      <c r="O1249" s="25">
        <v>1644</v>
      </c>
      <c r="P1249" s="25">
        <f>Table1[[#This Row],[rating]]+(Table1[[#This Row],[rating_count]]/1000)</f>
        <v>5.6440000000000001</v>
      </c>
      <c r="Q1249" s="12">
        <f t="shared" si="59"/>
        <v>984756</v>
      </c>
      <c r="R1249" t="s">
        <v>12011</v>
      </c>
      <c r="S1249" t="s">
        <v>12012</v>
      </c>
      <c r="T1249" t="s">
        <v>12013</v>
      </c>
      <c r="U1249" t="s">
        <v>12014</v>
      </c>
      <c r="V1249" t="s">
        <v>12015</v>
      </c>
      <c r="W1249" t="s">
        <v>12016</v>
      </c>
      <c r="X1249" t="s">
        <v>12017</v>
      </c>
      <c r="Y1249" t="s">
        <v>12018</v>
      </c>
    </row>
    <row r="1250" spans="1:25" x14ac:dyDescent="0.3">
      <c r="A1250" t="s">
        <v>12019</v>
      </c>
      <c r="B1250" t="s">
        <v>12020</v>
      </c>
      <c r="C1250" t="s">
        <v>8762</v>
      </c>
      <c r="D1250" t="s">
        <v>13095</v>
      </c>
      <c r="E1250" t="s">
        <v>13265</v>
      </c>
      <c r="F1250" t="s">
        <v>13266</v>
      </c>
      <c r="G1250" t="s">
        <v>13267</v>
      </c>
      <c r="H1250" s="11">
        <v>479</v>
      </c>
      <c r="I1250" s="19" t="str">
        <f t="shared" si="57"/>
        <v>₹200 - ₹500</v>
      </c>
      <c r="J1250" s="21">
        <v>1999</v>
      </c>
      <c r="K1250" s="23">
        <v>0.76</v>
      </c>
      <c r="L125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250" s="22" t="str">
        <f t="shared" si="58"/>
        <v>Yes</v>
      </c>
      <c r="N1250" s="16">
        <v>3.4</v>
      </c>
      <c r="O1250" s="25">
        <v>1066</v>
      </c>
      <c r="P1250" s="25">
        <f>Table1[[#This Row],[rating]]+(Table1[[#This Row],[rating_count]]/1000)</f>
        <v>4.4660000000000002</v>
      </c>
      <c r="Q1250" s="12">
        <f t="shared" si="59"/>
        <v>2130934</v>
      </c>
      <c r="R1250" t="s">
        <v>12021</v>
      </c>
      <c r="S1250" t="s">
        <v>12022</v>
      </c>
      <c r="T1250" t="s">
        <v>12023</v>
      </c>
      <c r="U1250" t="s">
        <v>12024</v>
      </c>
      <c r="V1250" t="s">
        <v>12025</v>
      </c>
      <c r="W1250" t="s">
        <v>12026</v>
      </c>
      <c r="X1250" t="s">
        <v>12027</v>
      </c>
      <c r="Y1250" t="s">
        <v>12028</v>
      </c>
    </row>
    <row r="1251" spans="1:25" x14ac:dyDescent="0.3">
      <c r="A1251" t="s">
        <v>12029</v>
      </c>
      <c r="B1251" t="s">
        <v>12030</v>
      </c>
      <c r="C1251" t="s">
        <v>8721</v>
      </c>
      <c r="D1251" t="s">
        <v>13095</v>
      </c>
      <c r="E1251" t="s">
        <v>13268</v>
      </c>
      <c r="F1251" t="s">
        <v>13281</v>
      </c>
      <c r="G1251" t="s">
        <v>13282</v>
      </c>
      <c r="H1251" s="11">
        <v>2949</v>
      </c>
      <c r="I1251" s="19" t="str">
        <f t="shared" si="57"/>
        <v>&gt;₹500</v>
      </c>
      <c r="J1251" s="21">
        <v>4849</v>
      </c>
      <c r="K1251" s="23">
        <v>0.39</v>
      </c>
      <c r="L125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251" s="22" t="str">
        <f t="shared" si="58"/>
        <v>No</v>
      </c>
      <c r="N1251" s="16">
        <v>4.2</v>
      </c>
      <c r="O1251" s="25">
        <v>7968</v>
      </c>
      <c r="P1251" s="25">
        <f>Table1[[#This Row],[rating]]+(Table1[[#This Row],[rating_count]]/1000)</f>
        <v>12.167999999999999</v>
      </c>
      <c r="Q1251" s="12">
        <f t="shared" si="59"/>
        <v>38636832</v>
      </c>
      <c r="R1251" t="s">
        <v>12031</v>
      </c>
      <c r="S1251" t="s">
        <v>12032</v>
      </c>
      <c r="T1251" t="s">
        <v>12033</v>
      </c>
      <c r="U1251" t="s">
        <v>12034</v>
      </c>
      <c r="V1251" t="s">
        <v>12035</v>
      </c>
      <c r="W1251" t="s">
        <v>12036</v>
      </c>
      <c r="X1251" t="s">
        <v>12037</v>
      </c>
      <c r="Y1251" t="s">
        <v>12038</v>
      </c>
    </row>
    <row r="1252" spans="1:25" x14ac:dyDescent="0.3">
      <c r="A1252" t="s">
        <v>12039</v>
      </c>
      <c r="B1252" t="s">
        <v>12040</v>
      </c>
      <c r="C1252" t="s">
        <v>8844</v>
      </c>
      <c r="D1252" t="s">
        <v>13095</v>
      </c>
      <c r="E1252" t="s">
        <v>13268</v>
      </c>
      <c r="F1252" t="s">
        <v>13281</v>
      </c>
      <c r="G1252" t="s">
        <v>13284</v>
      </c>
      <c r="H1252" s="11">
        <v>335</v>
      </c>
      <c r="I1252" s="19" t="str">
        <f t="shared" si="57"/>
        <v>₹200 - ₹500</v>
      </c>
      <c r="J1252" s="21">
        <v>510</v>
      </c>
      <c r="K1252" s="23">
        <v>0.34</v>
      </c>
      <c r="L125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252" s="22" t="str">
        <f t="shared" si="58"/>
        <v>No</v>
      </c>
      <c r="N1252" s="16">
        <v>3.8</v>
      </c>
      <c r="O1252" s="25">
        <v>3195</v>
      </c>
      <c r="P1252" s="25">
        <f>Table1[[#This Row],[rating]]+(Table1[[#This Row],[rating_count]]/1000)</f>
        <v>6.9949999999999992</v>
      </c>
      <c r="Q1252" s="12">
        <f t="shared" si="59"/>
        <v>1629450</v>
      </c>
      <c r="R1252" t="s">
        <v>12041</v>
      </c>
      <c r="S1252" t="s">
        <v>12042</v>
      </c>
      <c r="T1252" t="s">
        <v>12043</v>
      </c>
      <c r="U1252" t="s">
        <v>12044</v>
      </c>
      <c r="V1252" t="s">
        <v>12045</v>
      </c>
      <c r="W1252" t="s">
        <v>12046</v>
      </c>
      <c r="X1252" t="s">
        <v>12047</v>
      </c>
      <c r="Y1252" t="s">
        <v>12048</v>
      </c>
    </row>
    <row r="1253" spans="1:25" x14ac:dyDescent="0.3">
      <c r="A1253" t="s">
        <v>12049</v>
      </c>
      <c r="B1253" t="s">
        <v>12050</v>
      </c>
      <c r="C1253" t="s">
        <v>9612</v>
      </c>
      <c r="D1253" t="s">
        <v>13095</v>
      </c>
      <c r="E1253" t="s">
        <v>13265</v>
      </c>
      <c r="F1253" t="s">
        <v>13301</v>
      </c>
      <c r="G1253" t="s">
        <v>13304</v>
      </c>
      <c r="H1253" s="11">
        <v>293</v>
      </c>
      <c r="I1253" s="19" t="str">
        <f t="shared" si="57"/>
        <v>₹200 - ₹500</v>
      </c>
      <c r="J1253" s="21">
        <v>499</v>
      </c>
      <c r="K1253" s="23">
        <v>0.41</v>
      </c>
      <c r="L125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53" s="22" t="str">
        <f t="shared" si="58"/>
        <v>No</v>
      </c>
      <c r="N1253" s="16">
        <v>4.0999999999999996</v>
      </c>
      <c r="O1253" s="25">
        <v>1456</v>
      </c>
      <c r="P1253" s="25">
        <f>Table1[[#This Row],[rating]]+(Table1[[#This Row],[rating_count]]/1000)</f>
        <v>5.5559999999999992</v>
      </c>
      <c r="Q1253" s="12">
        <f t="shared" si="59"/>
        <v>726544</v>
      </c>
      <c r="R1253" t="s">
        <v>12051</v>
      </c>
      <c r="S1253" t="s">
        <v>12052</v>
      </c>
      <c r="T1253" t="s">
        <v>12053</v>
      </c>
      <c r="U1253" t="s">
        <v>12054</v>
      </c>
      <c r="V1253" t="s">
        <v>12055</v>
      </c>
      <c r="W1253" t="s">
        <v>12056</v>
      </c>
      <c r="X1253" t="s">
        <v>12057</v>
      </c>
      <c r="Y1253" t="s">
        <v>12058</v>
      </c>
    </row>
    <row r="1254" spans="1:25" x14ac:dyDescent="0.3">
      <c r="A1254" t="s">
        <v>12059</v>
      </c>
      <c r="B1254" t="s">
        <v>12060</v>
      </c>
      <c r="C1254" t="s">
        <v>12061</v>
      </c>
      <c r="D1254" t="s">
        <v>13095</v>
      </c>
      <c r="E1254" t="s">
        <v>13265</v>
      </c>
      <c r="F1254" t="s">
        <v>13301</v>
      </c>
      <c r="G1254" t="s">
        <v>13335</v>
      </c>
      <c r="H1254" s="11">
        <v>599</v>
      </c>
      <c r="I1254" s="19" t="str">
        <f t="shared" si="57"/>
        <v>&gt;₹500</v>
      </c>
      <c r="J1254" s="21">
        <v>1299</v>
      </c>
      <c r="K1254" s="23">
        <v>0.54</v>
      </c>
      <c r="L125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54" s="22" t="str">
        <f t="shared" si="58"/>
        <v>Yes</v>
      </c>
      <c r="N1254" s="16">
        <v>4.2</v>
      </c>
      <c r="O1254" s="25">
        <v>590</v>
      </c>
      <c r="P1254" s="25">
        <f>Table1[[#This Row],[rating]]+(Table1[[#This Row],[rating_count]]/1000)</f>
        <v>4.79</v>
      </c>
      <c r="Q1254" s="12">
        <f t="shared" si="59"/>
        <v>766410</v>
      </c>
      <c r="R1254" t="s">
        <v>12062</v>
      </c>
      <c r="S1254" t="s">
        <v>12063</v>
      </c>
      <c r="T1254" t="s">
        <v>12064</v>
      </c>
      <c r="U1254" t="s">
        <v>12065</v>
      </c>
      <c r="V1254" t="s">
        <v>12066</v>
      </c>
      <c r="W1254" t="s">
        <v>12067</v>
      </c>
      <c r="X1254" t="s">
        <v>12068</v>
      </c>
      <c r="Y1254" t="s">
        <v>12069</v>
      </c>
    </row>
    <row r="1255" spans="1:25" x14ac:dyDescent="0.3">
      <c r="A1255" t="s">
        <v>12070</v>
      </c>
      <c r="B1255" t="s">
        <v>12071</v>
      </c>
      <c r="C1255" t="s">
        <v>9633</v>
      </c>
      <c r="D1255" t="s">
        <v>13095</v>
      </c>
      <c r="E1255" t="s">
        <v>13265</v>
      </c>
      <c r="F1255" t="s">
        <v>13305</v>
      </c>
      <c r="G1255" t="s">
        <v>13306</v>
      </c>
      <c r="H1255" s="11">
        <v>499</v>
      </c>
      <c r="I1255" s="19" t="str">
        <f t="shared" si="57"/>
        <v>₹200 - ₹500</v>
      </c>
      <c r="J1255" s="21">
        <v>999</v>
      </c>
      <c r="K1255" s="23">
        <v>0.5</v>
      </c>
      <c r="L125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55" s="22" t="str">
        <f t="shared" si="58"/>
        <v>Yes</v>
      </c>
      <c r="N1255" s="16">
        <v>4.3</v>
      </c>
      <c r="O1255" s="25">
        <v>1436</v>
      </c>
      <c r="P1255" s="25">
        <f>Table1[[#This Row],[rating]]+(Table1[[#This Row],[rating_count]]/1000)</f>
        <v>5.7359999999999998</v>
      </c>
      <c r="Q1255" s="12">
        <f t="shared" si="59"/>
        <v>1434564</v>
      </c>
      <c r="R1255" t="s">
        <v>12072</v>
      </c>
      <c r="S1255" t="s">
        <v>12073</v>
      </c>
      <c r="T1255" t="s">
        <v>12074</v>
      </c>
      <c r="U1255" t="s">
        <v>12075</v>
      </c>
      <c r="V1255" t="s">
        <v>12076</v>
      </c>
      <c r="W1255" t="s">
        <v>12077</v>
      </c>
      <c r="X1255" t="s">
        <v>12078</v>
      </c>
      <c r="Y1255" t="s">
        <v>12079</v>
      </c>
    </row>
    <row r="1256" spans="1:25" x14ac:dyDescent="0.3">
      <c r="A1256" t="s">
        <v>12080</v>
      </c>
      <c r="B1256" t="s">
        <v>12081</v>
      </c>
      <c r="C1256" t="s">
        <v>8699</v>
      </c>
      <c r="D1256" t="s">
        <v>13095</v>
      </c>
      <c r="E1256" t="s">
        <v>13265</v>
      </c>
      <c r="F1256" t="s">
        <v>13272</v>
      </c>
      <c r="G1256" t="s">
        <v>13273</v>
      </c>
      <c r="H1256" s="11">
        <v>849</v>
      </c>
      <c r="I1256" s="19" t="str">
        <f t="shared" si="57"/>
        <v>&gt;₹500</v>
      </c>
      <c r="J1256" s="21">
        <v>1190</v>
      </c>
      <c r="K1256" s="23">
        <v>0.28999999999999998</v>
      </c>
      <c r="L125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256" s="22" t="str">
        <f t="shared" si="58"/>
        <v>No</v>
      </c>
      <c r="N1256" s="16">
        <v>4.2</v>
      </c>
      <c r="O1256" s="25">
        <v>4184</v>
      </c>
      <c r="P1256" s="25">
        <f>Table1[[#This Row],[rating]]+(Table1[[#This Row],[rating_count]]/1000)</f>
        <v>8.3840000000000003</v>
      </c>
      <c r="Q1256" s="12">
        <f t="shared" si="59"/>
        <v>4978960</v>
      </c>
      <c r="R1256" t="s">
        <v>12082</v>
      </c>
      <c r="S1256" t="s">
        <v>12083</v>
      </c>
      <c r="T1256" t="s">
        <v>12084</v>
      </c>
      <c r="U1256" t="s">
        <v>12085</v>
      </c>
      <c r="V1256" t="s">
        <v>12086</v>
      </c>
      <c r="W1256" t="s">
        <v>12087</v>
      </c>
      <c r="X1256" t="s">
        <v>12088</v>
      </c>
      <c r="Y1256" t="s">
        <v>12089</v>
      </c>
    </row>
    <row r="1257" spans="1:25" x14ac:dyDescent="0.3">
      <c r="A1257" t="s">
        <v>12090</v>
      </c>
      <c r="B1257" t="s">
        <v>12091</v>
      </c>
      <c r="C1257" t="s">
        <v>9612</v>
      </c>
      <c r="D1257" t="s">
        <v>13095</v>
      </c>
      <c r="E1257" t="s">
        <v>13265</v>
      </c>
      <c r="F1257" t="s">
        <v>13301</v>
      </c>
      <c r="G1257" t="s">
        <v>13304</v>
      </c>
      <c r="H1257" s="11">
        <v>249</v>
      </c>
      <c r="I1257" s="19" t="str">
        <f t="shared" si="57"/>
        <v>₹200 - ₹500</v>
      </c>
      <c r="J1257" s="21">
        <v>400</v>
      </c>
      <c r="K1257" s="23">
        <v>0.38</v>
      </c>
      <c r="L125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257" s="22" t="str">
        <f t="shared" si="58"/>
        <v>No</v>
      </c>
      <c r="N1257" s="16">
        <v>4.0999999999999996</v>
      </c>
      <c r="O1257" s="25">
        <v>693</v>
      </c>
      <c r="P1257" s="25">
        <f>Table1[[#This Row],[rating]]+(Table1[[#This Row],[rating_count]]/1000)</f>
        <v>4.7929999999999993</v>
      </c>
      <c r="Q1257" s="12">
        <f t="shared" si="59"/>
        <v>277200</v>
      </c>
      <c r="R1257" t="s">
        <v>12092</v>
      </c>
      <c r="S1257" t="s">
        <v>12093</v>
      </c>
      <c r="T1257" t="s">
        <v>12094</v>
      </c>
      <c r="U1257" t="s">
        <v>12095</v>
      </c>
      <c r="V1257" t="s">
        <v>12096</v>
      </c>
      <c r="W1257" t="s">
        <v>12097</v>
      </c>
      <c r="X1257" t="s">
        <v>12098</v>
      </c>
      <c r="Y1257" t="s">
        <v>12099</v>
      </c>
    </row>
    <row r="1258" spans="1:25" x14ac:dyDescent="0.3">
      <c r="A1258" t="s">
        <v>12100</v>
      </c>
      <c r="B1258" t="s">
        <v>12101</v>
      </c>
      <c r="C1258" t="s">
        <v>9633</v>
      </c>
      <c r="D1258" t="s">
        <v>13095</v>
      </c>
      <c r="E1258" t="s">
        <v>13265</v>
      </c>
      <c r="F1258" t="s">
        <v>13305</v>
      </c>
      <c r="G1258" t="s">
        <v>13306</v>
      </c>
      <c r="H1258" s="11">
        <v>185</v>
      </c>
      <c r="I1258" s="19" t="str">
        <f t="shared" si="57"/>
        <v>&lt;₹200</v>
      </c>
      <c r="J1258" s="21">
        <v>599</v>
      </c>
      <c r="K1258" s="23">
        <v>0.69</v>
      </c>
      <c r="L125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258" s="22" t="str">
        <f t="shared" si="58"/>
        <v>Yes</v>
      </c>
      <c r="N1258" s="16">
        <v>3.9</v>
      </c>
      <c r="O1258" s="25">
        <v>1306</v>
      </c>
      <c r="P1258" s="25">
        <f>Table1[[#This Row],[rating]]+(Table1[[#This Row],[rating_count]]/1000)</f>
        <v>5.2059999999999995</v>
      </c>
      <c r="Q1258" s="12">
        <f t="shared" si="59"/>
        <v>782294</v>
      </c>
      <c r="R1258" t="s">
        <v>12102</v>
      </c>
      <c r="S1258" t="s">
        <v>12103</v>
      </c>
      <c r="T1258" t="s">
        <v>12104</v>
      </c>
      <c r="U1258" t="s">
        <v>12105</v>
      </c>
      <c r="V1258" t="s">
        <v>12106</v>
      </c>
      <c r="W1258" t="s">
        <v>12107</v>
      </c>
      <c r="X1258" t="s">
        <v>12108</v>
      </c>
      <c r="Y1258" t="s">
        <v>12109</v>
      </c>
    </row>
    <row r="1259" spans="1:25" x14ac:dyDescent="0.3">
      <c r="A1259" t="s">
        <v>12110</v>
      </c>
      <c r="B1259" t="s">
        <v>12111</v>
      </c>
      <c r="C1259" t="s">
        <v>8563</v>
      </c>
      <c r="D1259" t="s">
        <v>13095</v>
      </c>
      <c r="E1259" t="s">
        <v>13268</v>
      </c>
      <c r="F1259" t="s">
        <v>13269</v>
      </c>
      <c r="G1259" t="s">
        <v>13271</v>
      </c>
      <c r="H1259" s="11">
        <v>778</v>
      </c>
      <c r="I1259" s="19" t="str">
        <f t="shared" si="57"/>
        <v>&gt;₹500</v>
      </c>
      <c r="J1259" s="21">
        <v>999</v>
      </c>
      <c r="K1259" s="23">
        <v>0.22</v>
      </c>
      <c r="L125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259" s="22" t="str">
        <f t="shared" si="58"/>
        <v>No</v>
      </c>
      <c r="N1259" s="16">
        <v>3.3</v>
      </c>
      <c r="O1259" s="25">
        <v>8</v>
      </c>
      <c r="P1259" s="25">
        <f>Table1[[#This Row],[rating]]+(Table1[[#This Row],[rating_count]]/1000)</f>
        <v>3.3079999999999998</v>
      </c>
      <c r="Q1259" s="12">
        <f t="shared" si="59"/>
        <v>7992</v>
      </c>
      <c r="R1259" t="s">
        <v>12112</v>
      </c>
      <c r="S1259" t="s">
        <v>12113</v>
      </c>
      <c r="T1259" t="s">
        <v>12114</v>
      </c>
      <c r="U1259" t="s">
        <v>12115</v>
      </c>
      <c r="V1259" t="s">
        <v>12116</v>
      </c>
      <c r="W1259" t="s">
        <v>12117</v>
      </c>
      <c r="X1259" t="s">
        <v>12118</v>
      </c>
      <c r="Y1259" t="s">
        <v>12119</v>
      </c>
    </row>
    <row r="1260" spans="1:25" x14ac:dyDescent="0.3">
      <c r="A1260" t="s">
        <v>12120</v>
      </c>
      <c r="B1260" t="s">
        <v>12121</v>
      </c>
      <c r="C1260" t="s">
        <v>12122</v>
      </c>
      <c r="D1260" t="s">
        <v>13095</v>
      </c>
      <c r="E1260" t="s">
        <v>13265</v>
      </c>
      <c r="F1260" t="s">
        <v>13301</v>
      </c>
      <c r="G1260" t="s">
        <v>13336</v>
      </c>
      <c r="H1260" s="11">
        <v>279</v>
      </c>
      <c r="I1260" s="19" t="str">
        <f t="shared" si="57"/>
        <v>₹200 - ₹500</v>
      </c>
      <c r="J1260" s="21">
        <v>699</v>
      </c>
      <c r="K1260" s="23">
        <v>0.6</v>
      </c>
      <c r="L126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60" s="22" t="str">
        <f t="shared" si="58"/>
        <v>Yes</v>
      </c>
      <c r="N1260" s="16">
        <v>4.3</v>
      </c>
      <c r="O1260" s="25">
        <v>2326</v>
      </c>
      <c r="P1260" s="25">
        <f>Table1[[#This Row],[rating]]+(Table1[[#This Row],[rating_count]]/1000)</f>
        <v>6.6259999999999994</v>
      </c>
      <c r="Q1260" s="12">
        <f t="shared" si="59"/>
        <v>1625874</v>
      </c>
      <c r="R1260" t="s">
        <v>12123</v>
      </c>
      <c r="S1260" t="s">
        <v>12124</v>
      </c>
      <c r="T1260" t="s">
        <v>12125</v>
      </c>
      <c r="U1260" t="s">
        <v>12126</v>
      </c>
      <c r="V1260" t="s">
        <v>12127</v>
      </c>
      <c r="W1260" t="s">
        <v>12128</v>
      </c>
      <c r="X1260" t="s">
        <v>12129</v>
      </c>
      <c r="Y1260" t="s">
        <v>12130</v>
      </c>
    </row>
    <row r="1261" spans="1:25" x14ac:dyDescent="0.3">
      <c r="A1261" t="s">
        <v>12131</v>
      </c>
      <c r="B1261" t="s">
        <v>12132</v>
      </c>
      <c r="C1261" t="s">
        <v>9633</v>
      </c>
      <c r="D1261" t="s">
        <v>13095</v>
      </c>
      <c r="E1261" t="s">
        <v>13265</v>
      </c>
      <c r="F1261" t="s">
        <v>13305</v>
      </c>
      <c r="G1261" t="s">
        <v>13306</v>
      </c>
      <c r="H1261" s="11">
        <v>215</v>
      </c>
      <c r="I1261" s="19" t="str">
        <f t="shared" si="57"/>
        <v>₹200 - ₹500</v>
      </c>
      <c r="J1261" s="21">
        <v>1499</v>
      </c>
      <c r="K1261" s="23">
        <v>0.86</v>
      </c>
      <c r="L126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M1261" s="22" t="str">
        <f t="shared" si="58"/>
        <v>Yes</v>
      </c>
      <c r="N1261" s="16">
        <v>3.9</v>
      </c>
      <c r="O1261" s="25">
        <v>1004</v>
      </c>
      <c r="P1261" s="25">
        <f>Table1[[#This Row],[rating]]+(Table1[[#This Row],[rating_count]]/1000)</f>
        <v>4.9039999999999999</v>
      </c>
      <c r="Q1261" s="12">
        <f t="shared" si="59"/>
        <v>1504996</v>
      </c>
      <c r="R1261" t="s">
        <v>12133</v>
      </c>
      <c r="S1261" t="s">
        <v>12134</v>
      </c>
      <c r="T1261" t="s">
        <v>12135</v>
      </c>
      <c r="U1261" t="s">
        <v>12136</v>
      </c>
      <c r="V1261" t="s">
        <v>12137</v>
      </c>
      <c r="W1261" t="s">
        <v>12138</v>
      </c>
      <c r="X1261" t="s">
        <v>12139</v>
      </c>
      <c r="Y1261" t="s">
        <v>12140</v>
      </c>
    </row>
    <row r="1262" spans="1:25" x14ac:dyDescent="0.3">
      <c r="A1262" t="s">
        <v>12141</v>
      </c>
      <c r="B1262" t="s">
        <v>12142</v>
      </c>
      <c r="C1262" t="s">
        <v>8699</v>
      </c>
      <c r="D1262" t="s">
        <v>13095</v>
      </c>
      <c r="E1262" t="s">
        <v>13265</v>
      </c>
      <c r="F1262" t="s">
        <v>13272</v>
      </c>
      <c r="G1262" t="s">
        <v>13273</v>
      </c>
      <c r="H1262" s="11">
        <v>889</v>
      </c>
      <c r="I1262" s="19" t="str">
        <f t="shared" si="57"/>
        <v>&gt;₹500</v>
      </c>
      <c r="J1262" s="21">
        <v>1295</v>
      </c>
      <c r="K1262" s="23">
        <v>0.31</v>
      </c>
      <c r="L126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262" s="22" t="str">
        <f t="shared" si="58"/>
        <v>No</v>
      </c>
      <c r="N1262" s="16">
        <v>4.3</v>
      </c>
      <c r="O1262" s="25">
        <v>6400</v>
      </c>
      <c r="P1262" s="25">
        <f>Table1[[#This Row],[rating]]+(Table1[[#This Row],[rating_count]]/1000)</f>
        <v>10.7</v>
      </c>
      <c r="Q1262" s="12">
        <f t="shared" si="59"/>
        <v>8288000</v>
      </c>
      <c r="R1262" t="s">
        <v>12143</v>
      </c>
      <c r="S1262" t="s">
        <v>12144</v>
      </c>
      <c r="T1262" t="s">
        <v>12145</v>
      </c>
      <c r="U1262" t="s">
        <v>12146</v>
      </c>
      <c r="V1262" t="s">
        <v>12147</v>
      </c>
      <c r="W1262" t="s">
        <v>12148</v>
      </c>
      <c r="X1262" t="s">
        <v>12149</v>
      </c>
      <c r="Y1262" t="s">
        <v>12150</v>
      </c>
    </row>
    <row r="1263" spans="1:25" x14ac:dyDescent="0.3">
      <c r="A1263" t="s">
        <v>12151</v>
      </c>
      <c r="B1263" t="s">
        <v>12152</v>
      </c>
      <c r="C1263" t="s">
        <v>8721</v>
      </c>
      <c r="D1263" t="s">
        <v>13095</v>
      </c>
      <c r="E1263" t="s">
        <v>13268</v>
      </c>
      <c r="F1263" t="s">
        <v>13281</v>
      </c>
      <c r="G1263" t="s">
        <v>13282</v>
      </c>
      <c r="H1263" s="11">
        <v>1449</v>
      </c>
      <c r="I1263" s="19" t="str">
        <f t="shared" si="57"/>
        <v>&gt;₹500</v>
      </c>
      <c r="J1263" s="21">
        <v>4999</v>
      </c>
      <c r="K1263" s="23">
        <v>0.71</v>
      </c>
      <c r="L126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263" s="22" t="str">
        <f t="shared" si="58"/>
        <v>Yes</v>
      </c>
      <c r="N1263" s="16">
        <v>3.6</v>
      </c>
      <c r="O1263" s="25">
        <v>63</v>
      </c>
      <c r="P1263" s="25">
        <f>Table1[[#This Row],[rating]]+(Table1[[#This Row],[rating_count]]/1000)</f>
        <v>3.6630000000000003</v>
      </c>
      <c r="Q1263" s="12">
        <f t="shared" si="59"/>
        <v>314937</v>
      </c>
      <c r="R1263" t="s">
        <v>12153</v>
      </c>
      <c r="S1263" t="s">
        <v>12154</v>
      </c>
      <c r="T1263" t="s">
        <v>12155</v>
      </c>
      <c r="U1263" t="s">
        <v>12156</v>
      </c>
      <c r="V1263" t="s">
        <v>12157</v>
      </c>
      <c r="W1263" t="s">
        <v>12158</v>
      </c>
      <c r="X1263" t="s">
        <v>12159</v>
      </c>
      <c r="Y1263" t="s">
        <v>12160</v>
      </c>
    </row>
    <row r="1264" spans="1:25" x14ac:dyDescent="0.3">
      <c r="A1264" t="s">
        <v>12161</v>
      </c>
      <c r="B1264" t="s">
        <v>12162</v>
      </c>
      <c r="C1264" t="s">
        <v>8721</v>
      </c>
      <c r="D1264" t="s">
        <v>13095</v>
      </c>
      <c r="E1264" t="s">
        <v>13268</v>
      </c>
      <c r="F1264" t="s">
        <v>13281</v>
      </c>
      <c r="G1264" t="s">
        <v>13282</v>
      </c>
      <c r="H1264" s="11">
        <v>1190</v>
      </c>
      <c r="I1264" s="19" t="str">
        <f t="shared" si="57"/>
        <v>&gt;₹500</v>
      </c>
      <c r="J1264" s="21">
        <v>2550</v>
      </c>
      <c r="K1264" s="23">
        <v>0.53</v>
      </c>
      <c r="L126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64" s="22" t="str">
        <f t="shared" si="58"/>
        <v>Yes</v>
      </c>
      <c r="N1264" s="16">
        <v>3.8</v>
      </c>
      <c r="O1264" s="25">
        <v>1181</v>
      </c>
      <c r="P1264" s="25">
        <f>Table1[[#This Row],[rating]]+(Table1[[#This Row],[rating_count]]/1000)</f>
        <v>4.9809999999999999</v>
      </c>
      <c r="Q1264" s="12">
        <f t="shared" si="59"/>
        <v>3011550</v>
      </c>
      <c r="R1264" t="s">
        <v>12163</v>
      </c>
      <c r="S1264" t="s">
        <v>12164</v>
      </c>
      <c r="T1264" t="s">
        <v>12165</v>
      </c>
      <c r="U1264" t="s">
        <v>12166</v>
      </c>
      <c r="V1264" t="s">
        <v>12167</v>
      </c>
      <c r="W1264" t="s">
        <v>12168</v>
      </c>
      <c r="X1264" t="s">
        <v>12169</v>
      </c>
      <c r="Y1264" t="s">
        <v>12170</v>
      </c>
    </row>
    <row r="1265" spans="1:25" x14ac:dyDescent="0.3">
      <c r="A1265" t="s">
        <v>12171</v>
      </c>
      <c r="B1265" t="s">
        <v>12172</v>
      </c>
      <c r="C1265" t="s">
        <v>10094</v>
      </c>
      <c r="D1265" t="s">
        <v>13095</v>
      </c>
      <c r="E1265" t="s">
        <v>13265</v>
      </c>
      <c r="F1265" t="s">
        <v>13305</v>
      </c>
      <c r="G1265" t="s">
        <v>13314</v>
      </c>
      <c r="H1265" s="11">
        <v>1799</v>
      </c>
      <c r="I1265" s="19" t="str">
        <f t="shared" si="57"/>
        <v>&gt;₹500</v>
      </c>
      <c r="J1265" s="21">
        <v>1950</v>
      </c>
      <c r="K1265" s="23">
        <v>0.08</v>
      </c>
      <c r="L126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1265" s="22" t="str">
        <f t="shared" si="58"/>
        <v>No</v>
      </c>
      <c r="N1265" s="16">
        <v>3.9</v>
      </c>
      <c r="O1265" s="25">
        <v>1888</v>
      </c>
      <c r="P1265" s="25">
        <f>Table1[[#This Row],[rating]]+(Table1[[#This Row],[rating_count]]/1000)</f>
        <v>5.7880000000000003</v>
      </c>
      <c r="Q1265" s="12">
        <f t="shared" si="59"/>
        <v>3681600</v>
      </c>
      <c r="R1265" t="s">
        <v>12173</v>
      </c>
      <c r="S1265" t="s">
        <v>12174</v>
      </c>
      <c r="T1265" t="s">
        <v>12175</v>
      </c>
      <c r="U1265" t="s">
        <v>12176</v>
      </c>
      <c r="V1265" t="s">
        <v>12177</v>
      </c>
      <c r="W1265" t="s">
        <v>12178</v>
      </c>
      <c r="X1265" t="s">
        <v>12179</v>
      </c>
      <c r="Y1265" t="s">
        <v>12180</v>
      </c>
    </row>
    <row r="1266" spans="1:25" x14ac:dyDescent="0.3">
      <c r="A1266" t="s">
        <v>12181</v>
      </c>
      <c r="B1266" t="s">
        <v>12182</v>
      </c>
      <c r="C1266" t="s">
        <v>8710</v>
      </c>
      <c r="D1266" t="s">
        <v>13095</v>
      </c>
      <c r="E1266" t="s">
        <v>13265</v>
      </c>
      <c r="F1266" t="s">
        <v>13266</v>
      </c>
      <c r="G1266" t="s">
        <v>13280</v>
      </c>
      <c r="H1266" s="11">
        <v>6120</v>
      </c>
      <c r="I1266" s="19" t="str">
        <f t="shared" si="57"/>
        <v>&gt;₹500</v>
      </c>
      <c r="J1266" s="21">
        <v>8478</v>
      </c>
      <c r="K1266" s="23">
        <v>0.28000000000000003</v>
      </c>
      <c r="L126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266" s="22" t="str">
        <f t="shared" si="58"/>
        <v>No</v>
      </c>
      <c r="N1266" s="16">
        <v>4.5999999999999996</v>
      </c>
      <c r="O1266" s="25">
        <v>6550</v>
      </c>
      <c r="P1266" s="25">
        <f>Table1[[#This Row],[rating]]+(Table1[[#This Row],[rating_count]]/1000)</f>
        <v>11.149999999999999</v>
      </c>
      <c r="Q1266" s="12">
        <f t="shared" si="59"/>
        <v>55530900</v>
      </c>
      <c r="R1266" t="s">
        <v>12183</v>
      </c>
      <c r="S1266" t="s">
        <v>12184</v>
      </c>
      <c r="T1266" t="s">
        <v>12185</v>
      </c>
      <c r="U1266" t="s">
        <v>12186</v>
      </c>
      <c r="V1266" t="s">
        <v>12187</v>
      </c>
      <c r="W1266" t="s">
        <v>12188</v>
      </c>
      <c r="X1266" t="s">
        <v>12189</v>
      </c>
      <c r="Y1266" t="s">
        <v>12190</v>
      </c>
    </row>
    <row r="1267" spans="1:25" x14ac:dyDescent="0.3">
      <c r="A1267" t="s">
        <v>12191</v>
      </c>
      <c r="B1267" t="s">
        <v>12192</v>
      </c>
      <c r="C1267" t="s">
        <v>8710</v>
      </c>
      <c r="D1267" t="s">
        <v>13095</v>
      </c>
      <c r="E1267" t="s">
        <v>13265</v>
      </c>
      <c r="F1267" t="s">
        <v>13266</v>
      </c>
      <c r="G1267" t="s">
        <v>13280</v>
      </c>
      <c r="H1267" s="11">
        <v>1799</v>
      </c>
      <c r="I1267" s="19" t="str">
        <f t="shared" si="57"/>
        <v>&gt;₹500</v>
      </c>
      <c r="J1267" s="21">
        <v>3299</v>
      </c>
      <c r="K1267" s="23">
        <v>0.45</v>
      </c>
      <c r="L126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67" s="22" t="str">
        <f t="shared" si="58"/>
        <v>No</v>
      </c>
      <c r="N1267" s="16">
        <v>3.8</v>
      </c>
      <c r="O1267" s="25">
        <v>1846</v>
      </c>
      <c r="P1267" s="25">
        <f>Table1[[#This Row],[rating]]+(Table1[[#This Row],[rating_count]]/1000)</f>
        <v>5.6459999999999999</v>
      </c>
      <c r="Q1267" s="12">
        <f t="shared" si="59"/>
        <v>6089954</v>
      </c>
      <c r="R1267" t="s">
        <v>12193</v>
      </c>
      <c r="S1267" t="s">
        <v>12194</v>
      </c>
      <c r="T1267" t="s">
        <v>12195</v>
      </c>
      <c r="U1267" t="s">
        <v>12196</v>
      </c>
      <c r="V1267" t="s">
        <v>12197</v>
      </c>
      <c r="W1267" t="s">
        <v>12198</v>
      </c>
      <c r="X1267" t="s">
        <v>12199</v>
      </c>
      <c r="Y1267" t="s">
        <v>12200</v>
      </c>
    </row>
    <row r="1268" spans="1:25" x14ac:dyDescent="0.3">
      <c r="A1268" t="s">
        <v>12201</v>
      </c>
      <c r="B1268" t="s">
        <v>12202</v>
      </c>
      <c r="C1268" t="s">
        <v>8710</v>
      </c>
      <c r="D1268" t="s">
        <v>13095</v>
      </c>
      <c r="E1268" t="s">
        <v>13265</v>
      </c>
      <c r="F1268" t="s">
        <v>13266</v>
      </c>
      <c r="G1268" t="s">
        <v>13280</v>
      </c>
      <c r="H1268" s="11">
        <v>2199</v>
      </c>
      <c r="I1268" s="19" t="str">
        <f t="shared" si="57"/>
        <v>&gt;₹500</v>
      </c>
      <c r="J1268" s="21">
        <v>3895</v>
      </c>
      <c r="K1268" s="23">
        <v>0.44</v>
      </c>
      <c r="L126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68" s="22" t="str">
        <f t="shared" si="58"/>
        <v>No</v>
      </c>
      <c r="N1268" s="16">
        <v>3.9</v>
      </c>
      <c r="O1268" s="25">
        <v>1085</v>
      </c>
      <c r="P1268" s="25">
        <f>Table1[[#This Row],[rating]]+(Table1[[#This Row],[rating_count]]/1000)</f>
        <v>4.9849999999999994</v>
      </c>
      <c r="Q1268" s="12">
        <f t="shared" si="59"/>
        <v>4226075</v>
      </c>
      <c r="R1268" t="s">
        <v>12203</v>
      </c>
      <c r="S1268" t="s">
        <v>12204</v>
      </c>
      <c r="T1268" t="s">
        <v>12205</v>
      </c>
      <c r="U1268" t="s">
        <v>12206</v>
      </c>
      <c r="V1268" t="s">
        <v>12207</v>
      </c>
      <c r="W1268" t="s">
        <v>12208</v>
      </c>
      <c r="X1268" t="s">
        <v>12209</v>
      </c>
      <c r="Y1268" t="s">
        <v>12210</v>
      </c>
    </row>
    <row r="1269" spans="1:25" x14ac:dyDescent="0.3">
      <c r="A1269" t="s">
        <v>12211</v>
      </c>
      <c r="B1269" t="s">
        <v>12212</v>
      </c>
      <c r="C1269" t="s">
        <v>9695</v>
      </c>
      <c r="D1269" t="s">
        <v>13095</v>
      </c>
      <c r="E1269" t="s">
        <v>13265</v>
      </c>
      <c r="F1269" t="s">
        <v>13266</v>
      </c>
      <c r="G1269" t="s">
        <v>13308</v>
      </c>
      <c r="H1269" s="11">
        <v>3685</v>
      </c>
      <c r="I1269" s="19" t="str">
        <f t="shared" si="57"/>
        <v>&gt;₹500</v>
      </c>
      <c r="J1269" s="21">
        <v>5495</v>
      </c>
      <c r="K1269" s="23">
        <v>0.33</v>
      </c>
      <c r="L126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269" s="22" t="str">
        <f t="shared" si="58"/>
        <v>No</v>
      </c>
      <c r="N1269" s="16">
        <v>4.0999999999999996</v>
      </c>
      <c r="O1269" s="25">
        <v>290</v>
      </c>
      <c r="P1269" s="25">
        <f>Table1[[#This Row],[rating]]+(Table1[[#This Row],[rating_count]]/1000)</f>
        <v>4.3899999999999997</v>
      </c>
      <c r="Q1269" s="12">
        <f t="shared" si="59"/>
        <v>1593550</v>
      </c>
      <c r="R1269" t="s">
        <v>12213</v>
      </c>
      <c r="S1269" t="s">
        <v>12214</v>
      </c>
      <c r="T1269" t="s">
        <v>12215</v>
      </c>
      <c r="U1269" t="s">
        <v>12216</v>
      </c>
      <c r="V1269" t="s">
        <v>12217</v>
      </c>
      <c r="W1269" t="s">
        <v>12218</v>
      </c>
      <c r="X1269" t="s">
        <v>12219</v>
      </c>
      <c r="Y1269" t="s">
        <v>12220</v>
      </c>
    </row>
    <row r="1270" spans="1:25" x14ac:dyDescent="0.3">
      <c r="A1270" t="s">
        <v>12221</v>
      </c>
      <c r="B1270" t="s">
        <v>12222</v>
      </c>
      <c r="C1270" t="s">
        <v>8938</v>
      </c>
      <c r="D1270" t="s">
        <v>13095</v>
      </c>
      <c r="E1270" t="s">
        <v>13265</v>
      </c>
      <c r="F1270" t="s">
        <v>13266</v>
      </c>
      <c r="G1270" t="s">
        <v>13289</v>
      </c>
      <c r="H1270" s="11">
        <v>649</v>
      </c>
      <c r="I1270" s="19" t="str">
        <f t="shared" si="57"/>
        <v>&gt;₹500</v>
      </c>
      <c r="J1270" s="21">
        <v>999</v>
      </c>
      <c r="K1270" s="23">
        <v>0.35</v>
      </c>
      <c r="L127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270" s="22" t="str">
        <f t="shared" si="58"/>
        <v>No</v>
      </c>
      <c r="N1270" s="16">
        <v>3.6</v>
      </c>
      <c r="O1270" s="25">
        <v>4</v>
      </c>
      <c r="P1270" s="25">
        <f>Table1[[#This Row],[rating]]+(Table1[[#This Row],[rating_count]]/1000)</f>
        <v>3.6040000000000001</v>
      </c>
      <c r="Q1270" s="12">
        <f t="shared" si="59"/>
        <v>3996</v>
      </c>
      <c r="R1270" t="s">
        <v>12223</v>
      </c>
      <c r="S1270" t="s">
        <v>12224</v>
      </c>
      <c r="T1270" t="s">
        <v>12225</v>
      </c>
      <c r="U1270" t="s">
        <v>12226</v>
      </c>
      <c r="V1270" t="s">
        <v>12227</v>
      </c>
      <c r="W1270" t="s">
        <v>12228</v>
      </c>
      <c r="X1270" t="s">
        <v>12229</v>
      </c>
      <c r="Y1270" t="s">
        <v>12230</v>
      </c>
    </row>
    <row r="1271" spans="1:25" x14ac:dyDescent="0.3">
      <c r="A1271" t="s">
        <v>12231</v>
      </c>
      <c r="B1271" t="s">
        <v>12232</v>
      </c>
      <c r="C1271" t="s">
        <v>10420</v>
      </c>
      <c r="D1271" t="s">
        <v>13095</v>
      </c>
      <c r="E1271" t="s">
        <v>13265</v>
      </c>
      <c r="F1271" t="s">
        <v>13266</v>
      </c>
      <c r="G1271" t="s">
        <v>13321</v>
      </c>
      <c r="H1271" s="11">
        <v>8599</v>
      </c>
      <c r="I1271" s="19" t="str">
        <f t="shared" si="57"/>
        <v>&gt;₹500</v>
      </c>
      <c r="J1271" s="21">
        <v>8995</v>
      </c>
      <c r="K1271" s="23">
        <v>0.04</v>
      </c>
      <c r="L127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1271" s="22" t="str">
        <f t="shared" si="58"/>
        <v>No</v>
      </c>
      <c r="N1271" s="16">
        <v>4.4000000000000004</v>
      </c>
      <c r="O1271" s="25">
        <v>9734</v>
      </c>
      <c r="P1271" s="25">
        <f>Table1[[#This Row],[rating]]+(Table1[[#This Row],[rating_count]]/1000)</f>
        <v>14.134</v>
      </c>
      <c r="Q1271" s="12">
        <f t="shared" si="59"/>
        <v>87557330</v>
      </c>
      <c r="R1271" t="s">
        <v>12233</v>
      </c>
      <c r="S1271" t="s">
        <v>12234</v>
      </c>
      <c r="T1271" t="s">
        <v>12235</v>
      </c>
      <c r="U1271" t="s">
        <v>12236</v>
      </c>
      <c r="V1271" t="s">
        <v>12237</v>
      </c>
      <c r="W1271" t="s">
        <v>12238</v>
      </c>
      <c r="X1271" t="s">
        <v>12239</v>
      </c>
      <c r="Y1271" t="s">
        <v>12240</v>
      </c>
    </row>
    <row r="1272" spans="1:25" x14ac:dyDescent="0.3">
      <c r="A1272" t="s">
        <v>12241</v>
      </c>
      <c r="B1272" t="s">
        <v>12242</v>
      </c>
      <c r="C1272" t="s">
        <v>8699</v>
      </c>
      <c r="D1272" t="s">
        <v>13095</v>
      </c>
      <c r="E1272" t="s">
        <v>13265</v>
      </c>
      <c r="F1272" t="s">
        <v>13272</v>
      </c>
      <c r="G1272" t="s">
        <v>13273</v>
      </c>
      <c r="H1272" s="11">
        <v>1110</v>
      </c>
      <c r="I1272" s="19" t="str">
        <f t="shared" si="57"/>
        <v>&gt;₹500</v>
      </c>
      <c r="J1272" s="21">
        <v>1599</v>
      </c>
      <c r="K1272" s="23">
        <v>0.31</v>
      </c>
      <c r="L127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272" s="22" t="str">
        <f t="shared" si="58"/>
        <v>No</v>
      </c>
      <c r="N1272" s="16">
        <v>4.3</v>
      </c>
      <c r="O1272" s="25">
        <v>4022</v>
      </c>
      <c r="P1272" s="25">
        <f>Table1[[#This Row],[rating]]+(Table1[[#This Row],[rating_count]]/1000)</f>
        <v>8.3219999999999992</v>
      </c>
      <c r="Q1272" s="12">
        <f t="shared" si="59"/>
        <v>6431178</v>
      </c>
      <c r="R1272" t="s">
        <v>12243</v>
      </c>
      <c r="S1272" t="s">
        <v>12244</v>
      </c>
      <c r="T1272" t="s">
        <v>12245</v>
      </c>
      <c r="U1272" t="s">
        <v>12246</v>
      </c>
      <c r="V1272" t="s">
        <v>12247</v>
      </c>
      <c r="W1272" t="s">
        <v>12248</v>
      </c>
      <c r="X1272" t="s">
        <v>12249</v>
      </c>
      <c r="Y1272" t="s">
        <v>12250</v>
      </c>
    </row>
    <row r="1273" spans="1:25" x14ac:dyDescent="0.3">
      <c r="A1273" t="s">
        <v>12251</v>
      </c>
      <c r="B1273" t="s">
        <v>12252</v>
      </c>
      <c r="C1273" t="s">
        <v>8721</v>
      </c>
      <c r="D1273" t="s">
        <v>13095</v>
      </c>
      <c r="E1273" t="s">
        <v>13268</v>
      </c>
      <c r="F1273" t="s">
        <v>13281</v>
      </c>
      <c r="G1273" t="s">
        <v>13282</v>
      </c>
      <c r="H1273" s="11">
        <v>1499</v>
      </c>
      <c r="I1273" s="19" t="str">
        <f t="shared" si="57"/>
        <v>&gt;₹500</v>
      </c>
      <c r="J1273" s="21">
        <v>3500</v>
      </c>
      <c r="K1273" s="23">
        <v>0.56999999999999995</v>
      </c>
      <c r="L127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73" s="22" t="str">
        <f t="shared" si="58"/>
        <v>Yes</v>
      </c>
      <c r="N1273" s="16">
        <v>4.7</v>
      </c>
      <c r="O1273" s="25">
        <v>2591</v>
      </c>
      <c r="P1273" s="25">
        <f>Table1[[#This Row],[rating]]+(Table1[[#This Row],[rating_count]]/1000)</f>
        <v>7.2910000000000004</v>
      </c>
      <c r="Q1273" s="12">
        <f t="shared" si="59"/>
        <v>9068500</v>
      </c>
      <c r="R1273" t="s">
        <v>12253</v>
      </c>
      <c r="S1273" t="s">
        <v>12254</v>
      </c>
      <c r="T1273" t="s">
        <v>12255</v>
      </c>
      <c r="U1273" t="s">
        <v>12256</v>
      </c>
      <c r="V1273" t="s">
        <v>12257</v>
      </c>
      <c r="W1273" t="s">
        <v>12258</v>
      </c>
      <c r="X1273" t="s">
        <v>12259</v>
      </c>
      <c r="Y1273" t="s">
        <v>12260</v>
      </c>
    </row>
    <row r="1274" spans="1:25" x14ac:dyDescent="0.3">
      <c r="A1274" t="s">
        <v>12261</v>
      </c>
      <c r="B1274" t="s">
        <v>12262</v>
      </c>
      <c r="C1274" t="s">
        <v>8585</v>
      </c>
      <c r="D1274" t="s">
        <v>13095</v>
      </c>
      <c r="E1274" t="s">
        <v>13265</v>
      </c>
      <c r="F1274" t="s">
        <v>13266</v>
      </c>
      <c r="G1274" t="s">
        <v>13274</v>
      </c>
      <c r="H1274" s="11">
        <v>759</v>
      </c>
      <c r="I1274" s="19" t="str">
        <f t="shared" si="57"/>
        <v>&gt;₹500</v>
      </c>
      <c r="J1274" s="21">
        <v>1999</v>
      </c>
      <c r="K1274" s="23">
        <v>0.62</v>
      </c>
      <c r="L127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274" s="22" t="str">
        <f t="shared" si="58"/>
        <v>Yes</v>
      </c>
      <c r="N1274" s="16">
        <v>4.3</v>
      </c>
      <c r="O1274" s="25">
        <v>532</v>
      </c>
      <c r="P1274" s="25">
        <f>Table1[[#This Row],[rating]]+(Table1[[#This Row],[rating_count]]/1000)</f>
        <v>4.8319999999999999</v>
      </c>
      <c r="Q1274" s="12">
        <f t="shared" si="59"/>
        <v>1063468</v>
      </c>
      <c r="R1274" t="s">
        <v>12263</v>
      </c>
      <c r="S1274" t="s">
        <v>12264</v>
      </c>
      <c r="T1274" t="s">
        <v>12265</v>
      </c>
      <c r="U1274" t="s">
        <v>12266</v>
      </c>
      <c r="V1274" t="s">
        <v>12267</v>
      </c>
      <c r="W1274" t="s">
        <v>12268</v>
      </c>
      <c r="X1274" t="s">
        <v>12269</v>
      </c>
      <c r="Y1274" t="s">
        <v>12270</v>
      </c>
    </row>
    <row r="1275" spans="1:25" x14ac:dyDescent="0.3">
      <c r="A1275" t="s">
        <v>12271</v>
      </c>
      <c r="B1275" t="s">
        <v>12272</v>
      </c>
      <c r="C1275" t="s">
        <v>8969</v>
      </c>
      <c r="D1275" t="s">
        <v>13095</v>
      </c>
      <c r="E1275" t="s">
        <v>13265</v>
      </c>
      <c r="F1275" t="s">
        <v>13272</v>
      </c>
      <c r="G1275" t="s">
        <v>13290</v>
      </c>
      <c r="H1275" s="11">
        <v>2669</v>
      </c>
      <c r="I1275" s="19" t="str">
        <f t="shared" si="57"/>
        <v>&gt;₹500</v>
      </c>
      <c r="J1275" s="21">
        <v>3199</v>
      </c>
      <c r="K1275" s="23">
        <v>0.17</v>
      </c>
      <c r="L127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275" s="22" t="str">
        <f t="shared" si="58"/>
        <v>No</v>
      </c>
      <c r="N1275" s="16">
        <v>3.9</v>
      </c>
      <c r="O1275" s="25">
        <v>260</v>
      </c>
      <c r="P1275" s="25">
        <f>Table1[[#This Row],[rating]]+(Table1[[#This Row],[rating_count]]/1000)</f>
        <v>4.16</v>
      </c>
      <c r="Q1275" s="12">
        <f t="shared" si="59"/>
        <v>831740</v>
      </c>
      <c r="R1275" t="s">
        <v>12273</v>
      </c>
      <c r="S1275" t="s">
        <v>12274</v>
      </c>
      <c r="T1275" t="s">
        <v>12275</v>
      </c>
      <c r="U1275" t="s">
        <v>12276</v>
      </c>
      <c r="V1275" t="s">
        <v>12277</v>
      </c>
      <c r="W1275" t="s">
        <v>12278</v>
      </c>
      <c r="X1275" t="s">
        <v>12279</v>
      </c>
      <c r="Y1275" t="s">
        <v>12280</v>
      </c>
    </row>
    <row r="1276" spans="1:25" x14ac:dyDescent="0.3">
      <c r="A1276" t="s">
        <v>12281</v>
      </c>
      <c r="B1276" t="s">
        <v>12282</v>
      </c>
      <c r="C1276" t="s">
        <v>9061</v>
      </c>
      <c r="D1276" t="s">
        <v>13095</v>
      </c>
      <c r="E1276" t="s">
        <v>13265</v>
      </c>
      <c r="F1276" t="s">
        <v>13266</v>
      </c>
      <c r="G1276" t="s">
        <v>13292</v>
      </c>
      <c r="H1276" s="11">
        <v>929</v>
      </c>
      <c r="I1276" s="19" t="str">
        <f t="shared" si="57"/>
        <v>&gt;₹500</v>
      </c>
      <c r="J1276" s="21">
        <v>1300</v>
      </c>
      <c r="K1276" s="23">
        <v>0.28999999999999998</v>
      </c>
      <c r="L127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276" s="22" t="str">
        <f t="shared" si="58"/>
        <v>No</v>
      </c>
      <c r="N1276" s="16">
        <v>3.9</v>
      </c>
      <c r="O1276" s="25">
        <v>1672</v>
      </c>
      <c r="P1276" s="25">
        <f>Table1[[#This Row],[rating]]+(Table1[[#This Row],[rating_count]]/1000)</f>
        <v>5.5720000000000001</v>
      </c>
      <c r="Q1276" s="12">
        <f t="shared" si="59"/>
        <v>2173600</v>
      </c>
      <c r="R1276" t="s">
        <v>12283</v>
      </c>
      <c r="S1276" t="s">
        <v>12284</v>
      </c>
      <c r="T1276" t="s">
        <v>12285</v>
      </c>
      <c r="U1276" t="s">
        <v>12286</v>
      </c>
      <c r="V1276" t="s">
        <v>12287</v>
      </c>
      <c r="W1276" t="s">
        <v>12288</v>
      </c>
      <c r="X1276" t="s">
        <v>12289</v>
      </c>
      <c r="Y1276" t="s">
        <v>12290</v>
      </c>
    </row>
    <row r="1277" spans="1:25" x14ac:dyDescent="0.3">
      <c r="A1277" t="s">
        <v>12291</v>
      </c>
      <c r="B1277" t="s">
        <v>12292</v>
      </c>
      <c r="C1277" t="s">
        <v>8886</v>
      </c>
      <c r="D1277" t="s">
        <v>13095</v>
      </c>
      <c r="E1277" t="s">
        <v>13286</v>
      </c>
      <c r="F1277" t="s">
        <v>13287</v>
      </c>
      <c r="G1277" t="s">
        <v>13288</v>
      </c>
      <c r="H1277" s="11">
        <v>199</v>
      </c>
      <c r="I1277" s="19" t="str">
        <f t="shared" si="57"/>
        <v>&lt;₹200</v>
      </c>
      <c r="J1277" s="21">
        <v>399</v>
      </c>
      <c r="K1277" s="23">
        <v>0.5</v>
      </c>
      <c r="L127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77" s="22" t="str">
        <f t="shared" si="58"/>
        <v>Yes</v>
      </c>
      <c r="N1277" s="16">
        <v>3.7</v>
      </c>
      <c r="O1277" s="25">
        <v>7945</v>
      </c>
      <c r="P1277" s="25">
        <f>Table1[[#This Row],[rating]]+(Table1[[#This Row],[rating_count]]/1000)</f>
        <v>11.645</v>
      </c>
      <c r="Q1277" s="12">
        <f t="shared" si="59"/>
        <v>3170055</v>
      </c>
      <c r="R1277" t="s">
        <v>12293</v>
      </c>
      <c r="S1277" t="s">
        <v>12294</v>
      </c>
      <c r="T1277" t="s">
        <v>12295</v>
      </c>
      <c r="U1277" t="s">
        <v>12296</v>
      </c>
      <c r="V1277" t="s">
        <v>12297</v>
      </c>
      <c r="W1277" t="s">
        <v>12298</v>
      </c>
      <c r="X1277" t="s">
        <v>12299</v>
      </c>
      <c r="Y1277" t="s">
        <v>12300</v>
      </c>
    </row>
    <row r="1278" spans="1:25" x14ac:dyDescent="0.3">
      <c r="A1278" t="s">
        <v>12301</v>
      </c>
      <c r="B1278" t="s">
        <v>12302</v>
      </c>
      <c r="C1278" t="s">
        <v>8574</v>
      </c>
      <c r="D1278" t="s">
        <v>13095</v>
      </c>
      <c r="E1278" t="s">
        <v>13265</v>
      </c>
      <c r="F1278" t="s">
        <v>13272</v>
      </c>
      <c r="G1278" t="s">
        <v>13273</v>
      </c>
      <c r="H1278" s="11">
        <v>279</v>
      </c>
      <c r="I1278" s="19" t="str">
        <f t="shared" si="57"/>
        <v>₹200 - ₹500</v>
      </c>
      <c r="J1278" s="21">
        <v>599</v>
      </c>
      <c r="K1278" s="23">
        <v>0.53</v>
      </c>
      <c r="L127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78" s="22" t="str">
        <f t="shared" si="58"/>
        <v>Yes</v>
      </c>
      <c r="N1278" s="16">
        <v>3.5</v>
      </c>
      <c r="O1278" s="25">
        <v>1367</v>
      </c>
      <c r="P1278" s="25">
        <f>Table1[[#This Row],[rating]]+(Table1[[#This Row],[rating_count]]/1000)</f>
        <v>4.867</v>
      </c>
      <c r="Q1278" s="12">
        <f t="shared" si="59"/>
        <v>818833</v>
      </c>
      <c r="R1278" t="s">
        <v>12303</v>
      </c>
      <c r="S1278" t="s">
        <v>12304</v>
      </c>
      <c r="T1278" t="s">
        <v>12305</v>
      </c>
      <c r="U1278" t="s">
        <v>12306</v>
      </c>
      <c r="V1278" t="s">
        <v>12307</v>
      </c>
      <c r="W1278" t="s">
        <v>12308</v>
      </c>
      <c r="X1278" t="s">
        <v>12309</v>
      </c>
      <c r="Y1278" t="s">
        <v>12310</v>
      </c>
    </row>
    <row r="1279" spans="1:25" x14ac:dyDescent="0.3">
      <c r="A1279" t="s">
        <v>12311</v>
      </c>
      <c r="B1279" t="s">
        <v>12312</v>
      </c>
      <c r="C1279" t="s">
        <v>8688</v>
      </c>
      <c r="D1279" t="s">
        <v>13095</v>
      </c>
      <c r="E1279" t="s">
        <v>13265</v>
      </c>
      <c r="F1279" t="s">
        <v>13266</v>
      </c>
      <c r="G1279" t="s">
        <v>13279</v>
      </c>
      <c r="H1279" s="11">
        <v>549</v>
      </c>
      <c r="I1279" s="19" t="str">
        <f t="shared" si="57"/>
        <v>&gt;₹500</v>
      </c>
      <c r="J1279" s="21">
        <v>999</v>
      </c>
      <c r="K1279" s="23">
        <v>0.45</v>
      </c>
      <c r="L127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79" s="22" t="str">
        <f t="shared" si="58"/>
        <v>No</v>
      </c>
      <c r="N1279" s="16">
        <v>4</v>
      </c>
      <c r="O1279" s="25">
        <v>1313</v>
      </c>
      <c r="P1279" s="25">
        <f>Table1[[#This Row],[rating]]+(Table1[[#This Row],[rating_count]]/1000)</f>
        <v>5.3129999999999997</v>
      </c>
      <c r="Q1279" s="12">
        <f t="shared" si="59"/>
        <v>1311687</v>
      </c>
      <c r="R1279" t="s">
        <v>12313</v>
      </c>
      <c r="S1279" t="s">
        <v>12314</v>
      </c>
      <c r="T1279" t="s">
        <v>12315</v>
      </c>
      <c r="U1279" t="s">
        <v>12316</v>
      </c>
      <c r="V1279" t="s">
        <v>12317</v>
      </c>
      <c r="W1279" t="s">
        <v>12318</v>
      </c>
      <c r="X1279" t="s">
        <v>12319</v>
      </c>
      <c r="Y1279" t="s">
        <v>12320</v>
      </c>
    </row>
    <row r="1280" spans="1:25" x14ac:dyDescent="0.3">
      <c r="A1280" t="s">
        <v>12321</v>
      </c>
      <c r="B1280" t="s">
        <v>12322</v>
      </c>
      <c r="C1280" t="s">
        <v>10327</v>
      </c>
      <c r="D1280" t="s">
        <v>13095</v>
      </c>
      <c r="E1280" t="s">
        <v>13286</v>
      </c>
      <c r="F1280" t="s">
        <v>13287</v>
      </c>
      <c r="G1280" t="s">
        <v>13318</v>
      </c>
      <c r="H1280" s="11">
        <v>85</v>
      </c>
      <c r="I1280" s="19" t="str">
        <f t="shared" si="57"/>
        <v>&lt;₹200</v>
      </c>
      <c r="J1280" s="21">
        <v>199</v>
      </c>
      <c r="K1280" s="23">
        <v>0.56999999999999995</v>
      </c>
      <c r="L128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80" s="22" t="str">
        <f t="shared" si="58"/>
        <v>Yes</v>
      </c>
      <c r="N1280" s="16">
        <v>4.0999999999999996</v>
      </c>
      <c r="O1280" s="25">
        <v>212</v>
      </c>
      <c r="P1280" s="25">
        <f>Table1[[#This Row],[rating]]+(Table1[[#This Row],[rating_count]]/1000)</f>
        <v>4.3119999999999994</v>
      </c>
      <c r="Q1280" s="12">
        <f t="shared" si="59"/>
        <v>42188</v>
      </c>
      <c r="R1280" t="s">
        <v>12323</v>
      </c>
      <c r="S1280" t="s">
        <v>12324</v>
      </c>
      <c r="T1280" t="s">
        <v>12325</v>
      </c>
      <c r="U1280" t="s">
        <v>12326</v>
      </c>
      <c r="V1280" t="s">
        <v>12327</v>
      </c>
      <c r="W1280" t="s">
        <v>12328</v>
      </c>
      <c r="X1280" t="s">
        <v>12329</v>
      </c>
      <c r="Y1280" t="s">
        <v>12330</v>
      </c>
    </row>
    <row r="1281" spans="1:25" x14ac:dyDescent="0.3">
      <c r="A1281" t="s">
        <v>12331</v>
      </c>
      <c r="B1281" t="s">
        <v>12332</v>
      </c>
      <c r="C1281" t="s">
        <v>8938</v>
      </c>
      <c r="D1281" t="s">
        <v>13095</v>
      </c>
      <c r="E1281" t="s">
        <v>13265</v>
      </c>
      <c r="F1281" t="s">
        <v>13266</v>
      </c>
      <c r="G1281" t="s">
        <v>13289</v>
      </c>
      <c r="H1281" s="11">
        <v>499</v>
      </c>
      <c r="I1281" s="19" t="str">
        <f t="shared" si="57"/>
        <v>₹200 - ₹500</v>
      </c>
      <c r="J1281" s="21">
        <v>1299</v>
      </c>
      <c r="K1281" s="23">
        <v>0.62</v>
      </c>
      <c r="L128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M1281" s="22" t="str">
        <f t="shared" si="58"/>
        <v>Yes</v>
      </c>
      <c r="N1281" s="16">
        <v>3.9</v>
      </c>
      <c r="O1281" s="25">
        <v>65</v>
      </c>
      <c r="P1281" s="25">
        <f>Table1[[#This Row],[rating]]+(Table1[[#This Row],[rating_count]]/1000)</f>
        <v>3.9649999999999999</v>
      </c>
      <c r="Q1281" s="12">
        <f t="shared" si="59"/>
        <v>84435</v>
      </c>
      <c r="R1281" t="s">
        <v>12333</v>
      </c>
      <c r="S1281" t="s">
        <v>12334</v>
      </c>
      <c r="T1281" t="s">
        <v>12335</v>
      </c>
      <c r="U1281" t="s">
        <v>12336</v>
      </c>
      <c r="V1281" t="s">
        <v>12337</v>
      </c>
      <c r="W1281" t="s">
        <v>12338</v>
      </c>
      <c r="X1281" t="s">
        <v>12339</v>
      </c>
      <c r="Y1281" t="s">
        <v>12340</v>
      </c>
    </row>
    <row r="1282" spans="1:25" x14ac:dyDescent="0.3">
      <c r="A1282" t="s">
        <v>12341</v>
      </c>
      <c r="B1282" t="s">
        <v>12342</v>
      </c>
      <c r="C1282" t="s">
        <v>8938</v>
      </c>
      <c r="D1282" t="s">
        <v>13095</v>
      </c>
      <c r="E1282" t="s">
        <v>13265</v>
      </c>
      <c r="F1282" t="s">
        <v>13266</v>
      </c>
      <c r="G1282" t="s">
        <v>13289</v>
      </c>
      <c r="H1282" s="11">
        <v>5865</v>
      </c>
      <c r="I1282" s="19" t="str">
        <f t="shared" ref="I1282:I1345" si="60">IF(H1282&lt;200,"&lt;₹200",IF(OR(H1282=200,H1282&lt;=500),"₹200 - ₹500","&gt;₹500"))</f>
        <v>&gt;₹500</v>
      </c>
      <c r="J1282" s="21">
        <v>7776</v>
      </c>
      <c r="K1282" s="23">
        <v>0.25</v>
      </c>
      <c r="L128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282" s="22" t="str">
        <f t="shared" ref="M1282:M1345" si="61">IF(K1282&gt;=50%,"Yes","No")</f>
        <v>No</v>
      </c>
      <c r="N1282" s="16">
        <v>4.4000000000000004</v>
      </c>
      <c r="O1282" s="25">
        <v>2737</v>
      </c>
      <c r="P1282" s="25">
        <f>Table1[[#This Row],[rating]]+(Table1[[#This Row],[rating_count]]/1000)</f>
        <v>7.1370000000000005</v>
      </c>
      <c r="Q1282" s="12">
        <f t="shared" ref="Q1282:Q1345" si="62">J1282*O1282</f>
        <v>21282912</v>
      </c>
      <c r="R1282" t="s">
        <v>12343</v>
      </c>
      <c r="S1282" t="s">
        <v>12344</v>
      </c>
      <c r="T1282" t="s">
        <v>12345</v>
      </c>
      <c r="U1282" t="s">
        <v>12346</v>
      </c>
      <c r="V1282" t="s">
        <v>12347</v>
      </c>
      <c r="W1282" t="s">
        <v>12348</v>
      </c>
      <c r="X1282" t="s">
        <v>12349</v>
      </c>
      <c r="Y1282" t="s">
        <v>12350</v>
      </c>
    </row>
    <row r="1283" spans="1:25" x14ac:dyDescent="0.3">
      <c r="A1283" t="s">
        <v>12351</v>
      </c>
      <c r="B1283" t="s">
        <v>12352</v>
      </c>
      <c r="C1283" t="s">
        <v>8541</v>
      </c>
      <c r="D1283" t="s">
        <v>13095</v>
      </c>
      <c r="E1283" t="s">
        <v>13265</v>
      </c>
      <c r="F1283" t="s">
        <v>13266</v>
      </c>
      <c r="G1283" t="s">
        <v>13267</v>
      </c>
      <c r="H1283" s="11">
        <v>1260</v>
      </c>
      <c r="I1283" s="19" t="str">
        <f t="shared" si="60"/>
        <v>&gt;₹500</v>
      </c>
      <c r="J1283" s="21">
        <v>2299</v>
      </c>
      <c r="K1283" s="23">
        <v>0.45</v>
      </c>
      <c r="L128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83" s="22" t="str">
        <f t="shared" si="61"/>
        <v>No</v>
      </c>
      <c r="N1283" s="16">
        <v>4.3</v>
      </c>
      <c r="O1283" s="25">
        <v>55</v>
      </c>
      <c r="P1283" s="25">
        <f>Table1[[#This Row],[rating]]+(Table1[[#This Row],[rating_count]]/1000)</f>
        <v>4.3549999999999995</v>
      </c>
      <c r="Q1283" s="12">
        <f t="shared" si="62"/>
        <v>126445</v>
      </c>
      <c r="R1283" t="s">
        <v>12353</v>
      </c>
      <c r="S1283" t="s">
        <v>12354</v>
      </c>
      <c r="T1283" t="s">
        <v>12355</v>
      </c>
      <c r="U1283" t="s">
        <v>12356</v>
      </c>
      <c r="V1283" t="s">
        <v>12357</v>
      </c>
      <c r="W1283" t="s">
        <v>12358</v>
      </c>
      <c r="X1283" t="s">
        <v>12359</v>
      </c>
      <c r="Y1283" t="s">
        <v>12360</v>
      </c>
    </row>
    <row r="1284" spans="1:25" x14ac:dyDescent="0.3">
      <c r="A1284" t="s">
        <v>12361</v>
      </c>
      <c r="B1284" t="s">
        <v>12362</v>
      </c>
      <c r="C1284" t="s">
        <v>12363</v>
      </c>
      <c r="D1284" t="s">
        <v>13095</v>
      </c>
      <c r="E1284" t="s">
        <v>13265</v>
      </c>
      <c r="F1284" t="s">
        <v>13301</v>
      </c>
      <c r="G1284" t="s">
        <v>13337</v>
      </c>
      <c r="H1284" s="11">
        <v>1099</v>
      </c>
      <c r="I1284" s="19" t="str">
        <f t="shared" si="60"/>
        <v>&gt;₹500</v>
      </c>
      <c r="J1284" s="21">
        <v>1500</v>
      </c>
      <c r="K1284" s="23">
        <v>0.27</v>
      </c>
      <c r="L128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284" s="22" t="str">
        <f t="shared" si="61"/>
        <v>No</v>
      </c>
      <c r="N1284" s="16">
        <v>4.5</v>
      </c>
      <c r="O1284" s="25">
        <v>1065</v>
      </c>
      <c r="P1284" s="25">
        <f>Table1[[#This Row],[rating]]+(Table1[[#This Row],[rating_count]]/1000)</f>
        <v>5.5649999999999995</v>
      </c>
      <c r="Q1284" s="12">
        <f t="shared" si="62"/>
        <v>1597500</v>
      </c>
      <c r="R1284" t="s">
        <v>12364</v>
      </c>
      <c r="S1284" t="s">
        <v>12365</v>
      </c>
      <c r="T1284" t="s">
        <v>12366</v>
      </c>
      <c r="U1284" t="s">
        <v>12367</v>
      </c>
      <c r="V1284" t="s">
        <v>12368</v>
      </c>
      <c r="W1284" t="s">
        <v>12369</v>
      </c>
      <c r="X1284" t="s">
        <v>12370</v>
      </c>
      <c r="Y1284" t="s">
        <v>12371</v>
      </c>
    </row>
    <row r="1285" spans="1:25" x14ac:dyDescent="0.3">
      <c r="A1285" t="s">
        <v>12372</v>
      </c>
      <c r="B1285" t="s">
        <v>12373</v>
      </c>
      <c r="C1285" t="s">
        <v>9061</v>
      </c>
      <c r="D1285" t="s">
        <v>13095</v>
      </c>
      <c r="E1285" t="s">
        <v>13265</v>
      </c>
      <c r="F1285" t="s">
        <v>13266</v>
      </c>
      <c r="G1285" t="s">
        <v>13292</v>
      </c>
      <c r="H1285" s="11">
        <v>1928</v>
      </c>
      <c r="I1285" s="19" t="str">
        <f t="shared" si="60"/>
        <v>&gt;₹500</v>
      </c>
      <c r="J1285" s="21">
        <v>2590</v>
      </c>
      <c r="K1285" s="23">
        <v>0.26</v>
      </c>
      <c r="L128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285" s="22" t="str">
        <f t="shared" si="61"/>
        <v>No</v>
      </c>
      <c r="N1285" s="16">
        <v>4</v>
      </c>
      <c r="O1285" s="25">
        <v>2377</v>
      </c>
      <c r="P1285" s="25">
        <f>Table1[[#This Row],[rating]]+(Table1[[#This Row],[rating_count]]/1000)</f>
        <v>6.3769999999999998</v>
      </c>
      <c r="Q1285" s="12">
        <f t="shared" si="62"/>
        <v>6156430</v>
      </c>
      <c r="R1285" t="s">
        <v>12374</v>
      </c>
      <c r="S1285" t="s">
        <v>12375</v>
      </c>
      <c r="T1285" t="s">
        <v>12376</v>
      </c>
      <c r="U1285" t="s">
        <v>12377</v>
      </c>
      <c r="V1285" t="s">
        <v>12378</v>
      </c>
      <c r="W1285" t="s">
        <v>12379</v>
      </c>
      <c r="X1285" t="s">
        <v>12380</v>
      </c>
      <c r="Y1285" t="s">
        <v>12381</v>
      </c>
    </row>
    <row r="1286" spans="1:25" x14ac:dyDescent="0.3">
      <c r="A1286" t="s">
        <v>12382</v>
      </c>
      <c r="B1286" t="s">
        <v>12383</v>
      </c>
      <c r="C1286" t="s">
        <v>8773</v>
      </c>
      <c r="D1286" t="s">
        <v>13095</v>
      </c>
      <c r="E1286" t="s">
        <v>13268</v>
      </c>
      <c r="F1286" t="s">
        <v>13281</v>
      </c>
      <c r="G1286" t="s">
        <v>13283</v>
      </c>
      <c r="H1286" s="11">
        <v>3249</v>
      </c>
      <c r="I1286" s="19" t="str">
        <f t="shared" si="60"/>
        <v>&gt;₹500</v>
      </c>
      <c r="J1286" s="21">
        <v>6299</v>
      </c>
      <c r="K1286" s="23">
        <v>0.48</v>
      </c>
      <c r="L128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86" s="22" t="str">
        <f t="shared" si="61"/>
        <v>No</v>
      </c>
      <c r="N1286" s="16">
        <v>3.9</v>
      </c>
      <c r="O1286" s="25">
        <v>2569</v>
      </c>
      <c r="P1286" s="25">
        <f>Table1[[#This Row],[rating]]+(Table1[[#This Row],[rating_count]]/1000)</f>
        <v>6.4689999999999994</v>
      </c>
      <c r="Q1286" s="12">
        <f t="shared" si="62"/>
        <v>16182131</v>
      </c>
      <c r="R1286" t="s">
        <v>12384</v>
      </c>
      <c r="S1286" t="s">
        <v>12385</v>
      </c>
      <c r="T1286" t="s">
        <v>12386</v>
      </c>
      <c r="U1286" t="s">
        <v>12387</v>
      </c>
      <c r="V1286" t="s">
        <v>12388</v>
      </c>
      <c r="W1286" t="s">
        <v>12389</v>
      </c>
      <c r="X1286" t="s">
        <v>12390</v>
      </c>
      <c r="Y1286" t="s">
        <v>12391</v>
      </c>
    </row>
    <row r="1287" spans="1:25" x14ac:dyDescent="0.3">
      <c r="A1287" t="s">
        <v>12392</v>
      </c>
      <c r="B1287" t="s">
        <v>12393</v>
      </c>
      <c r="C1287" t="s">
        <v>9061</v>
      </c>
      <c r="D1287" t="s">
        <v>13095</v>
      </c>
      <c r="E1287" t="s">
        <v>13265</v>
      </c>
      <c r="F1287" t="s">
        <v>13266</v>
      </c>
      <c r="G1287" t="s">
        <v>13292</v>
      </c>
      <c r="H1287" s="11">
        <v>1199</v>
      </c>
      <c r="I1287" s="19" t="str">
        <f t="shared" si="60"/>
        <v>&gt;₹500</v>
      </c>
      <c r="J1287" s="21">
        <v>1795</v>
      </c>
      <c r="K1287" s="23">
        <v>0.33</v>
      </c>
      <c r="L128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287" s="22" t="str">
        <f t="shared" si="61"/>
        <v>No</v>
      </c>
      <c r="N1287" s="16">
        <v>4.2</v>
      </c>
      <c r="O1287" s="25">
        <v>5967</v>
      </c>
      <c r="P1287" s="25">
        <f>Table1[[#This Row],[rating]]+(Table1[[#This Row],[rating_count]]/1000)</f>
        <v>10.167</v>
      </c>
      <c r="Q1287" s="12">
        <f t="shared" si="62"/>
        <v>10710765</v>
      </c>
      <c r="R1287" t="s">
        <v>12394</v>
      </c>
      <c r="S1287" t="s">
        <v>12395</v>
      </c>
      <c r="T1287" t="s">
        <v>12396</v>
      </c>
      <c r="U1287" t="s">
        <v>12397</v>
      </c>
      <c r="V1287" t="s">
        <v>12398</v>
      </c>
      <c r="W1287" t="s">
        <v>12399</v>
      </c>
      <c r="X1287" t="s">
        <v>12400</v>
      </c>
      <c r="Y1287" t="s">
        <v>12401</v>
      </c>
    </row>
    <row r="1288" spans="1:25" x14ac:dyDescent="0.3">
      <c r="A1288" t="s">
        <v>12402</v>
      </c>
      <c r="B1288" t="s">
        <v>12403</v>
      </c>
      <c r="C1288" t="s">
        <v>8541</v>
      </c>
      <c r="D1288" t="s">
        <v>13095</v>
      </c>
      <c r="E1288" t="s">
        <v>13265</v>
      </c>
      <c r="F1288" t="s">
        <v>13266</v>
      </c>
      <c r="G1288" t="s">
        <v>13267</v>
      </c>
      <c r="H1288" s="11">
        <v>1456</v>
      </c>
      <c r="I1288" s="19" t="str">
        <f t="shared" si="60"/>
        <v>&gt;₹500</v>
      </c>
      <c r="J1288" s="21">
        <v>3190</v>
      </c>
      <c r="K1288" s="23">
        <v>0.54</v>
      </c>
      <c r="L128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288" s="22" t="str">
        <f t="shared" si="61"/>
        <v>Yes</v>
      </c>
      <c r="N1288" s="16">
        <v>4.0999999999999996</v>
      </c>
      <c r="O1288" s="25">
        <v>1776</v>
      </c>
      <c r="P1288" s="25">
        <f>Table1[[#This Row],[rating]]+(Table1[[#This Row],[rating_count]]/1000)</f>
        <v>5.8759999999999994</v>
      </c>
      <c r="Q1288" s="12">
        <f t="shared" si="62"/>
        <v>5665440</v>
      </c>
      <c r="R1288" t="s">
        <v>12404</v>
      </c>
      <c r="S1288" t="s">
        <v>12405</v>
      </c>
      <c r="T1288" t="s">
        <v>12406</v>
      </c>
      <c r="U1288" t="s">
        <v>12407</v>
      </c>
      <c r="V1288" t="s">
        <v>12408</v>
      </c>
      <c r="W1288" t="s">
        <v>12409</v>
      </c>
      <c r="X1288" t="s">
        <v>12410</v>
      </c>
      <c r="Y1288" t="s">
        <v>12411</v>
      </c>
    </row>
    <row r="1289" spans="1:25" x14ac:dyDescent="0.3">
      <c r="A1289" t="s">
        <v>12412</v>
      </c>
      <c r="B1289" t="s">
        <v>12413</v>
      </c>
      <c r="C1289" t="s">
        <v>8938</v>
      </c>
      <c r="D1289" t="s">
        <v>13095</v>
      </c>
      <c r="E1289" t="s">
        <v>13265</v>
      </c>
      <c r="F1289" t="s">
        <v>13266</v>
      </c>
      <c r="G1289" t="s">
        <v>13289</v>
      </c>
      <c r="H1289" s="11">
        <v>3349</v>
      </c>
      <c r="I1289" s="19" t="str">
        <f t="shared" si="60"/>
        <v>&gt;₹500</v>
      </c>
      <c r="J1289" s="21">
        <v>4799</v>
      </c>
      <c r="K1289" s="23">
        <v>0.3</v>
      </c>
      <c r="L128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289" s="22" t="str">
        <f t="shared" si="61"/>
        <v>No</v>
      </c>
      <c r="N1289" s="16">
        <v>3.7</v>
      </c>
      <c r="O1289" s="25">
        <v>4200</v>
      </c>
      <c r="P1289" s="25">
        <f>Table1[[#This Row],[rating]]+(Table1[[#This Row],[rating_count]]/1000)</f>
        <v>7.9</v>
      </c>
      <c r="Q1289" s="12">
        <f t="shared" si="62"/>
        <v>20155800</v>
      </c>
      <c r="R1289" t="s">
        <v>12414</v>
      </c>
      <c r="S1289" t="s">
        <v>12415</v>
      </c>
      <c r="T1289" t="s">
        <v>12416</v>
      </c>
      <c r="U1289" t="s">
        <v>12417</v>
      </c>
      <c r="V1289" t="s">
        <v>12418</v>
      </c>
      <c r="W1289" t="s">
        <v>12419</v>
      </c>
      <c r="X1289" t="s">
        <v>12420</v>
      </c>
      <c r="Y1289" t="s">
        <v>12421</v>
      </c>
    </row>
    <row r="1290" spans="1:25" x14ac:dyDescent="0.3">
      <c r="A1290" t="s">
        <v>12422</v>
      </c>
      <c r="B1290" t="s">
        <v>12423</v>
      </c>
      <c r="C1290" t="s">
        <v>9386</v>
      </c>
      <c r="D1290" t="s">
        <v>13095</v>
      </c>
      <c r="E1290" t="s">
        <v>13265</v>
      </c>
      <c r="F1290" t="s">
        <v>13272</v>
      </c>
      <c r="G1290" t="s">
        <v>13297</v>
      </c>
      <c r="H1290" s="11">
        <v>4899</v>
      </c>
      <c r="I1290" s="19" t="str">
        <f t="shared" si="60"/>
        <v>&gt;₹500</v>
      </c>
      <c r="J1290" s="21">
        <v>8999</v>
      </c>
      <c r="K1290" s="23">
        <v>0.46</v>
      </c>
      <c r="L129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90" s="22" t="str">
        <f t="shared" si="61"/>
        <v>No</v>
      </c>
      <c r="N1290" s="16">
        <v>4.0999999999999996</v>
      </c>
      <c r="O1290" s="25">
        <v>297</v>
      </c>
      <c r="P1290" s="25">
        <f>Table1[[#This Row],[rating]]+(Table1[[#This Row],[rating_count]]/1000)</f>
        <v>4.3969999999999994</v>
      </c>
      <c r="Q1290" s="12">
        <f t="shared" si="62"/>
        <v>2672703</v>
      </c>
      <c r="R1290" t="s">
        <v>12424</v>
      </c>
      <c r="S1290" t="s">
        <v>12425</v>
      </c>
      <c r="T1290" t="s">
        <v>12426</v>
      </c>
      <c r="U1290" t="s">
        <v>12427</v>
      </c>
      <c r="V1290" t="s">
        <v>12428</v>
      </c>
      <c r="W1290" t="s">
        <v>12429</v>
      </c>
      <c r="X1290" t="s">
        <v>12430</v>
      </c>
      <c r="Y1290" t="s">
        <v>12431</v>
      </c>
    </row>
    <row r="1291" spans="1:25" x14ac:dyDescent="0.3">
      <c r="A1291" t="s">
        <v>12432</v>
      </c>
      <c r="B1291" t="s">
        <v>12433</v>
      </c>
      <c r="C1291" t="s">
        <v>8762</v>
      </c>
      <c r="D1291" t="s">
        <v>13095</v>
      </c>
      <c r="E1291" t="s">
        <v>13265</v>
      </c>
      <c r="F1291" t="s">
        <v>13266</v>
      </c>
      <c r="G1291" t="s">
        <v>13267</v>
      </c>
      <c r="H1291" s="11">
        <v>1199</v>
      </c>
      <c r="I1291" s="19" t="str">
        <f t="shared" si="60"/>
        <v>&gt;₹500</v>
      </c>
      <c r="J1291" s="21">
        <v>1899</v>
      </c>
      <c r="K1291" s="23">
        <v>0.37</v>
      </c>
      <c r="L129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291" s="22" t="str">
        <f t="shared" si="61"/>
        <v>No</v>
      </c>
      <c r="N1291" s="16">
        <v>4.2</v>
      </c>
      <c r="O1291" s="25">
        <v>3858</v>
      </c>
      <c r="P1291" s="25">
        <f>Table1[[#This Row],[rating]]+(Table1[[#This Row],[rating_count]]/1000)</f>
        <v>8.0579999999999998</v>
      </c>
      <c r="Q1291" s="12">
        <f t="shared" si="62"/>
        <v>7326342</v>
      </c>
      <c r="R1291" t="s">
        <v>12434</v>
      </c>
      <c r="S1291" t="s">
        <v>12435</v>
      </c>
      <c r="T1291" t="s">
        <v>12436</v>
      </c>
      <c r="U1291" t="s">
        <v>12437</v>
      </c>
      <c r="V1291" t="s">
        <v>12438</v>
      </c>
      <c r="W1291" t="s">
        <v>12439</v>
      </c>
      <c r="X1291" t="s">
        <v>12440</v>
      </c>
      <c r="Y1291" t="s">
        <v>12441</v>
      </c>
    </row>
    <row r="1292" spans="1:25" x14ac:dyDescent="0.3">
      <c r="A1292" t="s">
        <v>12442</v>
      </c>
      <c r="B1292" t="s">
        <v>12443</v>
      </c>
      <c r="C1292" t="s">
        <v>11105</v>
      </c>
      <c r="D1292" t="s">
        <v>13095</v>
      </c>
      <c r="E1292" t="s">
        <v>13268</v>
      </c>
      <c r="F1292" t="s">
        <v>13329</v>
      </c>
      <c r="G1292"/>
      <c r="H1292" s="11">
        <v>3290</v>
      </c>
      <c r="I1292" s="19" t="str">
        <f t="shared" si="60"/>
        <v>&gt;₹500</v>
      </c>
      <c r="J1292" s="21">
        <v>5799</v>
      </c>
      <c r="K1292" s="23">
        <v>0.43</v>
      </c>
      <c r="L129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92" s="22" t="str">
        <f t="shared" si="61"/>
        <v>No</v>
      </c>
      <c r="N1292" s="16">
        <v>4.3</v>
      </c>
      <c r="O1292" s="25">
        <v>168</v>
      </c>
      <c r="P1292" s="25">
        <f>Table1[[#This Row],[rating]]+(Table1[[#This Row],[rating_count]]/1000)</f>
        <v>4.468</v>
      </c>
      <c r="Q1292" s="12">
        <f t="shared" si="62"/>
        <v>974232</v>
      </c>
      <c r="R1292" t="s">
        <v>12444</v>
      </c>
      <c r="S1292" t="s">
        <v>12445</v>
      </c>
      <c r="T1292" t="s">
        <v>12446</v>
      </c>
      <c r="U1292" t="s">
        <v>12447</v>
      </c>
      <c r="V1292" t="s">
        <v>12448</v>
      </c>
      <c r="W1292" t="s">
        <v>12449</v>
      </c>
      <c r="X1292" t="s">
        <v>12450</v>
      </c>
      <c r="Y1292" t="s">
        <v>12451</v>
      </c>
    </row>
    <row r="1293" spans="1:25" x14ac:dyDescent="0.3">
      <c r="A1293" t="s">
        <v>12452</v>
      </c>
      <c r="B1293" t="s">
        <v>12453</v>
      </c>
      <c r="C1293" t="s">
        <v>8574</v>
      </c>
      <c r="D1293" t="s">
        <v>13095</v>
      </c>
      <c r="E1293" t="s">
        <v>13265</v>
      </c>
      <c r="F1293" t="s">
        <v>13272</v>
      </c>
      <c r="G1293" t="s">
        <v>13273</v>
      </c>
      <c r="H1293" s="11">
        <v>179</v>
      </c>
      <c r="I1293" s="19" t="str">
        <f t="shared" si="60"/>
        <v>&lt;₹200</v>
      </c>
      <c r="J1293" s="21">
        <v>799</v>
      </c>
      <c r="K1293" s="23">
        <v>0.78</v>
      </c>
      <c r="L129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293" s="22" t="str">
        <f t="shared" si="61"/>
        <v>Yes</v>
      </c>
      <c r="N1293" s="16">
        <v>3.6</v>
      </c>
      <c r="O1293" s="25">
        <v>101</v>
      </c>
      <c r="P1293" s="25">
        <f>Table1[[#This Row],[rating]]+(Table1[[#This Row],[rating_count]]/1000)</f>
        <v>3.7010000000000001</v>
      </c>
      <c r="Q1293" s="12">
        <f t="shared" si="62"/>
        <v>80699</v>
      </c>
      <c r="R1293" t="s">
        <v>12454</v>
      </c>
      <c r="S1293" t="s">
        <v>12455</v>
      </c>
      <c r="T1293" t="s">
        <v>12456</v>
      </c>
      <c r="U1293" t="s">
        <v>12457</v>
      </c>
      <c r="V1293" t="s">
        <v>12458</v>
      </c>
      <c r="W1293" t="s">
        <v>12459</v>
      </c>
      <c r="X1293" t="s">
        <v>12460</v>
      </c>
      <c r="Y1293" t="s">
        <v>12461</v>
      </c>
    </row>
    <row r="1294" spans="1:25" x14ac:dyDescent="0.3">
      <c r="A1294" t="s">
        <v>12462</v>
      </c>
      <c r="B1294" t="s">
        <v>12463</v>
      </c>
      <c r="C1294" t="s">
        <v>12122</v>
      </c>
      <c r="D1294" t="s">
        <v>13095</v>
      </c>
      <c r="E1294" t="s">
        <v>13265</v>
      </c>
      <c r="F1294" t="s">
        <v>13301</v>
      </c>
      <c r="G1294" t="s">
        <v>13336</v>
      </c>
      <c r="H1294" s="11">
        <v>149</v>
      </c>
      <c r="I1294" s="19" t="str">
        <f t="shared" si="60"/>
        <v>&lt;₹200</v>
      </c>
      <c r="J1294" s="21">
        <v>300</v>
      </c>
      <c r="K1294" s="23">
        <v>0.5</v>
      </c>
      <c r="L129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94" s="22" t="str">
        <f t="shared" si="61"/>
        <v>Yes</v>
      </c>
      <c r="N1294" s="16">
        <v>4.0999999999999996</v>
      </c>
      <c r="O1294" s="25">
        <v>4074</v>
      </c>
      <c r="P1294" s="25">
        <f>Table1[[#This Row],[rating]]+(Table1[[#This Row],[rating_count]]/1000)</f>
        <v>8.1739999999999995</v>
      </c>
      <c r="Q1294" s="12">
        <f t="shared" si="62"/>
        <v>1222200</v>
      </c>
      <c r="R1294" t="s">
        <v>12464</v>
      </c>
      <c r="S1294" t="s">
        <v>12465</v>
      </c>
      <c r="T1294" t="s">
        <v>12466</v>
      </c>
      <c r="U1294" t="s">
        <v>12467</v>
      </c>
      <c r="V1294" t="s">
        <v>12468</v>
      </c>
      <c r="W1294" t="s">
        <v>12469</v>
      </c>
      <c r="X1294" t="s">
        <v>12470</v>
      </c>
      <c r="Y1294" t="s">
        <v>12471</v>
      </c>
    </row>
    <row r="1295" spans="1:25" x14ac:dyDescent="0.3">
      <c r="A1295" t="s">
        <v>12472</v>
      </c>
      <c r="B1295" t="s">
        <v>12473</v>
      </c>
      <c r="C1295" t="s">
        <v>8710</v>
      </c>
      <c r="D1295" t="s">
        <v>13095</v>
      </c>
      <c r="E1295" t="s">
        <v>13265</v>
      </c>
      <c r="F1295" t="s">
        <v>13266</v>
      </c>
      <c r="G1295" t="s">
        <v>13280</v>
      </c>
      <c r="H1295" s="11">
        <v>5490</v>
      </c>
      <c r="I1295" s="19" t="str">
        <f t="shared" si="60"/>
        <v>&gt;₹500</v>
      </c>
      <c r="J1295" s="21">
        <v>7200</v>
      </c>
      <c r="K1295" s="23">
        <v>0.24</v>
      </c>
      <c r="L129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295" s="22" t="str">
        <f t="shared" si="61"/>
        <v>No</v>
      </c>
      <c r="N1295" s="16">
        <v>4.5</v>
      </c>
      <c r="O1295" s="25">
        <v>1408</v>
      </c>
      <c r="P1295" s="25">
        <f>Table1[[#This Row],[rating]]+(Table1[[#This Row],[rating_count]]/1000)</f>
        <v>5.9079999999999995</v>
      </c>
      <c r="Q1295" s="12">
        <f t="shared" si="62"/>
        <v>10137600</v>
      </c>
      <c r="R1295" t="s">
        <v>12474</v>
      </c>
      <c r="S1295" t="s">
        <v>12475</v>
      </c>
      <c r="T1295" t="s">
        <v>12476</v>
      </c>
      <c r="U1295" t="s">
        <v>12477</v>
      </c>
      <c r="V1295" t="s">
        <v>12478</v>
      </c>
      <c r="W1295" t="s">
        <v>12479</v>
      </c>
      <c r="X1295" t="s">
        <v>12480</v>
      </c>
      <c r="Y1295" t="s">
        <v>12481</v>
      </c>
    </row>
    <row r="1296" spans="1:25" x14ac:dyDescent="0.3">
      <c r="A1296" t="s">
        <v>12482</v>
      </c>
      <c r="B1296" t="s">
        <v>12483</v>
      </c>
      <c r="C1296" t="s">
        <v>8585</v>
      </c>
      <c r="D1296" t="s">
        <v>13095</v>
      </c>
      <c r="E1296" t="s">
        <v>13265</v>
      </c>
      <c r="F1296" t="s">
        <v>13266</v>
      </c>
      <c r="G1296" t="s">
        <v>13274</v>
      </c>
      <c r="H1296" s="11">
        <v>379</v>
      </c>
      <c r="I1296" s="19" t="str">
        <f t="shared" si="60"/>
        <v>₹200 - ₹500</v>
      </c>
      <c r="J1296" s="21">
        <v>389</v>
      </c>
      <c r="K1296" s="23">
        <v>0.03</v>
      </c>
      <c r="L129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1296" s="22" t="str">
        <f t="shared" si="61"/>
        <v>No</v>
      </c>
      <c r="N1296" s="16">
        <v>4.2</v>
      </c>
      <c r="O1296" s="25">
        <v>3739</v>
      </c>
      <c r="P1296" s="25">
        <f>Table1[[#This Row],[rating]]+(Table1[[#This Row],[rating_count]]/1000)</f>
        <v>7.9390000000000001</v>
      </c>
      <c r="Q1296" s="12">
        <f t="shared" si="62"/>
        <v>1454471</v>
      </c>
      <c r="R1296" t="s">
        <v>12484</v>
      </c>
      <c r="S1296" t="s">
        <v>12485</v>
      </c>
      <c r="T1296" t="s">
        <v>12486</v>
      </c>
      <c r="U1296" t="s">
        <v>12487</v>
      </c>
      <c r="V1296" t="s">
        <v>12488</v>
      </c>
      <c r="W1296" t="s">
        <v>12489</v>
      </c>
      <c r="X1296" t="s">
        <v>12490</v>
      </c>
      <c r="Y1296" t="s">
        <v>12491</v>
      </c>
    </row>
    <row r="1297" spans="1:25" x14ac:dyDescent="0.3">
      <c r="A1297" t="s">
        <v>12492</v>
      </c>
      <c r="B1297" t="s">
        <v>12493</v>
      </c>
      <c r="C1297" t="s">
        <v>10094</v>
      </c>
      <c r="D1297" t="s">
        <v>13095</v>
      </c>
      <c r="E1297" t="s">
        <v>13265</v>
      </c>
      <c r="F1297" t="s">
        <v>13305</v>
      </c>
      <c r="G1297" t="s">
        <v>13314</v>
      </c>
      <c r="H1297" s="11">
        <v>8699</v>
      </c>
      <c r="I1297" s="19" t="str">
        <f t="shared" si="60"/>
        <v>&gt;₹500</v>
      </c>
      <c r="J1297" s="21">
        <v>13049</v>
      </c>
      <c r="K1297" s="23">
        <v>0.33</v>
      </c>
      <c r="L129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297" s="22" t="str">
        <f t="shared" si="61"/>
        <v>No</v>
      </c>
      <c r="N1297" s="16">
        <v>4.3</v>
      </c>
      <c r="O1297" s="25">
        <v>5891</v>
      </c>
      <c r="P1297" s="25">
        <f>Table1[[#This Row],[rating]]+(Table1[[#This Row],[rating_count]]/1000)</f>
        <v>10.190999999999999</v>
      </c>
      <c r="Q1297" s="12">
        <f t="shared" si="62"/>
        <v>76871659</v>
      </c>
      <c r="R1297" t="s">
        <v>12494</v>
      </c>
      <c r="S1297" t="s">
        <v>12495</v>
      </c>
      <c r="T1297" t="s">
        <v>12496</v>
      </c>
      <c r="U1297" t="s">
        <v>12497</v>
      </c>
      <c r="V1297" t="s">
        <v>12498</v>
      </c>
      <c r="W1297" t="s">
        <v>12499</v>
      </c>
      <c r="X1297" t="s">
        <v>12500</v>
      </c>
      <c r="Y1297" t="s">
        <v>12501</v>
      </c>
    </row>
    <row r="1298" spans="1:25" x14ac:dyDescent="0.3">
      <c r="A1298" t="s">
        <v>12502</v>
      </c>
      <c r="B1298" t="s">
        <v>12503</v>
      </c>
      <c r="C1298" t="s">
        <v>8710</v>
      </c>
      <c r="D1298" t="s">
        <v>13095</v>
      </c>
      <c r="E1298" t="s">
        <v>13265</v>
      </c>
      <c r="F1298" t="s">
        <v>13266</v>
      </c>
      <c r="G1298" t="s">
        <v>13280</v>
      </c>
      <c r="H1298" s="11">
        <v>3041.67</v>
      </c>
      <c r="I1298" s="19" t="str">
        <f t="shared" si="60"/>
        <v>&gt;₹500</v>
      </c>
      <c r="J1298" s="21">
        <v>5999</v>
      </c>
      <c r="K1298" s="23">
        <v>0.49</v>
      </c>
      <c r="L129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298" s="22" t="str">
        <f t="shared" si="61"/>
        <v>No</v>
      </c>
      <c r="N1298" s="16">
        <v>4</v>
      </c>
      <c r="O1298" s="25">
        <v>777</v>
      </c>
      <c r="P1298" s="25">
        <f>Table1[[#This Row],[rating]]+(Table1[[#This Row],[rating_count]]/1000)</f>
        <v>4.7770000000000001</v>
      </c>
      <c r="Q1298" s="12">
        <f t="shared" si="62"/>
        <v>4661223</v>
      </c>
      <c r="R1298" t="s">
        <v>12504</v>
      </c>
      <c r="S1298" t="s">
        <v>12505</v>
      </c>
      <c r="T1298" t="s">
        <v>12506</v>
      </c>
      <c r="U1298" t="s">
        <v>12507</v>
      </c>
      <c r="V1298" t="s">
        <v>12508</v>
      </c>
      <c r="W1298" t="s">
        <v>12509</v>
      </c>
      <c r="X1298" t="s">
        <v>12510</v>
      </c>
      <c r="Y1298" t="s">
        <v>12511</v>
      </c>
    </row>
    <row r="1299" spans="1:25" x14ac:dyDescent="0.3">
      <c r="A1299" t="s">
        <v>12512</v>
      </c>
      <c r="B1299" t="s">
        <v>12513</v>
      </c>
      <c r="C1299" t="s">
        <v>8688</v>
      </c>
      <c r="D1299" t="s">
        <v>13095</v>
      </c>
      <c r="E1299" t="s">
        <v>13265</v>
      </c>
      <c r="F1299" t="s">
        <v>13266</v>
      </c>
      <c r="G1299" t="s">
        <v>13279</v>
      </c>
      <c r="H1299" s="11">
        <v>1745</v>
      </c>
      <c r="I1299" s="19" t="str">
        <f t="shared" si="60"/>
        <v>&gt;₹500</v>
      </c>
      <c r="J1299" s="21">
        <v>2400</v>
      </c>
      <c r="K1299" s="23">
        <v>0.27</v>
      </c>
      <c r="L129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299" s="22" t="str">
        <f t="shared" si="61"/>
        <v>No</v>
      </c>
      <c r="N1299" s="16">
        <v>4.2</v>
      </c>
      <c r="O1299" s="25">
        <v>14160</v>
      </c>
      <c r="P1299" s="25">
        <f>Table1[[#This Row],[rating]]+(Table1[[#This Row],[rating_count]]/1000)</f>
        <v>18.36</v>
      </c>
      <c r="Q1299" s="12">
        <f t="shared" si="62"/>
        <v>33984000</v>
      </c>
      <c r="R1299" t="s">
        <v>12514</v>
      </c>
      <c r="S1299" t="s">
        <v>12515</v>
      </c>
      <c r="T1299" t="s">
        <v>12516</v>
      </c>
      <c r="U1299" t="s">
        <v>12517</v>
      </c>
      <c r="V1299" t="s">
        <v>12518</v>
      </c>
      <c r="W1299" t="s">
        <v>12519</v>
      </c>
      <c r="X1299" t="s">
        <v>12520</v>
      </c>
      <c r="Y1299" t="s">
        <v>12521</v>
      </c>
    </row>
    <row r="1300" spans="1:25" x14ac:dyDescent="0.3">
      <c r="A1300" t="s">
        <v>12522</v>
      </c>
      <c r="B1300" t="s">
        <v>12523</v>
      </c>
      <c r="C1300" t="s">
        <v>8647</v>
      </c>
      <c r="D1300" t="s">
        <v>13095</v>
      </c>
      <c r="E1300" t="s">
        <v>13265</v>
      </c>
      <c r="F1300" t="s">
        <v>13266</v>
      </c>
      <c r="G1300" t="s">
        <v>13278</v>
      </c>
      <c r="H1300" s="11">
        <v>3180</v>
      </c>
      <c r="I1300" s="19" t="str">
        <f t="shared" si="60"/>
        <v>&gt;₹500</v>
      </c>
      <c r="J1300" s="21">
        <v>5295</v>
      </c>
      <c r="K1300" s="23">
        <v>0.4</v>
      </c>
      <c r="L130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300" s="22" t="str">
        <f t="shared" si="61"/>
        <v>No</v>
      </c>
      <c r="N1300" s="16">
        <v>4.2</v>
      </c>
      <c r="O1300" s="25">
        <v>6919</v>
      </c>
      <c r="P1300" s="25">
        <f>Table1[[#This Row],[rating]]+(Table1[[#This Row],[rating_count]]/1000)</f>
        <v>11.119</v>
      </c>
      <c r="Q1300" s="12">
        <f t="shared" si="62"/>
        <v>36636105</v>
      </c>
      <c r="R1300" t="s">
        <v>12524</v>
      </c>
      <c r="S1300" t="s">
        <v>12525</v>
      </c>
      <c r="T1300" t="s">
        <v>12526</v>
      </c>
      <c r="U1300" t="s">
        <v>12527</v>
      </c>
      <c r="V1300" t="s">
        <v>12528</v>
      </c>
      <c r="W1300" t="s">
        <v>12529</v>
      </c>
      <c r="X1300" t="s">
        <v>12530</v>
      </c>
      <c r="Y1300" t="s">
        <v>12531</v>
      </c>
    </row>
    <row r="1301" spans="1:25" x14ac:dyDescent="0.3">
      <c r="A1301" t="s">
        <v>12532</v>
      </c>
      <c r="B1301" t="s">
        <v>12533</v>
      </c>
      <c r="C1301" t="s">
        <v>10094</v>
      </c>
      <c r="D1301" t="s">
        <v>13095</v>
      </c>
      <c r="E1301" t="s">
        <v>13265</v>
      </c>
      <c r="F1301" t="s">
        <v>13305</v>
      </c>
      <c r="G1301" t="s">
        <v>13314</v>
      </c>
      <c r="H1301" s="11">
        <v>4999</v>
      </c>
      <c r="I1301" s="19" t="str">
        <f t="shared" si="60"/>
        <v>&gt;₹500</v>
      </c>
      <c r="J1301" s="21">
        <v>24999</v>
      </c>
      <c r="K1301" s="23">
        <v>0.8</v>
      </c>
      <c r="L130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301" s="22" t="str">
        <f t="shared" si="61"/>
        <v>Yes</v>
      </c>
      <c r="N1301" s="16">
        <v>4.5</v>
      </c>
      <c r="O1301" s="25">
        <v>287</v>
      </c>
      <c r="P1301" s="25">
        <f>Table1[[#This Row],[rating]]+(Table1[[#This Row],[rating_count]]/1000)</f>
        <v>4.7869999999999999</v>
      </c>
      <c r="Q1301" s="12">
        <f t="shared" si="62"/>
        <v>7174713</v>
      </c>
      <c r="R1301" t="s">
        <v>12534</v>
      </c>
      <c r="S1301" t="s">
        <v>12535</v>
      </c>
      <c r="T1301" t="s">
        <v>12536</v>
      </c>
      <c r="U1301" t="s">
        <v>12537</v>
      </c>
      <c r="V1301" t="s">
        <v>12538</v>
      </c>
      <c r="W1301" t="s">
        <v>12539</v>
      </c>
      <c r="X1301" t="s">
        <v>12540</v>
      </c>
      <c r="Y1301" t="s">
        <v>12541</v>
      </c>
    </row>
    <row r="1302" spans="1:25" x14ac:dyDescent="0.3">
      <c r="A1302" t="s">
        <v>12542</v>
      </c>
      <c r="B1302" t="s">
        <v>12543</v>
      </c>
      <c r="C1302" t="s">
        <v>8886</v>
      </c>
      <c r="D1302" t="s">
        <v>13095</v>
      </c>
      <c r="E1302" t="s">
        <v>13286</v>
      </c>
      <c r="F1302" t="s">
        <v>13287</v>
      </c>
      <c r="G1302" t="s">
        <v>13288</v>
      </c>
      <c r="H1302" s="11">
        <v>390</v>
      </c>
      <c r="I1302" s="19" t="str">
        <f t="shared" si="60"/>
        <v>₹200 - ₹500</v>
      </c>
      <c r="J1302" s="21">
        <v>799</v>
      </c>
      <c r="K1302" s="23">
        <v>0.51</v>
      </c>
      <c r="L130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302" s="22" t="str">
        <f t="shared" si="61"/>
        <v>Yes</v>
      </c>
      <c r="N1302" s="16">
        <v>3.8</v>
      </c>
      <c r="O1302" s="25">
        <v>287</v>
      </c>
      <c r="P1302" s="25">
        <f>Table1[[#This Row],[rating]]+(Table1[[#This Row],[rating_count]]/1000)</f>
        <v>4.0869999999999997</v>
      </c>
      <c r="Q1302" s="12">
        <f t="shared" si="62"/>
        <v>229313</v>
      </c>
      <c r="R1302" t="s">
        <v>12544</v>
      </c>
      <c r="S1302" t="s">
        <v>12545</v>
      </c>
      <c r="T1302" t="s">
        <v>12546</v>
      </c>
      <c r="U1302" t="s">
        <v>12547</v>
      </c>
      <c r="V1302" t="s">
        <v>12548</v>
      </c>
      <c r="W1302" t="s">
        <v>12549</v>
      </c>
      <c r="X1302" t="s">
        <v>12550</v>
      </c>
      <c r="Y1302" t="s">
        <v>12551</v>
      </c>
    </row>
    <row r="1303" spans="1:25" x14ac:dyDescent="0.3">
      <c r="A1303" t="s">
        <v>12552</v>
      </c>
      <c r="B1303" t="s">
        <v>12553</v>
      </c>
      <c r="C1303" t="s">
        <v>12554</v>
      </c>
      <c r="D1303" t="s">
        <v>13095</v>
      </c>
      <c r="E1303" t="s">
        <v>13265</v>
      </c>
      <c r="F1303" t="s">
        <v>13266</v>
      </c>
      <c r="G1303" t="s">
        <v>13338</v>
      </c>
      <c r="H1303" s="11">
        <v>1999</v>
      </c>
      <c r="I1303" s="19" t="str">
        <f t="shared" si="60"/>
        <v>&gt;₹500</v>
      </c>
      <c r="J1303" s="21">
        <v>2999</v>
      </c>
      <c r="K1303" s="23">
        <v>0.33</v>
      </c>
      <c r="L130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303" s="22" t="str">
        <f t="shared" si="61"/>
        <v>No</v>
      </c>
      <c r="N1303" s="16">
        <v>4.4000000000000004</v>
      </c>
      <c r="O1303" s="25">
        <v>388</v>
      </c>
      <c r="P1303" s="25">
        <f>Table1[[#This Row],[rating]]+(Table1[[#This Row],[rating_count]]/1000)</f>
        <v>4.7880000000000003</v>
      </c>
      <c r="Q1303" s="12">
        <f t="shared" si="62"/>
        <v>1163612</v>
      </c>
      <c r="R1303" t="s">
        <v>12555</v>
      </c>
      <c r="S1303" t="s">
        <v>12556</v>
      </c>
      <c r="T1303" t="s">
        <v>12557</v>
      </c>
      <c r="U1303" t="s">
        <v>12558</v>
      </c>
      <c r="V1303" t="s">
        <v>12559</v>
      </c>
      <c r="W1303" t="s">
        <v>12560</v>
      </c>
      <c r="X1303" t="s">
        <v>12561</v>
      </c>
      <c r="Y1303" t="s">
        <v>12562</v>
      </c>
    </row>
    <row r="1304" spans="1:25" x14ac:dyDescent="0.3">
      <c r="A1304" t="s">
        <v>12563</v>
      </c>
      <c r="B1304" t="s">
        <v>12564</v>
      </c>
      <c r="C1304" t="s">
        <v>9030</v>
      </c>
      <c r="D1304" t="s">
        <v>13095</v>
      </c>
      <c r="E1304" t="s">
        <v>13265</v>
      </c>
      <c r="F1304" t="s">
        <v>13266</v>
      </c>
      <c r="G1304" t="s">
        <v>13291</v>
      </c>
      <c r="H1304" s="11">
        <v>1624</v>
      </c>
      <c r="I1304" s="19" t="str">
        <f t="shared" si="60"/>
        <v>&gt;₹500</v>
      </c>
      <c r="J1304" s="21">
        <v>2495</v>
      </c>
      <c r="K1304" s="23">
        <v>0.35</v>
      </c>
      <c r="L130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304" s="22" t="str">
        <f t="shared" si="61"/>
        <v>No</v>
      </c>
      <c r="N1304" s="16">
        <v>4.0999999999999996</v>
      </c>
      <c r="O1304" s="25">
        <v>827</v>
      </c>
      <c r="P1304" s="25">
        <f>Table1[[#This Row],[rating]]+(Table1[[#This Row],[rating_count]]/1000)</f>
        <v>4.9269999999999996</v>
      </c>
      <c r="Q1304" s="12">
        <f t="shared" si="62"/>
        <v>2063365</v>
      </c>
      <c r="R1304" t="s">
        <v>12565</v>
      </c>
      <c r="S1304" t="s">
        <v>12566</v>
      </c>
      <c r="T1304" t="s">
        <v>12567</v>
      </c>
      <c r="U1304" t="s">
        <v>12568</v>
      </c>
      <c r="V1304" t="s">
        <v>12569</v>
      </c>
      <c r="W1304" t="s">
        <v>12570</v>
      </c>
      <c r="X1304" t="s">
        <v>12571</v>
      </c>
      <c r="Y1304" t="s">
        <v>12572</v>
      </c>
    </row>
    <row r="1305" spans="1:25" x14ac:dyDescent="0.3">
      <c r="A1305" t="s">
        <v>12573</v>
      </c>
      <c r="B1305" t="s">
        <v>12574</v>
      </c>
      <c r="C1305" t="s">
        <v>12122</v>
      </c>
      <c r="D1305" t="s">
        <v>13095</v>
      </c>
      <c r="E1305" t="s">
        <v>13265</v>
      </c>
      <c r="F1305" t="s">
        <v>13301</v>
      </c>
      <c r="G1305" t="s">
        <v>13336</v>
      </c>
      <c r="H1305" s="11">
        <v>184</v>
      </c>
      <c r="I1305" s="19" t="str">
        <f t="shared" si="60"/>
        <v>&lt;₹200</v>
      </c>
      <c r="J1305" s="21">
        <v>450</v>
      </c>
      <c r="K1305" s="23">
        <v>0.59</v>
      </c>
      <c r="L130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305" s="22" t="str">
        <f t="shared" si="61"/>
        <v>Yes</v>
      </c>
      <c r="N1305" s="16">
        <v>4.2</v>
      </c>
      <c r="O1305" s="25">
        <v>4971</v>
      </c>
      <c r="P1305" s="25">
        <f>Table1[[#This Row],[rating]]+(Table1[[#This Row],[rating_count]]/1000)</f>
        <v>9.1709999999999994</v>
      </c>
      <c r="Q1305" s="12">
        <f t="shared" si="62"/>
        <v>2236950</v>
      </c>
      <c r="R1305" t="s">
        <v>12575</v>
      </c>
      <c r="S1305" t="s">
        <v>12576</v>
      </c>
      <c r="T1305" t="s">
        <v>12577</v>
      </c>
      <c r="U1305" t="s">
        <v>12578</v>
      </c>
      <c r="V1305" t="s">
        <v>12579</v>
      </c>
      <c r="W1305" t="s">
        <v>12580</v>
      </c>
      <c r="X1305" t="s">
        <v>12581</v>
      </c>
      <c r="Y1305" t="s">
        <v>12582</v>
      </c>
    </row>
    <row r="1306" spans="1:25" x14ac:dyDescent="0.3">
      <c r="A1306" t="s">
        <v>12583</v>
      </c>
      <c r="B1306" t="s">
        <v>12584</v>
      </c>
      <c r="C1306" t="s">
        <v>8574</v>
      </c>
      <c r="D1306" t="s">
        <v>13095</v>
      </c>
      <c r="E1306" t="s">
        <v>13265</v>
      </c>
      <c r="F1306" t="s">
        <v>13272</v>
      </c>
      <c r="G1306" t="s">
        <v>13273</v>
      </c>
      <c r="H1306" s="11">
        <v>445</v>
      </c>
      <c r="I1306" s="19" t="str">
        <f t="shared" si="60"/>
        <v>₹200 - ₹500</v>
      </c>
      <c r="J1306" s="21">
        <v>999</v>
      </c>
      <c r="K1306" s="23">
        <v>0.55000000000000004</v>
      </c>
      <c r="L130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306" s="22" t="str">
        <f t="shared" si="61"/>
        <v>Yes</v>
      </c>
      <c r="N1306" s="16">
        <v>4.3</v>
      </c>
      <c r="O1306" s="25">
        <v>229</v>
      </c>
      <c r="P1306" s="25">
        <f>Table1[[#This Row],[rating]]+(Table1[[#This Row],[rating_count]]/1000)</f>
        <v>4.5289999999999999</v>
      </c>
      <c r="Q1306" s="12">
        <f t="shared" si="62"/>
        <v>228771</v>
      </c>
      <c r="R1306" t="s">
        <v>12585</v>
      </c>
      <c r="S1306" t="s">
        <v>12586</v>
      </c>
      <c r="T1306" t="s">
        <v>12587</v>
      </c>
      <c r="U1306" t="s">
        <v>12588</v>
      </c>
      <c r="V1306" t="s">
        <v>12589</v>
      </c>
      <c r="W1306" t="s">
        <v>12590</v>
      </c>
      <c r="X1306" t="s">
        <v>12591</v>
      </c>
      <c r="Y1306" t="s">
        <v>12592</v>
      </c>
    </row>
    <row r="1307" spans="1:25" x14ac:dyDescent="0.3">
      <c r="A1307" t="s">
        <v>12593</v>
      </c>
      <c r="B1307" t="s">
        <v>12594</v>
      </c>
      <c r="C1307" t="s">
        <v>12595</v>
      </c>
      <c r="D1307" t="s">
        <v>13095</v>
      </c>
      <c r="E1307" t="s">
        <v>13268</v>
      </c>
      <c r="F1307" t="s">
        <v>13339</v>
      </c>
      <c r="G1307" t="s">
        <v>13340</v>
      </c>
      <c r="H1307" s="11">
        <v>699</v>
      </c>
      <c r="I1307" s="19" t="str">
        <f t="shared" si="60"/>
        <v>&gt;₹500</v>
      </c>
      <c r="J1307" s="21">
        <v>1690</v>
      </c>
      <c r="K1307" s="23">
        <v>0.59</v>
      </c>
      <c r="L130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307" s="22" t="str">
        <f t="shared" si="61"/>
        <v>Yes</v>
      </c>
      <c r="N1307" s="16">
        <v>4.0999999999999996</v>
      </c>
      <c r="O1307" s="25">
        <v>3524</v>
      </c>
      <c r="P1307" s="25">
        <f>Table1[[#This Row],[rating]]+(Table1[[#This Row],[rating_count]]/1000)</f>
        <v>7.6239999999999997</v>
      </c>
      <c r="Q1307" s="12">
        <f t="shared" si="62"/>
        <v>5955560</v>
      </c>
      <c r="R1307" t="s">
        <v>12596</v>
      </c>
      <c r="S1307" t="s">
        <v>12597</v>
      </c>
      <c r="T1307" t="s">
        <v>12598</v>
      </c>
      <c r="U1307" t="s">
        <v>12599</v>
      </c>
      <c r="V1307" t="s">
        <v>12600</v>
      </c>
      <c r="W1307" t="s">
        <v>12601</v>
      </c>
      <c r="X1307" t="s">
        <v>12602</v>
      </c>
      <c r="Y1307" t="s">
        <v>12603</v>
      </c>
    </row>
    <row r="1308" spans="1:25" x14ac:dyDescent="0.3">
      <c r="A1308" t="s">
        <v>12604</v>
      </c>
      <c r="B1308" t="s">
        <v>12605</v>
      </c>
      <c r="C1308" t="s">
        <v>8647</v>
      </c>
      <c r="D1308" t="s">
        <v>13095</v>
      </c>
      <c r="E1308" t="s">
        <v>13265</v>
      </c>
      <c r="F1308" t="s">
        <v>13266</v>
      </c>
      <c r="G1308" t="s">
        <v>13278</v>
      </c>
      <c r="H1308" s="11">
        <v>1601</v>
      </c>
      <c r="I1308" s="19" t="str">
        <f t="shared" si="60"/>
        <v>&gt;₹500</v>
      </c>
      <c r="J1308" s="21">
        <v>3890</v>
      </c>
      <c r="K1308" s="23">
        <v>0.59</v>
      </c>
      <c r="L130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308" s="22" t="str">
        <f t="shared" si="61"/>
        <v>Yes</v>
      </c>
      <c r="N1308" s="16">
        <v>4.2</v>
      </c>
      <c r="O1308" s="25">
        <v>156</v>
      </c>
      <c r="P1308" s="25">
        <f>Table1[[#This Row],[rating]]+(Table1[[#This Row],[rating_count]]/1000)</f>
        <v>4.3559999999999999</v>
      </c>
      <c r="Q1308" s="12">
        <f t="shared" si="62"/>
        <v>606840</v>
      </c>
      <c r="R1308" t="s">
        <v>12606</v>
      </c>
      <c r="S1308" t="s">
        <v>12607</v>
      </c>
      <c r="T1308" t="s">
        <v>12608</v>
      </c>
      <c r="U1308" t="s">
        <v>12609</v>
      </c>
      <c r="V1308" t="s">
        <v>12610</v>
      </c>
      <c r="W1308" t="s">
        <v>12611</v>
      </c>
      <c r="X1308" t="s">
        <v>12612</v>
      </c>
      <c r="Y1308" t="s">
        <v>12613</v>
      </c>
    </row>
    <row r="1309" spans="1:25" x14ac:dyDescent="0.3">
      <c r="A1309" t="s">
        <v>12614</v>
      </c>
      <c r="B1309" t="s">
        <v>12615</v>
      </c>
      <c r="C1309" t="s">
        <v>9633</v>
      </c>
      <c r="D1309" t="s">
        <v>13095</v>
      </c>
      <c r="E1309" t="s">
        <v>13265</v>
      </c>
      <c r="F1309" t="s">
        <v>13305</v>
      </c>
      <c r="G1309" t="s">
        <v>13306</v>
      </c>
      <c r="H1309" s="11">
        <v>231</v>
      </c>
      <c r="I1309" s="19" t="str">
        <f t="shared" si="60"/>
        <v>₹200 - ₹500</v>
      </c>
      <c r="J1309" s="21">
        <v>260</v>
      </c>
      <c r="K1309" s="23">
        <v>0.11</v>
      </c>
      <c r="L130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309" s="22" t="str">
        <f t="shared" si="61"/>
        <v>No</v>
      </c>
      <c r="N1309" s="16">
        <v>4.0999999999999996</v>
      </c>
      <c r="O1309" s="25">
        <v>490</v>
      </c>
      <c r="P1309" s="25">
        <f>Table1[[#This Row],[rating]]+(Table1[[#This Row],[rating_count]]/1000)</f>
        <v>4.59</v>
      </c>
      <c r="Q1309" s="12">
        <f t="shared" si="62"/>
        <v>127400</v>
      </c>
      <c r="R1309" t="s">
        <v>12616</v>
      </c>
      <c r="S1309" t="s">
        <v>12617</v>
      </c>
      <c r="T1309" t="s">
        <v>12618</v>
      </c>
      <c r="U1309" t="s">
        <v>12619</v>
      </c>
      <c r="V1309" t="s">
        <v>12620</v>
      </c>
      <c r="W1309" t="s">
        <v>13073</v>
      </c>
      <c r="X1309" t="s">
        <v>12621</v>
      </c>
      <c r="Y1309" t="s">
        <v>12622</v>
      </c>
    </row>
    <row r="1310" spans="1:25" x14ac:dyDescent="0.3">
      <c r="A1310" t="s">
        <v>12623</v>
      </c>
      <c r="B1310" t="s">
        <v>12624</v>
      </c>
      <c r="C1310" t="s">
        <v>8574</v>
      </c>
      <c r="D1310" t="s">
        <v>13095</v>
      </c>
      <c r="E1310" t="s">
        <v>13265</v>
      </c>
      <c r="F1310" t="s">
        <v>13272</v>
      </c>
      <c r="G1310" t="s">
        <v>13273</v>
      </c>
      <c r="H1310" s="11">
        <v>369</v>
      </c>
      <c r="I1310" s="19" t="str">
        <f t="shared" si="60"/>
        <v>₹200 - ₹500</v>
      </c>
      <c r="J1310" s="21">
        <v>599</v>
      </c>
      <c r="K1310" s="23">
        <v>0.38</v>
      </c>
      <c r="L131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310" s="22" t="str">
        <f t="shared" si="61"/>
        <v>No</v>
      </c>
      <c r="N1310" s="16">
        <v>3.9</v>
      </c>
      <c r="O1310" s="25">
        <v>82</v>
      </c>
      <c r="P1310" s="25">
        <f>Table1[[#This Row],[rating]]+(Table1[[#This Row],[rating_count]]/1000)</f>
        <v>3.9819999999999998</v>
      </c>
      <c r="Q1310" s="12">
        <f t="shared" si="62"/>
        <v>49118</v>
      </c>
      <c r="R1310" t="s">
        <v>12625</v>
      </c>
      <c r="S1310" t="s">
        <v>12626</v>
      </c>
      <c r="T1310" t="s">
        <v>12627</v>
      </c>
      <c r="U1310" t="s">
        <v>12628</v>
      </c>
      <c r="V1310" t="s">
        <v>12629</v>
      </c>
      <c r="W1310" t="s">
        <v>12630</v>
      </c>
      <c r="X1310" t="s">
        <v>12631</v>
      </c>
      <c r="Y1310" t="s">
        <v>12632</v>
      </c>
    </row>
    <row r="1311" spans="1:25" x14ac:dyDescent="0.3">
      <c r="A1311" t="s">
        <v>12633</v>
      </c>
      <c r="B1311" t="s">
        <v>12634</v>
      </c>
      <c r="C1311" t="s">
        <v>8541</v>
      </c>
      <c r="D1311" t="s">
        <v>13095</v>
      </c>
      <c r="E1311" t="s">
        <v>13265</v>
      </c>
      <c r="F1311" t="s">
        <v>13266</v>
      </c>
      <c r="G1311" t="s">
        <v>13267</v>
      </c>
      <c r="H1311" s="11">
        <v>809</v>
      </c>
      <c r="I1311" s="19" t="str">
        <f t="shared" si="60"/>
        <v>&gt;₹500</v>
      </c>
      <c r="J1311" s="21">
        <v>1950</v>
      </c>
      <c r="K1311" s="23">
        <v>0.59</v>
      </c>
      <c r="L131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311" s="22" t="str">
        <f t="shared" si="61"/>
        <v>Yes</v>
      </c>
      <c r="N1311" s="16">
        <v>3.9</v>
      </c>
      <c r="O1311" s="25">
        <v>710</v>
      </c>
      <c r="P1311" s="25">
        <f>Table1[[#This Row],[rating]]+(Table1[[#This Row],[rating_count]]/1000)</f>
        <v>4.6099999999999994</v>
      </c>
      <c r="Q1311" s="12">
        <f t="shared" si="62"/>
        <v>1384500</v>
      </c>
      <c r="R1311" t="s">
        <v>12635</v>
      </c>
      <c r="S1311" t="s">
        <v>12636</v>
      </c>
      <c r="T1311" t="s">
        <v>12637</v>
      </c>
      <c r="U1311" t="s">
        <v>12638</v>
      </c>
      <c r="V1311" t="s">
        <v>12639</v>
      </c>
      <c r="W1311" t="s">
        <v>12640</v>
      </c>
      <c r="X1311" t="s">
        <v>12641</v>
      </c>
      <c r="Y1311" t="s">
        <v>12642</v>
      </c>
    </row>
    <row r="1312" spans="1:25" x14ac:dyDescent="0.3">
      <c r="A1312" t="s">
        <v>12643</v>
      </c>
      <c r="B1312" t="s">
        <v>12644</v>
      </c>
      <c r="C1312" t="s">
        <v>8710</v>
      </c>
      <c r="D1312" t="s">
        <v>13095</v>
      </c>
      <c r="E1312" t="s">
        <v>13265</v>
      </c>
      <c r="F1312" t="s">
        <v>13266</v>
      </c>
      <c r="G1312" t="s">
        <v>13280</v>
      </c>
      <c r="H1312" s="11">
        <v>1199</v>
      </c>
      <c r="I1312" s="19" t="str">
        <f t="shared" si="60"/>
        <v>&gt;₹500</v>
      </c>
      <c r="J1312" s="21">
        <v>2990</v>
      </c>
      <c r="K1312" s="23">
        <v>0.6</v>
      </c>
      <c r="L131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312" s="22" t="str">
        <f t="shared" si="61"/>
        <v>Yes</v>
      </c>
      <c r="N1312" s="16">
        <v>3.8</v>
      </c>
      <c r="O1312" s="25">
        <v>133</v>
      </c>
      <c r="P1312" s="25">
        <f>Table1[[#This Row],[rating]]+(Table1[[#This Row],[rating_count]]/1000)</f>
        <v>3.9329999999999998</v>
      </c>
      <c r="Q1312" s="12">
        <f t="shared" si="62"/>
        <v>397670</v>
      </c>
      <c r="R1312" t="s">
        <v>12645</v>
      </c>
      <c r="S1312" t="s">
        <v>12646</v>
      </c>
      <c r="T1312" t="s">
        <v>12647</v>
      </c>
      <c r="U1312" t="s">
        <v>12648</v>
      </c>
      <c r="V1312" t="s">
        <v>12649</v>
      </c>
      <c r="W1312" t="s">
        <v>12650</v>
      </c>
      <c r="X1312" t="s">
        <v>12651</v>
      </c>
      <c r="Y1312" t="s">
        <v>12652</v>
      </c>
    </row>
    <row r="1313" spans="1:25" x14ac:dyDescent="0.3">
      <c r="A1313" t="s">
        <v>12653</v>
      </c>
      <c r="B1313" t="s">
        <v>12654</v>
      </c>
      <c r="C1313" t="s">
        <v>8710</v>
      </c>
      <c r="D1313" t="s">
        <v>13095</v>
      </c>
      <c r="E1313" t="s">
        <v>13265</v>
      </c>
      <c r="F1313" t="s">
        <v>13266</v>
      </c>
      <c r="G1313" t="s">
        <v>13280</v>
      </c>
      <c r="H1313" s="11">
        <v>6120</v>
      </c>
      <c r="I1313" s="19" t="str">
        <f t="shared" si="60"/>
        <v>&gt;₹500</v>
      </c>
      <c r="J1313" s="21">
        <v>8073</v>
      </c>
      <c r="K1313" s="23">
        <v>0.24</v>
      </c>
      <c r="L131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313" s="22" t="str">
        <f t="shared" si="61"/>
        <v>No</v>
      </c>
      <c r="N1313" s="16">
        <v>4.5999999999999996</v>
      </c>
      <c r="O1313" s="25">
        <v>2751</v>
      </c>
      <c r="P1313" s="25">
        <f>Table1[[#This Row],[rating]]+(Table1[[#This Row],[rating_count]]/1000)</f>
        <v>7.3509999999999991</v>
      </c>
      <c r="Q1313" s="12">
        <f t="shared" si="62"/>
        <v>22208823</v>
      </c>
      <c r="R1313" t="s">
        <v>12655</v>
      </c>
      <c r="S1313" t="s">
        <v>12656</v>
      </c>
      <c r="T1313" t="s">
        <v>12657</v>
      </c>
      <c r="U1313" t="s">
        <v>12658</v>
      </c>
      <c r="V1313" t="s">
        <v>12659</v>
      </c>
      <c r="W1313" t="s">
        <v>12660</v>
      </c>
      <c r="X1313" t="s">
        <v>12661</v>
      </c>
      <c r="Y1313" t="s">
        <v>12662</v>
      </c>
    </row>
    <row r="1314" spans="1:25" x14ac:dyDescent="0.3">
      <c r="A1314" t="s">
        <v>12663</v>
      </c>
      <c r="B1314" t="s">
        <v>12664</v>
      </c>
      <c r="C1314" t="s">
        <v>8897</v>
      </c>
      <c r="D1314" t="s">
        <v>13095</v>
      </c>
      <c r="E1314" t="s">
        <v>13265</v>
      </c>
      <c r="F1314" t="s">
        <v>13272</v>
      </c>
      <c r="G1314" t="s">
        <v>13273</v>
      </c>
      <c r="H1314" s="11">
        <v>1799</v>
      </c>
      <c r="I1314" s="19" t="str">
        <f t="shared" si="60"/>
        <v>&gt;₹500</v>
      </c>
      <c r="J1314" s="21">
        <v>2599</v>
      </c>
      <c r="K1314" s="23">
        <v>0.31</v>
      </c>
      <c r="L131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314" s="22" t="str">
        <f t="shared" si="61"/>
        <v>No</v>
      </c>
      <c r="N1314" s="16">
        <v>3.6</v>
      </c>
      <c r="O1314" s="25">
        <v>771</v>
      </c>
      <c r="P1314" s="25">
        <f>Table1[[#This Row],[rating]]+(Table1[[#This Row],[rating_count]]/1000)</f>
        <v>4.3710000000000004</v>
      </c>
      <c r="Q1314" s="12">
        <f t="shared" si="62"/>
        <v>2003829</v>
      </c>
      <c r="R1314" t="s">
        <v>12665</v>
      </c>
      <c r="S1314" t="s">
        <v>12666</v>
      </c>
      <c r="T1314" t="s">
        <v>12667</v>
      </c>
      <c r="U1314" t="s">
        <v>12668</v>
      </c>
      <c r="V1314" t="s">
        <v>12669</v>
      </c>
      <c r="W1314" t="s">
        <v>12670</v>
      </c>
      <c r="X1314" t="s">
        <v>12671</v>
      </c>
      <c r="Y1314" t="s">
        <v>12672</v>
      </c>
    </row>
    <row r="1315" spans="1:25" x14ac:dyDescent="0.3">
      <c r="A1315" t="s">
        <v>12673</v>
      </c>
      <c r="B1315" t="s">
        <v>12674</v>
      </c>
      <c r="C1315" t="s">
        <v>11428</v>
      </c>
      <c r="D1315" t="s">
        <v>13095</v>
      </c>
      <c r="E1315" t="s">
        <v>13265</v>
      </c>
      <c r="F1315" t="s">
        <v>13272</v>
      </c>
      <c r="G1315" t="s">
        <v>13290</v>
      </c>
      <c r="H1315" s="11">
        <v>18999</v>
      </c>
      <c r="I1315" s="19" t="str">
        <f t="shared" si="60"/>
        <v>&gt;₹500</v>
      </c>
      <c r="J1315" s="21">
        <v>29999</v>
      </c>
      <c r="K1315" s="23">
        <v>0.37</v>
      </c>
      <c r="L131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315" s="22" t="str">
        <f t="shared" si="61"/>
        <v>No</v>
      </c>
      <c r="N1315" s="16">
        <v>4.0999999999999996</v>
      </c>
      <c r="O1315" s="25">
        <v>2536</v>
      </c>
      <c r="P1315" s="25">
        <f>Table1[[#This Row],[rating]]+(Table1[[#This Row],[rating_count]]/1000)</f>
        <v>6.6359999999999992</v>
      </c>
      <c r="Q1315" s="12">
        <f t="shared" si="62"/>
        <v>76077464</v>
      </c>
      <c r="R1315" t="s">
        <v>12675</v>
      </c>
      <c r="S1315" t="s">
        <v>12676</v>
      </c>
      <c r="T1315" t="s">
        <v>12677</v>
      </c>
      <c r="U1315" t="s">
        <v>12678</v>
      </c>
      <c r="V1315" t="s">
        <v>12679</v>
      </c>
      <c r="W1315" t="s">
        <v>12680</v>
      </c>
      <c r="X1315" t="s">
        <v>12681</v>
      </c>
      <c r="Y1315" t="s">
        <v>12682</v>
      </c>
    </row>
    <row r="1316" spans="1:25" x14ac:dyDescent="0.3">
      <c r="A1316" t="s">
        <v>12683</v>
      </c>
      <c r="B1316" t="s">
        <v>12684</v>
      </c>
      <c r="C1316" t="s">
        <v>9591</v>
      </c>
      <c r="D1316" t="s">
        <v>13095</v>
      </c>
      <c r="E1316" t="s">
        <v>13268</v>
      </c>
      <c r="F1316" t="s">
        <v>13295</v>
      </c>
      <c r="G1316" t="s">
        <v>13303</v>
      </c>
      <c r="H1316" s="11">
        <v>1999</v>
      </c>
      <c r="I1316" s="19" t="str">
        <f t="shared" si="60"/>
        <v>&gt;₹500</v>
      </c>
      <c r="J1316" s="21">
        <v>2360</v>
      </c>
      <c r="K1316" s="23">
        <v>0.15</v>
      </c>
      <c r="L131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316" s="22" t="str">
        <f t="shared" si="61"/>
        <v>No</v>
      </c>
      <c r="N1316" s="16">
        <v>4.2</v>
      </c>
      <c r="O1316" s="25">
        <v>7801</v>
      </c>
      <c r="P1316" s="25">
        <f>Table1[[#This Row],[rating]]+(Table1[[#This Row],[rating_count]]/1000)</f>
        <v>12.001000000000001</v>
      </c>
      <c r="Q1316" s="12">
        <f t="shared" si="62"/>
        <v>18410360</v>
      </c>
      <c r="R1316" t="s">
        <v>12685</v>
      </c>
      <c r="S1316" t="s">
        <v>12686</v>
      </c>
      <c r="T1316" t="s">
        <v>12687</v>
      </c>
      <c r="U1316" t="s">
        <v>12688</v>
      </c>
      <c r="V1316" t="s">
        <v>12689</v>
      </c>
      <c r="W1316" t="s">
        <v>12690</v>
      </c>
      <c r="X1316" t="s">
        <v>12691</v>
      </c>
      <c r="Y1316" t="s">
        <v>12692</v>
      </c>
    </row>
    <row r="1317" spans="1:25" x14ac:dyDescent="0.3">
      <c r="A1317" t="s">
        <v>12693</v>
      </c>
      <c r="B1317" t="s">
        <v>12694</v>
      </c>
      <c r="C1317" t="s">
        <v>12695</v>
      </c>
      <c r="D1317" t="s">
        <v>13095</v>
      </c>
      <c r="E1317" t="s">
        <v>13265</v>
      </c>
      <c r="F1317" t="s">
        <v>13266</v>
      </c>
      <c r="G1317" t="s">
        <v>13341</v>
      </c>
      <c r="H1317" s="11">
        <v>5999</v>
      </c>
      <c r="I1317" s="19" t="str">
        <f t="shared" si="60"/>
        <v>&gt;₹500</v>
      </c>
      <c r="J1317" s="21">
        <v>11495</v>
      </c>
      <c r="K1317" s="23">
        <v>0.48</v>
      </c>
      <c r="L131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317" s="22" t="str">
        <f t="shared" si="61"/>
        <v>No</v>
      </c>
      <c r="N1317" s="16">
        <v>4.3</v>
      </c>
      <c r="O1317" s="25">
        <v>534</v>
      </c>
      <c r="P1317" s="25">
        <f>Table1[[#This Row],[rating]]+(Table1[[#This Row],[rating_count]]/1000)</f>
        <v>4.8339999999999996</v>
      </c>
      <c r="Q1317" s="12">
        <f t="shared" si="62"/>
        <v>6138330</v>
      </c>
      <c r="R1317" t="s">
        <v>12696</v>
      </c>
      <c r="S1317" t="s">
        <v>12697</v>
      </c>
      <c r="T1317" t="s">
        <v>12698</v>
      </c>
      <c r="U1317" t="s">
        <v>12699</v>
      </c>
      <c r="V1317" t="s">
        <v>12700</v>
      </c>
      <c r="W1317" t="s">
        <v>12701</v>
      </c>
      <c r="X1317" t="s">
        <v>12702</v>
      </c>
      <c r="Y1317" t="s">
        <v>12703</v>
      </c>
    </row>
    <row r="1318" spans="1:25" x14ac:dyDescent="0.3">
      <c r="A1318" t="s">
        <v>12704</v>
      </c>
      <c r="B1318" t="s">
        <v>12705</v>
      </c>
      <c r="C1318" t="s">
        <v>9295</v>
      </c>
      <c r="D1318" t="s">
        <v>13095</v>
      </c>
      <c r="E1318" t="s">
        <v>13268</v>
      </c>
      <c r="F1318" t="s">
        <v>13295</v>
      </c>
      <c r="G1318" t="s">
        <v>13296</v>
      </c>
      <c r="H1318" s="11">
        <v>2599</v>
      </c>
      <c r="I1318" s="19" t="str">
        <f t="shared" si="60"/>
        <v>&gt;₹500</v>
      </c>
      <c r="J1318" s="21">
        <v>4780</v>
      </c>
      <c r="K1318" s="23">
        <v>0.46</v>
      </c>
      <c r="L131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318" s="22" t="str">
        <f t="shared" si="61"/>
        <v>No</v>
      </c>
      <c r="N1318" s="16">
        <v>3.9</v>
      </c>
      <c r="O1318" s="25">
        <v>898</v>
      </c>
      <c r="P1318" s="25">
        <f>Table1[[#This Row],[rating]]+(Table1[[#This Row],[rating_count]]/1000)</f>
        <v>4.798</v>
      </c>
      <c r="Q1318" s="12">
        <f t="shared" si="62"/>
        <v>4292440</v>
      </c>
      <c r="R1318" t="s">
        <v>12706</v>
      </c>
      <c r="S1318" t="s">
        <v>12707</v>
      </c>
      <c r="T1318" t="s">
        <v>12708</v>
      </c>
      <c r="U1318" t="s">
        <v>12709</v>
      </c>
      <c r="V1318" t="s">
        <v>12710</v>
      </c>
      <c r="W1318" t="s">
        <v>12711</v>
      </c>
      <c r="X1318" t="s">
        <v>12712</v>
      </c>
      <c r="Y1318" t="s">
        <v>12713</v>
      </c>
    </row>
    <row r="1319" spans="1:25" x14ac:dyDescent="0.3">
      <c r="A1319" t="s">
        <v>12714</v>
      </c>
      <c r="B1319" t="s">
        <v>12715</v>
      </c>
      <c r="C1319" t="s">
        <v>11990</v>
      </c>
      <c r="D1319" t="s">
        <v>13095</v>
      </c>
      <c r="E1319" t="s">
        <v>13265</v>
      </c>
      <c r="F1319" t="s">
        <v>13266</v>
      </c>
      <c r="G1319" t="s">
        <v>13334</v>
      </c>
      <c r="H1319" s="11">
        <v>1199</v>
      </c>
      <c r="I1319" s="19" t="str">
        <f t="shared" si="60"/>
        <v>&gt;₹500</v>
      </c>
      <c r="J1319" s="21">
        <v>2400</v>
      </c>
      <c r="K1319" s="23">
        <v>0.5</v>
      </c>
      <c r="L131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319" s="22" t="str">
        <f t="shared" si="61"/>
        <v>Yes</v>
      </c>
      <c r="N1319" s="16">
        <v>3.9</v>
      </c>
      <c r="O1319" s="25">
        <v>1202</v>
      </c>
      <c r="P1319" s="25">
        <f>Table1[[#This Row],[rating]]+(Table1[[#This Row],[rating_count]]/1000)</f>
        <v>5.1020000000000003</v>
      </c>
      <c r="Q1319" s="12">
        <f t="shared" si="62"/>
        <v>2884800</v>
      </c>
      <c r="R1319" t="s">
        <v>12716</v>
      </c>
      <c r="S1319" t="s">
        <v>12717</v>
      </c>
      <c r="T1319" t="s">
        <v>12718</v>
      </c>
      <c r="U1319" t="s">
        <v>12719</v>
      </c>
      <c r="V1319" t="s">
        <v>12720</v>
      </c>
      <c r="W1319" t="s">
        <v>12721</v>
      </c>
      <c r="X1319" t="s">
        <v>12722</v>
      </c>
      <c r="Y1319" t="s">
        <v>12723</v>
      </c>
    </row>
    <row r="1320" spans="1:25" x14ac:dyDescent="0.3">
      <c r="A1320" t="s">
        <v>12724</v>
      </c>
      <c r="B1320" t="s">
        <v>12725</v>
      </c>
      <c r="C1320" t="s">
        <v>8886</v>
      </c>
      <c r="D1320" t="s">
        <v>13095</v>
      </c>
      <c r="E1320" t="s">
        <v>13286</v>
      </c>
      <c r="F1320" t="s">
        <v>13287</v>
      </c>
      <c r="G1320" t="s">
        <v>13288</v>
      </c>
      <c r="H1320" s="11">
        <v>219</v>
      </c>
      <c r="I1320" s="19" t="str">
        <f t="shared" si="60"/>
        <v>₹200 - ₹500</v>
      </c>
      <c r="J1320" s="21">
        <v>249</v>
      </c>
      <c r="K1320" s="23">
        <v>0.12</v>
      </c>
      <c r="L132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320" s="22" t="str">
        <f t="shared" si="61"/>
        <v>No</v>
      </c>
      <c r="N1320" s="16">
        <v>4</v>
      </c>
      <c r="O1320" s="25">
        <v>1108</v>
      </c>
      <c r="P1320" s="25">
        <f>Table1[[#This Row],[rating]]+(Table1[[#This Row],[rating_count]]/1000)</f>
        <v>5.1080000000000005</v>
      </c>
      <c r="Q1320" s="12">
        <f t="shared" si="62"/>
        <v>275892</v>
      </c>
      <c r="R1320" t="s">
        <v>12726</v>
      </c>
      <c r="S1320" t="s">
        <v>12727</v>
      </c>
      <c r="T1320" t="s">
        <v>12728</v>
      </c>
      <c r="U1320" t="s">
        <v>12729</v>
      </c>
      <c r="V1320" t="s">
        <v>12730</v>
      </c>
      <c r="W1320" t="s">
        <v>12731</v>
      </c>
      <c r="X1320" t="s">
        <v>12732</v>
      </c>
      <c r="Y1320" t="s">
        <v>12733</v>
      </c>
    </row>
    <row r="1321" spans="1:25" x14ac:dyDescent="0.3">
      <c r="A1321" t="s">
        <v>12734</v>
      </c>
      <c r="B1321" t="s">
        <v>12735</v>
      </c>
      <c r="C1321" t="s">
        <v>8563</v>
      </c>
      <c r="D1321" t="s">
        <v>13095</v>
      </c>
      <c r="E1321" t="s">
        <v>13268</v>
      </c>
      <c r="F1321" t="s">
        <v>13269</v>
      </c>
      <c r="G1321" t="s">
        <v>13271</v>
      </c>
      <c r="H1321" s="11">
        <v>799</v>
      </c>
      <c r="I1321" s="19" t="str">
        <f t="shared" si="60"/>
        <v>&gt;₹500</v>
      </c>
      <c r="J1321" s="21">
        <v>1199</v>
      </c>
      <c r="K1321" s="23">
        <v>0.33</v>
      </c>
      <c r="L132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321" s="22" t="str">
        <f t="shared" si="61"/>
        <v>No</v>
      </c>
      <c r="N1321" s="16">
        <v>4.4000000000000004</v>
      </c>
      <c r="O1321" s="25">
        <v>17</v>
      </c>
      <c r="P1321" s="25">
        <f>Table1[[#This Row],[rating]]+(Table1[[#This Row],[rating_count]]/1000)</f>
        <v>4.4170000000000007</v>
      </c>
      <c r="Q1321" s="12">
        <f t="shared" si="62"/>
        <v>20383</v>
      </c>
      <c r="R1321" t="s">
        <v>9142</v>
      </c>
      <c r="S1321" t="s">
        <v>12736</v>
      </c>
      <c r="T1321" t="s">
        <v>12737</v>
      </c>
      <c r="U1321" t="s">
        <v>12738</v>
      </c>
      <c r="V1321" t="s">
        <v>12739</v>
      </c>
      <c r="W1321" t="s">
        <v>12740</v>
      </c>
      <c r="X1321" t="s">
        <v>9148</v>
      </c>
      <c r="Y1321" t="s">
        <v>12741</v>
      </c>
    </row>
    <row r="1322" spans="1:25" x14ac:dyDescent="0.3">
      <c r="A1322" t="s">
        <v>12742</v>
      </c>
      <c r="B1322" t="s">
        <v>12743</v>
      </c>
      <c r="C1322" t="s">
        <v>9944</v>
      </c>
      <c r="D1322" t="s">
        <v>13095</v>
      </c>
      <c r="E1322" t="s">
        <v>13265</v>
      </c>
      <c r="F1322" t="s">
        <v>13272</v>
      </c>
      <c r="G1322" t="s">
        <v>13290</v>
      </c>
      <c r="H1322" s="11">
        <v>6199</v>
      </c>
      <c r="I1322" s="19" t="str">
        <f t="shared" si="60"/>
        <v>&gt;₹500</v>
      </c>
      <c r="J1322" s="21">
        <v>10999</v>
      </c>
      <c r="K1322" s="23">
        <v>0.44</v>
      </c>
      <c r="L132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322" s="22" t="str">
        <f t="shared" si="61"/>
        <v>No</v>
      </c>
      <c r="N1322" s="16">
        <v>4.2</v>
      </c>
      <c r="O1322" s="25">
        <v>10429</v>
      </c>
      <c r="P1322" s="25">
        <f>Table1[[#This Row],[rating]]+(Table1[[#This Row],[rating_count]]/1000)</f>
        <v>14.629000000000001</v>
      </c>
      <c r="Q1322" s="12">
        <f t="shared" si="62"/>
        <v>114708571</v>
      </c>
      <c r="R1322" t="s">
        <v>12744</v>
      </c>
      <c r="S1322" t="s">
        <v>12745</v>
      </c>
      <c r="T1322" t="s">
        <v>12746</v>
      </c>
      <c r="U1322" t="s">
        <v>12747</v>
      </c>
      <c r="V1322" t="s">
        <v>12748</v>
      </c>
      <c r="W1322" t="s">
        <v>12749</v>
      </c>
      <c r="X1322" t="s">
        <v>12750</v>
      </c>
      <c r="Y1322" t="s">
        <v>12751</v>
      </c>
    </row>
    <row r="1323" spans="1:25" x14ac:dyDescent="0.3">
      <c r="A1323" t="s">
        <v>12752</v>
      </c>
      <c r="B1323" t="s">
        <v>12753</v>
      </c>
      <c r="C1323" t="s">
        <v>8875</v>
      </c>
      <c r="D1323" t="s">
        <v>13095</v>
      </c>
      <c r="E1323" t="s">
        <v>13265</v>
      </c>
      <c r="F1323" t="s">
        <v>13266</v>
      </c>
      <c r="G1323" t="s">
        <v>13285</v>
      </c>
      <c r="H1323" s="11">
        <v>6790</v>
      </c>
      <c r="I1323" s="19" t="str">
        <f t="shared" si="60"/>
        <v>&gt;₹500</v>
      </c>
      <c r="J1323" s="21">
        <v>10995</v>
      </c>
      <c r="K1323" s="23">
        <v>0.38</v>
      </c>
      <c r="L132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323" s="22" t="str">
        <f t="shared" si="61"/>
        <v>No</v>
      </c>
      <c r="N1323" s="16">
        <v>4.5</v>
      </c>
      <c r="O1323" s="25">
        <v>3192</v>
      </c>
      <c r="P1323" s="25">
        <f>Table1[[#This Row],[rating]]+(Table1[[#This Row],[rating_count]]/1000)</f>
        <v>7.6920000000000002</v>
      </c>
      <c r="Q1323" s="12">
        <f t="shared" si="62"/>
        <v>35096040</v>
      </c>
      <c r="R1323" t="s">
        <v>12754</v>
      </c>
      <c r="S1323" t="s">
        <v>12755</v>
      </c>
      <c r="T1323" t="s">
        <v>12756</v>
      </c>
      <c r="U1323" t="s">
        <v>12757</v>
      </c>
      <c r="V1323" t="s">
        <v>12758</v>
      </c>
      <c r="W1323" t="s">
        <v>12759</v>
      </c>
      <c r="X1323" t="s">
        <v>12760</v>
      </c>
      <c r="Y1323" t="s">
        <v>12761</v>
      </c>
    </row>
    <row r="1324" spans="1:25" x14ac:dyDescent="0.3">
      <c r="A1324" t="s">
        <v>12762</v>
      </c>
      <c r="B1324" t="s">
        <v>12763</v>
      </c>
      <c r="C1324" t="s">
        <v>12764</v>
      </c>
      <c r="D1324" t="s">
        <v>13095</v>
      </c>
      <c r="E1324" t="s">
        <v>13268</v>
      </c>
      <c r="F1324" t="s">
        <v>13295</v>
      </c>
      <c r="G1324" t="s">
        <v>13342</v>
      </c>
      <c r="H1324" s="11">
        <v>1982.84</v>
      </c>
      <c r="I1324" s="19" t="str">
        <f t="shared" si="60"/>
        <v>&gt;₹500</v>
      </c>
      <c r="J1324" s="21">
        <v>3300</v>
      </c>
      <c r="K1324" s="23">
        <v>0.4</v>
      </c>
      <c r="L132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324" s="22" t="str">
        <f t="shared" si="61"/>
        <v>No</v>
      </c>
      <c r="N1324" s="16">
        <v>4.0999999999999996</v>
      </c>
      <c r="O1324" s="25">
        <v>5873</v>
      </c>
      <c r="P1324" s="25">
        <f>Table1[[#This Row],[rating]]+(Table1[[#This Row],[rating_count]]/1000)</f>
        <v>9.972999999999999</v>
      </c>
      <c r="Q1324" s="12">
        <f t="shared" si="62"/>
        <v>19380900</v>
      </c>
      <c r="R1324" t="s">
        <v>12765</v>
      </c>
      <c r="S1324" t="s">
        <v>12766</v>
      </c>
      <c r="T1324" t="s">
        <v>12767</v>
      </c>
      <c r="U1324" t="s">
        <v>12768</v>
      </c>
      <c r="V1324" t="s">
        <v>12769</v>
      </c>
      <c r="W1324" t="s">
        <v>12770</v>
      </c>
      <c r="X1324" t="s">
        <v>12771</v>
      </c>
      <c r="Y1324" t="s">
        <v>12772</v>
      </c>
    </row>
    <row r="1325" spans="1:25" x14ac:dyDescent="0.3">
      <c r="A1325" t="s">
        <v>12773</v>
      </c>
      <c r="B1325" t="s">
        <v>12774</v>
      </c>
      <c r="C1325" t="s">
        <v>9633</v>
      </c>
      <c r="D1325" t="s">
        <v>13095</v>
      </c>
      <c r="E1325" t="s">
        <v>13265</v>
      </c>
      <c r="F1325" t="s">
        <v>13305</v>
      </c>
      <c r="G1325" t="s">
        <v>13306</v>
      </c>
      <c r="H1325" s="11">
        <v>199</v>
      </c>
      <c r="I1325" s="19" t="str">
        <f t="shared" si="60"/>
        <v>&lt;₹200</v>
      </c>
      <c r="J1325" s="21">
        <v>400</v>
      </c>
      <c r="K1325" s="23">
        <v>0.5</v>
      </c>
      <c r="L132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325" s="22" t="str">
        <f t="shared" si="61"/>
        <v>Yes</v>
      </c>
      <c r="N1325" s="16">
        <v>4.0999999999999996</v>
      </c>
      <c r="O1325" s="25">
        <v>1379</v>
      </c>
      <c r="P1325" s="25">
        <f>Table1[[#This Row],[rating]]+(Table1[[#This Row],[rating_count]]/1000)</f>
        <v>5.4789999999999992</v>
      </c>
      <c r="Q1325" s="12">
        <f t="shared" si="62"/>
        <v>551600</v>
      </c>
      <c r="R1325" t="s">
        <v>12775</v>
      </c>
      <c r="S1325" t="s">
        <v>12776</v>
      </c>
      <c r="T1325" t="s">
        <v>12777</v>
      </c>
      <c r="U1325" t="s">
        <v>12778</v>
      </c>
      <c r="V1325" t="s">
        <v>12779</v>
      </c>
      <c r="W1325" t="s">
        <v>12780</v>
      </c>
      <c r="X1325" t="s">
        <v>12781</v>
      </c>
      <c r="Y1325" t="s">
        <v>12782</v>
      </c>
    </row>
    <row r="1326" spans="1:25" x14ac:dyDescent="0.3">
      <c r="A1326" t="s">
        <v>12783</v>
      </c>
      <c r="B1326" t="s">
        <v>12784</v>
      </c>
      <c r="C1326" t="s">
        <v>8541</v>
      </c>
      <c r="D1326" t="s">
        <v>13095</v>
      </c>
      <c r="E1326" t="s">
        <v>13265</v>
      </c>
      <c r="F1326" t="s">
        <v>13266</v>
      </c>
      <c r="G1326" t="s">
        <v>13267</v>
      </c>
      <c r="H1326" s="11">
        <v>1180</v>
      </c>
      <c r="I1326" s="19" t="str">
        <f t="shared" si="60"/>
        <v>&gt;₹500</v>
      </c>
      <c r="J1326" s="21">
        <v>1440</v>
      </c>
      <c r="K1326" s="23">
        <v>0.18</v>
      </c>
      <c r="L132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326" s="22" t="str">
        <f t="shared" si="61"/>
        <v>No</v>
      </c>
      <c r="N1326" s="16">
        <v>4.2</v>
      </c>
      <c r="O1326" s="25">
        <v>1527</v>
      </c>
      <c r="P1326" s="25">
        <f>Table1[[#This Row],[rating]]+(Table1[[#This Row],[rating_count]]/1000)</f>
        <v>5.7270000000000003</v>
      </c>
      <c r="Q1326" s="12">
        <f t="shared" si="62"/>
        <v>2198880</v>
      </c>
      <c r="R1326" t="s">
        <v>12785</v>
      </c>
      <c r="S1326" t="s">
        <v>12786</v>
      </c>
      <c r="T1326" t="s">
        <v>12787</v>
      </c>
      <c r="U1326" t="s">
        <v>12788</v>
      </c>
      <c r="V1326" t="s">
        <v>12789</v>
      </c>
      <c r="W1326" t="s">
        <v>12790</v>
      </c>
      <c r="X1326" t="s">
        <v>12791</v>
      </c>
      <c r="Y1326" t="s">
        <v>12792</v>
      </c>
    </row>
    <row r="1327" spans="1:25" x14ac:dyDescent="0.3">
      <c r="A1327" t="s">
        <v>12793</v>
      </c>
      <c r="B1327" t="s">
        <v>12794</v>
      </c>
      <c r="C1327" t="s">
        <v>9295</v>
      </c>
      <c r="D1327" t="s">
        <v>13095</v>
      </c>
      <c r="E1327" t="s">
        <v>13268</v>
      </c>
      <c r="F1327" t="s">
        <v>13295</v>
      </c>
      <c r="G1327" t="s">
        <v>13296</v>
      </c>
      <c r="H1327" s="11">
        <v>2199</v>
      </c>
      <c r="I1327" s="19" t="str">
        <f t="shared" si="60"/>
        <v>&gt;₹500</v>
      </c>
      <c r="J1327" s="21">
        <v>3045</v>
      </c>
      <c r="K1327" s="23">
        <v>0.28000000000000003</v>
      </c>
      <c r="L132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327" s="22" t="str">
        <f t="shared" si="61"/>
        <v>No</v>
      </c>
      <c r="N1327" s="16">
        <v>4.2</v>
      </c>
      <c r="O1327" s="25">
        <v>2686</v>
      </c>
      <c r="P1327" s="25">
        <f>Table1[[#This Row],[rating]]+(Table1[[#This Row],[rating_count]]/1000)</f>
        <v>6.8860000000000001</v>
      </c>
      <c r="Q1327" s="12">
        <f t="shared" si="62"/>
        <v>8178870</v>
      </c>
      <c r="R1327" t="s">
        <v>12795</v>
      </c>
      <c r="S1327" t="s">
        <v>12796</v>
      </c>
      <c r="T1327" t="s">
        <v>12797</v>
      </c>
      <c r="U1327" t="s">
        <v>12798</v>
      </c>
      <c r="V1327" t="s">
        <v>12799</v>
      </c>
      <c r="W1327" t="s">
        <v>12800</v>
      </c>
      <c r="X1327" t="s">
        <v>12801</v>
      </c>
      <c r="Y1327" t="s">
        <v>12802</v>
      </c>
    </row>
    <row r="1328" spans="1:25" x14ac:dyDescent="0.3">
      <c r="A1328" t="s">
        <v>12803</v>
      </c>
      <c r="B1328" t="s">
        <v>12804</v>
      </c>
      <c r="C1328" t="s">
        <v>9612</v>
      </c>
      <c r="D1328" t="s">
        <v>13095</v>
      </c>
      <c r="E1328" t="s">
        <v>13265</v>
      </c>
      <c r="F1328" t="s">
        <v>13301</v>
      </c>
      <c r="G1328" t="s">
        <v>13304</v>
      </c>
      <c r="H1328" s="11">
        <v>2999</v>
      </c>
      <c r="I1328" s="19" t="str">
        <f t="shared" si="60"/>
        <v>&gt;₹500</v>
      </c>
      <c r="J1328" s="21">
        <v>3595</v>
      </c>
      <c r="K1328" s="23">
        <v>0.17</v>
      </c>
      <c r="L132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328" s="22" t="str">
        <f t="shared" si="61"/>
        <v>No</v>
      </c>
      <c r="N1328" s="16">
        <v>4</v>
      </c>
      <c r="O1328" s="25">
        <v>178</v>
      </c>
      <c r="P1328" s="25">
        <f>Table1[[#This Row],[rating]]+(Table1[[#This Row],[rating_count]]/1000)</f>
        <v>4.1779999999999999</v>
      </c>
      <c r="Q1328" s="12">
        <f t="shared" si="62"/>
        <v>639910</v>
      </c>
      <c r="R1328" t="s">
        <v>12805</v>
      </c>
      <c r="S1328" t="s">
        <v>12806</v>
      </c>
      <c r="T1328" t="s">
        <v>12807</v>
      </c>
      <c r="U1328" t="s">
        <v>12808</v>
      </c>
      <c r="V1328" t="s">
        <v>12809</v>
      </c>
      <c r="W1328" t="s">
        <v>12810</v>
      </c>
      <c r="X1328" t="s">
        <v>12811</v>
      </c>
      <c r="Y1328" t="s">
        <v>12812</v>
      </c>
    </row>
    <row r="1329" spans="1:25" x14ac:dyDescent="0.3">
      <c r="A1329" t="s">
        <v>12813</v>
      </c>
      <c r="B1329" t="s">
        <v>12814</v>
      </c>
      <c r="C1329" t="s">
        <v>12815</v>
      </c>
      <c r="D1329" t="s">
        <v>13095</v>
      </c>
      <c r="E1329" t="s">
        <v>13265</v>
      </c>
      <c r="F1329" t="s">
        <v>13272</v>
      </c>
      <c r="G1329" t="s">
        <v>13290</v>
      </c>
      <c r="H1329" s="11">
        <v>253</v>
      </c>
      <c r="I1329" s="19" t="str">
        <f t="shared" si="60"/>
        <v>₹200 - ₹500</v>
      </c>
      <c r="J1329" s="21">
        <v>500</v>
      </c>
      <c r="K1329" s="23">
        <v>0.49</v>
      </c>
      <c r="L132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329" s="22" t="str">
        <f t="shared" si="61"/>
        <v>No</v>
      </c>
      <c r="N1329" s="16">
        <v>4.3</v>
      </c>
      <c r="O1329" s="25">
        <v>2664</v>
      </c>
      <c r="P1329" s="25">
        <f>Table1[[#This Row],[rating]]+(Table1[[#This Row],[rating_count]]/1000)</f>
        <v>6.9640000000000004</v>
      </c>
      <c r="Q1329" s="12">
        <f t="shared" si="62"/>
        <v>1332000</v>
      </c>
      <c r="R1329" t="s">
        <v>12816</v>
      </c>
      <c r="S1329" t="s">
        <v>12817</v>
      </c>
      <c r="T1329" t="s">
        <v>12818</v>
      </c>
      <c r="U1329" t="s">
        <v>12819</v>
      </c>
      <c r="V1329" t="s">
        <v>12820</v>
      </c>
      <c r="W1329" t="s">
        <v>12821</v>
      </c>
      <c r="X1329" t="s">
        <v>12822</v>
      </c>
      <c r="Y1329" t="s">
        <v>12823</v>
      </c>
    </row>
    <row r="1330" spans="1:25" x14ac:dyDescent="0.3">
      <c r="A1330" t="s">
        <v>12824</v>
      </c>
      <c r="B1330" t="s">
        <v>12825</v>
      </c>
      <c r="C1330" t="s">
        <v>11105</v>
      </c>
      <c r="D1330" t="s">
        <v>13095</v>
      </c>
      <c r="E1330" t="s">
        <v>13268</v>
      </c>
      <c r="F1330" t="s">
        <v>13329</v>
      </c>
      <c r="G1330"/>
      <c r="H1330" s="11">
        <v>499</v>
      </c>
      <c r="I1330" s="19" t="str">
        <f t="shared" si="60"/>
        <v>₹200 - ₹500</v>
      </c>
      <c r="J1330" s="21">
        <v>799</v>
      </c>
      <c r="K1330" s="23">
        <v>0.38</v>
      </c>
      <c r="L133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330" s="22" t="str">
        <f t="shared" si="61"/>
        <v>No</v>
      </c>
      <c r="N1330" s="16">
        <v>3.6</v>
      </c>
      <c r="O1330" s="25">
        <v>212</v>
      </c>
      <c r="P1330" s="25">
        <f>Table1[[#This Row],[rating]]+(Table1[[#This Row],[rating_count]]/1000)</f>
        <v>3.8120000000000003</v>
      </c>
      <c r="Q1330" s="12">
        <f t="shared" si="62"/>
        <v>169388</v>
      </c>
      <c r="R1330" t="s">
        <v>12826</v>
      </c>
      <c r="S1330" t="s">
        <v>12827</v>
      </c>
      <c r="T1330" t="s">
        <v>12828</v>
      </c>
      <c r="U1330" t="s">
        <v>12829</v>
      </c>
      <c r="V1330" t="s">
        <v>12830</v>
      </c>
      <c r="W1330" t="s">
        <v>12831</v>
      </c>
      <c r="X1330" t="s">
        <v>12832</v>
      </c>
      <c r="Y1330" t="s">
        <v>12833</v>
      </c>
    </row>
    <row r="1331" spans="1:25" x14ac:dyDescent="0.3">
      <c r="A1331" t="s">
        <v>12834</v>
      </c>
      <c r="B1331" t="s">
        <v>12835</v>
      </c>
      <c r="C1331" t="s">
        <v>8552</v>
      </c>
      <c r="D1331" t="s">
        <v>13095</v>
      </c>
      <c r="E1331" t="s">
        <v>13268</v>
      </c>
      <c r="F1331" t="s">
        <v>13269</v>
      </c>
      <c r="G1331" t="s">
        <v>13270</v>
      </c>
      <c r="H1331" s="11">
        <v>1149</v>
      </c>
      <c r="I1331" s="19" t="str">
        <f t="shared" si="60"/>
        <v>&gt;₹500</v>
      </c>
      <c r="J1331" s="21">
        <v>1899</v>
      </c>
      <c r="K1331" s="23">
        <v>0.39</v>
      </c>
      <c r="L133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331" s="22" t="str">
        <f t="shared" si="61"/>
        <v>No</v>
      </c>
      <c r="N1331" s="16">
        <v>3.5</v>
      </c>
      <c r="O1331" s="25">
        <v>24</v>
      </c>
      <c r="P1331" s="25">
        <f>Table1[[#This Row],[rating]]+(Table1[[#This Row],[rating_count]]/1000)</f>
        <v>3.524</v>
      </c>
      <c r="Q1331" s="12">
        <f t="shared" si="62"/>
        <v>45576</v>
      </c>
      <c r="R1331" t="s">
        <v>12836</v>
      </c>
      <c r="S1331" t="s">
        <v>12837</v>
      </c>
      <c r="T1331" t="s">
        <v>12838</v>
      </c>
      <c r="U1331" t="s">
        <v>12839</v>
      </c>
      <c r="V1331" t="s">
        <v>12840</v>
      </c>
      <c r="W1331" t="s">
        <v>12841</v>
      </c>
      <c r="X1331" t="s">
        <v>12842</v>
      </c>
      <c r="Y1331" t="s">
        <v>12843</v>
      </c>
    </row>
    <row r="1332" spans="1:25" x14ac:dyDescent="0.3">
      <c r="A1332" t="s">
        <v>12844</v>
      </c>
      <c r="B1332" t="s">
        <v>12845</v>
      </c>
      <c r="C1332" t="s">
        <v>8699</v>
      </c>
      <c r="D1332" t="s">
        <v>13095</v>
      </c>
      <c r="E1332" t="s">
        <v>13265</v>
      </c>
      <c r="F1332" t="s">
        <v>13272</v>
      </c>
      <c r="G1332" t="s">
        <v>13273</v>
      </c>
      <c r="H1332" s="11">
        <v>457</v>
      </c>
      <c r="I1332" s="19" t="str">
        <f t="shared" si="60"/>
        <v>₹200 - ₹500</v>
      </c>
      <c r="J1332" s="21">
        <v>799</v>
      </c>
      <c r="K1332" s="23">
        <v>0.43</v>
      </c>
      <c r="L133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332" s="22" t="str">
        <f t="shared" si="61"/>
        <v>No</v>
      </c>
      <c r="N1332" s="16">
        <v>4.3</v>
      </c>
      <c r="O1332" s="25">
        <v>1868</v>
      </c>
      <c r="P1332" s="25">
        <f>Table1[[#This Row],[rating]]+(Table1[[#This Row],[rating_count]]/1000)</f>
        <v>6.1680000000000001</v>
      </c>
      <c r="Q1332" s="12">
        <f t="shared" si="62"/>
        <v>1492532</v>
      </c>
      <c r="R1332" t="s">
        <v>12846</v>
      </c>
      <c r="S1332" t="s">
        <v>12847</v>
      </c>
      <c r="T1332" t="s">
        <v>12848</v>
      </c>
      <c r="U1332" t="s">
        <v>12849</v>
      </c>
      <c r="V1332" t="s">
        <v>12850</v>
      </c>
      <c r="W1332" t="s">
        <v>12851</v>
      </c>
      <c r="X1332" t="s">
        <v>12852</v>
      </c>
      <c r="Y1332" t="s">
        <v>12853</v>
      </c>
    </row>
    <row r="1333" spans="1:25" x14ac:dyDescent="0.3">
      <c r="A1333" t="s">
        <v>12854</v>
      </c>
      <c r="B1333" t="s">
        <v>12855</v>
      </c>
      <c r="C1333" t="s">
        <v>11064</v>
      </c>
      <c r="D1333" t="s">
        <v>13095</v>
      </c>
      <c r="E1333" t="s">
        <v>13265</v>
      </c>
      <c r="F1333" t="s">
        <v>13301</v>
      </c>
      <c r="G1333" t="s">
        <v>13328</v>
      </c>
      <c r="H1333" s="11">
        <v>229</v>
      </c>
      <c r="I1333" s="19" t="str">
        <f t="shared" si="60"/>
        <v>₹200 - ₹500</v>
      </c>
      <c r="J1333" s="21">
        <v>399</v>
      </c>
      <c r="K1333" s="23">
        <v>0.43</v>
      </c>
      <c r="L133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333" s="22" t="str">
        <f t="shared" si="61"/>
        <v>No</v>
      </c>
      <c r="N1333" s="16">
        <v>3.6</v>
      </c>
      <c r="O1333" s="25">
        <v>451</v>
      </c>
      <c r="P1333" s="25">
        <f>Table1[[#This Row],[rating]]+(Table1[[#This Row],[rating_count]]/1000)</f>
        <v>4.0510000000000002</v>
      </c>
      <c r="Q1333" s="12">
        <f t="shared" si="62"/>
        <v>179949</v>
      </c>
      <c r="R1333" t="s">
        <v>12856</v>
      </c>
      <c r="S1333" t="s">
        <v>12857</v>
      </c>
      <c r="T1333" t="s">
        <v>12858</v>
      </c>
      <c r="U1333" t="s">
        <v>12859</v>
      </c>
      <c r="V1333" t="s">
        <v>12860</v>
      </c>
      <c r="W1333" t="s">
        <v>12861</v>
      </c>
      <c r="X1333" t="s">
        <v>12862</v>
      </c>
      <c r="Y1333" t="s">
        <v>12863</v>
      </c>
    </row>
    <row r="1334" spans="1:25" x14ac:dyDescent="0.3">
      <c r="A1334" t="s">
        <v>12864</v>
      </c>
      <c r="B1334" t="s">
        <v>12865</v>
      </c>
      <c r="C1334" t="s">
        <v>9633</v>
      </c>
      <c r="D1334" t="s">
        <v>13095</v>
      </c>
      <c r="E1334" t="s">
        <v>13265</v>
      </c>
      <c r="F1334" t="s">
        <v>13305</v>
      </c>
      <c r="G1334" t="s">
        <v>13306</v>
      </c>
      <c r="H1334" s="11">
        <v>199</v>
      </c>
      <c r="I1334" s="19" t="str">
        <f t="shared" si="60"/>
        <v>&lt;₹200</v>
      </c>
      <c r="J1334" s="21">
        <v>699</v>
      </c>
      <c r="K1334" s="23">
        <v>0.72</v>
      </c>
      <c r="L133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334" s="22" t="str">
        <f t="shared" si="61"/>
        <v>Yes</v>
      </c>
      <c r="N1334" s="16">
        <v>2.9</v>
      </c>
      <c r="O1334" s="25">
        <v>159</v>
      </c>
      <c r="P1334" s="25">
        <f>Table1[[#This Row],[rating]]+(Table1[[#This Row],[rating_count]]/1000)</f>
        <v>3.0589999999999997</v>
      </c>
      <c r="Q1334" s="12">
        <f t="shared" si="62"/>
        <v>111141</v>
      </c>
      <c r="R1334" t="s">
        <v>12866</v>
      </c>
      <c r="S1334" t="s">
        <v>12867</v>
      </c>
      <c r="T1334" t="s">
        <v>12868</v>
      </c>
      <c r="U1334" t="s">
        <v>12869</v>
      </c>
      <c r="V1334" t="s">
        <v>12870</v>
      </c>
      <c r="W1334" t="s">
        <v>12871</v>
      </c>
      <c r="X1334" t="s">
        <v>12872</v>
      </c>
      <c r="Y1334" t="s">
        <v>12873</v>
      </c>
    </row>
    <row r="1335" spans="1:25" x14ac:dyDescent="0.3">
      <c r="A1335" t="s">
        <v>12874</v>
      </c>
      <c r="B1335" t="s">
        <v>12875</v>
      </c>
      <c r="C1335" t="s">
        <v>11990</v>
      </c>
      <c r="D1335" t="s">
        <v>13095</v>
      </c>
      <c r="E1335" t="s">
        <v>13265</v>
      </c>
      <c r="F1335" t="s">
        <v>13266</v>
      </c>
      <c r="G1335" t="s">
        <v>13334</v>
      </c>
      <c r="H1335" s="11">
        <v>899</v>
      </c>
      <c r="I1335" s="19" t="str">
        <f t="shared" si="60"/>
        <v>&gt;₹500</v>
      </c>
      <c r="J1335" s="21">
        <v>1999</v>
      </c>
      <c r="K1335" s="23">
        <v>0.55000000000000004</v>
      </c>
      <c r="L133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335" s="22" t="str">
        <f t="shared" si="61"/>
        <v>Yes</v>
      </c>
      <c r="N1335" s="16">
        <v>4.2</v>
      </c>
      <c r="O1335" s="25">
        <v>39</v>
      </c>
      <c r="P1335" s="25">
        <f>Table1[[#This Row],[rating]]+(Table1[[#This Row],[rating_count]]/1000)</f>
        <v>4.2389999999999999</v>
      </c>
      <c r="Q1335" s="12">
        <f t="shared" si="62"/>
        <v>77961</v>
      </c>
      <c r="R1335" t="s">
        <v>12876</v>
      </c>
      <c r="S1335" t="s">
        <v>12877</v>
      </c>
      <c r="T1335" t="s">
        <v>12878</v>
      </c>
      <c r="U1335" t="s">
        <v>12879</v>
      </c>
      <c r="V1335" t="s">
        <v>12880</v>
      </c>
      <c r="W1335" t="s">
        <v>12881</v>
      </c>
      <c r="X1335" t="s">
        <v>12882</v>
      </c>
      <c r="Y1335" t="s">
        <v>12883</v>
      </c>
    </row>
    <row r="1336" spans="1:25" x14ac:dyDescent="0.3">
      <c r="A1336" t="s">
        <v>12884</v>
      </c>
      <c r="B1336" t="s">
        <v>12885</v>
      </c>
      <c r="C1336" t="s">
        <v>10358</v>
      </c>
      <c r="D1336" t="s">
        <v>13095</v>
      </c>
      <c r="E1336" t="s">
        <v>13265</v>
      </c>
      <c r="F1336" t="s">
        <v>13266</v>
      </c>
      <c r="G1336" t="s">
        <v>13319</v>
      </c>
      <c r="H1336" s="11">
        <v>1499</v>
      </c>
      <c r="I1336" s="19" t="str">
        <f t="shared" si="60"/>
        <v>&gt;₹500</v>
      </c>
      <c r="J1336" s="21">
        <v>2199</v>
      </c>
      <c r="K1336" s="23">
        <v>0.32</v>
      </c>
      <c r="L133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M1336" s="22" t="str">
        <f t="shared" si="61"/>
        <v>No</v>
      </c>
      <c r="N1336" s="16">
        <v>4.4000000000000004</v>
      </c>
      <c r="O1336" s="25">
        <v>6531</v>
      </c>
      <c r="P1336" s="25">
        <f>Table1[[#This Row],[rating]]+(Table1[[#This Row],[rating_count]]/1000)</f>
        <v>10.931000000000001</v>
      </c>
      <c r="Q1336" s="12">
        <f t="shared" si="62"/>
        <v>14361669</v>
      </c>
      <c r="R1336" t="s">
        <v>12886</v>
      </c>
      <c r="S1336" t="s">
        <v>12887</v>
      </c>
      <c r="T1336" t="s">
        <v>12888</v>
      </c>
      <c r="U1336" t="s">
        <v>12889</v>
      </c>
      <c r="V1336" t="s">
        <v>12890</v>
      </c>
      <c r="W1336" t="s">
        <v>12891</v>
      </c>
      <c r="X1336" t="s">
        <v>12892</v>
      </c>
      <c r="Y1336" t="s">
        <v>12893</v>
      </c>
    </row>
    <row r="1337" spans="1:25" x14ac:dyDescent="0.3">
      <c r="A1337" t="s">
        <v>12894</v>
      </c>
      <c r="B1337" t="s">
        <v>12895</v>
      </c>
      <c r="C1337" t="s">
        <v>8688</v>
      </c>
      <c r="D1337" t="s">
        <v>13095</v>
      </c>
      <c r="E1337" t="s">
        <v>13265</v>
      </c>
      <c r="F1337" t="s">
        <v>13266</v>
      </c>
      <c r="G1337" t="s">
        <v>13279</v>
      </c>
      <c r="H1337" s="11">
        <v>426</v>
      </c>
      <c r="I1337" s="19" t="str">
        <f t="shared" si="60"/>
        <v>₹200 - ₹500</v>
      </c>
      <c r="J1337" s="21">
        <v>999</v>
      </c>
      <c r="K1337" s="23">
        <v>0.56999999999999995</v>
      </c>
      <c r="L133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337" s="22" t="str">
        <f t="shared" si="61"/>
        <v>Yes</v>
      </c>
      <c r="N1337" s="16">
        <v>4.0999999999999996</v>
      </c>
      <c r="O1337" s="25">
        <v>222</v>
      </c>
      <c r="P1337" s="25">
        <f>Table1[[#This Row],[rating]]+(Table1[[#This Row],[rating_count]]/1000)</f>
        <v>4.3220000000000001</v>
      </c>
      <c r="Q1337" s="12">
        <f t="shared" si="62"/>
        <v>221778</v>
      </c>
      <c r="R1337" t="s">
        <v>12896</v>
      </c>
      <c r="S1337" t="s">
        <v>12897</v>
      </c>
      <c r="T1337" t="s">
        <v>12898</v>
      </c>
      <c r="U1337" t="s">
        <v>12899</v>
      </c>
      <c r="V1337" t="s">
        <v>12900</v>
      </c>
      <c r="W1337" t="s">
        <v>12901</v>
      </c>
      <c r="X1337" t="s">
        <v>12902</v>
      </c>
      <c r="Y1337" t="s">
        <v>12903</v>
      </c>
    </row>
    <row r="1338" spans="1:25" x14ac:dyDescent="0.3">
      <c r="A1338" t="s">
        <v>12904</v>
      </c>
      <c r="B1338" t="s">
        <v>12905</v>
      </c>
      <c r="C1338" t="s">
        <v>8563</v>
      </c>
      <c r="D1338" t="s">
        <v>13095</v>
      </c>
      <c r="E1338" t="s">
        <v>13268</v>
      </c>
      <c r="F1338" t="s">
        <v>13269</v>
      </c>
      <c r="G1338" t="s">
        <v>13271</v>
      </c>
      <c r="H1338" s="11">
        <v>2320</v>
      </c>
      <c r="I1338" s="19" t="str">
        <f t="shared" si="60"/>
        <v>&gt;₹500</v>
      </c>
      <c r="J1338" s="21">
        <v>3290</v>
      </c>
      <c r="K1338" s="23">
        <v>0.28999999999999998</v>
      </c>
      <c r="L133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338" s="22" t="str">
        <f t="shared" si="61"/>
        <v>No</v>
      </c>
      <c r="N1338" s="16">
        <v>3.8</v>
      </c>
      <c r="O1338" s="25">
        <v>195</v>
      </c>
      <c r="P1338" s="25">
        <f>Table1[[#This Row],[rating]]+(Table1[[#This Row],[rating_count]]/1000)</f>
        <v>3.9949999999999997</v>
      </c>
      <c r="Q1338" s="12">
        <f t="shared" si="62"/>
        <v>641550</v>
      </c>
      <c r="R1338" t="s">
        <v>12906</v>
      </c>
      <c r="S1338" t="s">
        <v>12907</v>
      </c>
      <c r="T1338" t="s">
        <v>12908</v>
      </c>
      <c r="U1338" t="s">
        <v>12909</v>
      </c>
      <c r="V1338" t="s">
        <v>12910</v>
      </c>
      <c r="W1338" t="s">
        <v>12911</v>
      </c>
      <c r="X1338" t="s">
        <v>12912</v>
      </c>
      <c r="Y1338" t="s">
        <v>12913</v>
      </c>
    </row>
    <row r="1339" spans="1:25" x14ac:dyDescent="0.3">
      <c r="A1339" t="s">
        <v>12914</v>
      </c>
      <c r="B1339" t="s">
        <v>12915</v>
      </c>
      <c r="C1339" t="s">
        <v>10266</v>
      </c>
      <c r="D1339" t="s">
        <v>13095</v>
      </c>
      <c r="E1339" t="s">
        <v>13265</v>
      </c>
      <c r="F1339" t="s">
        <v>13316</v>
      </c>
      <c r="G1339" t="s">
        <v>13317</v>
      </c>
      <c r="H1339" s="11">
        <v>1563</v>
      </c>
      <c r="I1339" s="19" t="str">
        <f t="shared" si="60"/>
        <v>&gt;₹500</v>
      </c>
      <c r="J1339" s="21">
        <v>3098</v>
      </c>
      <c r="K1339" s="23">
        <v>0.5</v>
      </c>
      <c r="L133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M1339" s="22" t="str">
        <f t="shared" si="61"/>
        <v>Yes</v>
      </c>
      <c r="N1339" s="16">
        <v>3.5</v>
      </c>
      <c r="O1339" s="25">
        <v>2283</v>
      </c>
      <c r="P1339" s="25">
        <f>Table1[[#This Row],[rating]]+(Table1[[#This Row],[rating_count]]/1000)</f>
        <v>5.7829999999999995</v>
      </c>
      <c r="Q1339" s="12">
        <f t="shared" si="62"/>
        <v>7072734</v>
      </c>
      <c r="R1339" t="s">
        <v>12916</v>
      </c>
      <c r="S1339" t="s">
        <v>12917</v>
      </c>
      <c r="T1339" t="s">
        <v>12918</v>
      </c>
      <c r="U1339" t="s">
        <v>12919</v>
      </c>
      <c r="V1339" t="s">
        <v>12920</v>
      </c>
      <c r="W1339" t="s">
        <v>12921</v>
      </c>
      <c r="X1339" t="s">
        <v>12922</v>
      </c>
      <c r="Y1339" t="s">
        <v>12923</v>
      </c>
    </row>
    <row r="1340" spans="1:25" x14ac:dyDescent="0.3">
      <c r="A1340" t="s">
        <v>12924</v>
      </c>
      <c r="B1340" t="s">
        <v>12925</v>
      </c>
      <c r="C1340" t="s">
        <v>8552</v>
      </c>
      <c r="D1340" t="s">
        <v>13095</v>
      </c>
      <c r="E1340" t="s">
        <v>13268</v>
      </c>
      <c r="F1340" t="s">
        <v>13269</v>
      </c>
      <c r="G1340" t="s">
        <v>13270</v>
      </c>
      <c r="H1340" s="11">
        <v>3487.77</v>
      </c>
      <c r="I1340" s="19" t="str">
        <f t="shared" si="60"/>
        <v>&gt;₹500</v>
      </c>
      <c r="J1340" s="21">
        <v>4990</v>
      </c>
      <c r="K1340" s="23">
        <v>0.3</v>
      </c>
      <c r="L134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340" s="22" t="str">
        <f t="shared" si="61"/>
        <v>No</v>
      </c>
      <c r="N1340" s="16">
        <v>4.0999999999999996</v>
      </c>
      <c r="O1340" s="25">
        <v>1127</v>
      </c>
      <c r="P1340" s="25">
        <f>Table1[[#This Row],[rating]]+(Table1[[#This Row],[rating_count]]/1000)</f>
        <v>5.2269999999999994</v>
      </c>
      <c r="Q1340" s="12">
        <f t="shared" si="62"/>
        <v>5623730</v>
      </c>
      <c r="R1340" t="s">
        <v>12926</v>
      </c>
      <c r="S1340" t="s">
        <v>12927</v>
      </c>
      <c r="T1340" t="s">
        <v>12928</v>
      </c>
      <c r="U1340" t="s">
        <v>12929</v>
      </c>
      <c r="V1340" t="s">
        <v>12930</v>
      </c>
      <c r="W1340" t="s">
        <v>12931</v>
      </c>
      <c r="X1340" t="s">
        <v>12932</v>
      </c>
      <c r="Y1340" t="s">
        <v>12933</v>
      </c>
    </row>
    <row r="1341" spans="1:25" x14ac:dyDescent="0.3">
      <c r="A1341" t="s">
        <v>12934</v>
      </c>
      <c r="B1341" t="s">
        <v>12935</v>
      </c>
      <c r="C1341" t="s">
        <v>9192</v>
      </c>
      <c r="D1341" t="s">
        <v>13095</v>
      </c>
      <c r="E1341" t="s">
        <v>13265</v>
      </c>
      <c r="F1341" t="s">
        <v>13266</v>
      </c>
      <c r="G1341" t="s">
        <v>13293</v>
      </c>
      <c r="H1341" s="11">
        <v>498</v>
      </c>
      <c r="I1341" s="19" t="str">
        <f t="shared" si="60"/>
        <v>₹200 - ₹500</v>
      </c>
      <c r="J1341" s="21">
        <v>1200</v>
      </c>
      <c r="K1341" s="23">
        <v>0.59</v>
      </c>
      <c r="L134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341" s="22" t="str">
        <f t="shared" si="61"/>
        <v>Yes</v>
      </c>
      <c r="N1341" s="16">
        <v>3.2</v>
      </c>
      <c r="O1341" s="25">
        <v>113</v>
      </c>
      <c r="P1341" s="25">
        <f>Table1[[#This Row],[rating]]+(Table1[[#This Row],[rating_count]]/1000)</f>
        <v>3.3130000000000002</v>
      </c>
      <c r="Q1341" s="12">
        <f t="shared" si="62"/>
        <v>135600</v>
      </c>
      <c r="R1341" t="s">
        <v>12936</v>
      </c>
      <c r="S1341" t="s">
        <v>12937</v>
      </c>
      <c r="T1341" t="s">
        <v>12938</v>
      </c>
      <c r="U1341" t="s">
        <v>12939</v>
      </c>
      <c r="V1341" t="s">
        <v>12940</v>
      </c>
      <c r="W1341" t="s">
        <v>12941</v>
      </c>
      <c r="X1341" t="s">
        <v>12942</v>
      </c>
      <c r="Y1341" t="s">
        <v>12943</v>
      </c>
    </row>
    <row r="1342" spans="1:25" x14ac:dyDescent="0.3">
      <c r="A1342" t="s">
        <v>12944</v>
      </c>
      <c r="B1342" t="s">
        <v>12945</v>
      </c>
      <c r="C1342" t="s">
        <v>8541</v>
      </c>
      <c r="D1342" t="s">
        <v>13095</v>
      </c>
      <c r="E1342" t="s">
        <v>13265</v>
      </c>
      <c r="F1342" t="s">
        <v>13266</v>
      </c>
      <c r="G1342" t="s">
        <v>13267</v>
      </c>
      <c r="H1342" s="11">
        <v>2695</v>
      </c>
      <c r="I1342" s="19" t="str">
        <f t="shared" si="60"/>
        <v>&gt;₹500</v>
      </c>
      <c r="J1342" s="21">
        <v>2695</v>
      </c>
      <c r="K1342" s="23">
        <v>0</v>
      </c>
      <c r="L134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M1342" s="22" t="str">
        <f t="shared" si="61"/>
        <v>No</v>
      </c>
      <c r="N1342" s="16">
        <v>4.4000000000000004</v>
      </c>
      <c r="O1342" s="25">
        <v>2518</v>
      </c>
      <c r="P1342" s="25">
        <f>Table1[[#This Row],[rating]]+(Table1[[#This Row],[rating_count]]/1000)</f>
        <v>6.9180000000000001</v>
      </c>
      <c r="Q1342" s="12">
        <f t="shared" si="62"/>
        <v>6786010</v>
      </c>
      <c r="R1342" t="s">
        <v>12946</v>
      </c>
      <c r="S1342" t="s">
        <v>12947</v>
      </c>
      <c r="T1342" t="s">
        <v>12948</v>
      </c>
      <c r="U1342" t="s">
        <v>12949</v>
      </c>
      <c r="V1342" t="s">
        <v>12950</v>
      </c>
      <c r="W1342" t="s">
        <v>12951</v>
      </c>
      <c r="X1342" t="s">
        <v>12952</v>
      </c>
      <c r="Y1342" t="s">
        <v>12953</v>
      </c>
    </row>
    <row r="1343" spans="1:25" x14ac:dyDescent="0.3">
      <c r="A1343" t="s">
        <v>12954</v>
      </c>
      <c r="B1343" t="s">
        <v>12955</v>
      </c>
      <c r="C1343" t="s">
        <v>8552</v>
      </c>
      <c r="D1343" t="s">
        <v>13095</v>
      </c>
      <c r="E1343" t="s">
        <v>13268</v>
      </c>
      <c r="F1343" t="s">
        <v>13269</v>
      </c>
      <c r="G1343" t="s">
        <v>13270</v>
      </c>
      <c r="H1343" s="11">
        <v>949</v>
      </c>
      <c r="I1343" s="19" t="str">
        <f t="shared" si="60"/>
        <v>&gt;₹500</v>
      </c>
      <c r="J1343" s="21">
        <v>2299</v>
      </c>
      <c r="K1343" s="23">
        <v>0.59</v>
      </c>
      <c r="L1343"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343" s="22" t="str">
        <f t="shared" si="61"/>
        <v>Yes</v>
      </c>
      <c r="N1343" s="16">
        <v>3.6</v>
      </c>
      <c r="O1343" s="25">
        <v>550</v>
      </c>
      <c r="P1343" s="25">
        <f>Table1[[#This Row],[rating]]+(Table1[[#This Row],[rating_count]]/1000)</f>
        <v>4.1500000000000004</v>
      </c>
      <c r="Q1343" s="12">
        <f t="shared" si="62"/>
        <v>1264450</v>
      </c>
      <c r="R1343" t="s">
        <v>12956</v>
      </c>
      <c r="S1343" t="s">
        <v>12957</v>
      </c>
      <c r="T1343" t="s">
        <v>12958</v>
      </c>
      <c r="U1343" t="s">
        <v>12959</v>
      </c>
      <c r="V1343" t="s">
        <v>12960</v>
      </c>
      <c r="W1343" t="s">
        <v>12961</v>
      </c>
      <c r="X1343" t="s">
        <v>12962</v>
      </c>
      <c r="Y1343" t="s">
        <v>12963</v>
      </c>
    </row>
    <row r="1344" spans="1:25" x14ac:dyDescent="0.3">
      <c r="A1344" t="s">
        <v>12964</v>
      </c>
      <c r="B1344" t="s">
        <v>12965</v>
      </c>
      <c r="C1344" t="s">
        <v>8574</v>
      </c>
      <c r="D1344" t="s">
        <v>13095</v>
      </c>
      <c r="E1344" t="s">
        <v>13265</v>
      </c>
      <c r="F1344" t="s">
        <v>13272</v>
      </c>
      <c r="G1344" t="s">
        <v>13273</v>
      </c>
      <c r="H1344" s="11">
        <v>199</v>
      </c>
      <c r="I1344" s="19" t="str">
        <f t="shared" si="60"/>
        <v>&lt;₹200</v>
      </c>
      <c r="J1344" s="21">
        <v>999</v>
      </c>
      <c r="K1344" s="23">
        <v>0.8</v>
      </c>
      <c r="L1344"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344" s="22" t="str">
        <f t="shared" si="61"/>
        <v>Yes</v>
      </c>
      <c r="N1344" s="16">
        <v>3.1</v>
      </c>
      <c r="O1344" s="25">
        <v>2</v>
      </c>
      <c r="P1344" s="25">
        <f>Table1[[#This Row],[rating]]+(Table1[[#This Row],[rating_count]]/1000)</f>
        <v>3.1019999999999999</v>
      </c>
      <c r="Q1344" s="12">
        <f t="shared" si="62"/>
        <v>1998</v>
      </c>
      <c r="R1344" t="s">
        <v>12966</v>
      </c>
      <c r="S1344" t="s">
        <v>12967</v>
      </c>
      <c r="T1344" t="s">
        <v>12968</v>
      </c>
      <c r="U1344" t="s">
        <v>12969</v>
      </c>
      <c r="V1344" t="s">
        <v>12970</v>
      </c>
      <c r="W1344" t="s">
        <v>12971</v>
      </c>
      <c r="X1344" t="s">
        <v>12972</v>
      </c>
      <c r="Y1344" t="s">
        <v>12973</v>
      </c>
    </row>
    <row r="1345" spans="1:25" x14ac:dyDescent="0.3">
      <c r="A1345" t="s">
        <v>12974</v>
      </c>
      <c r="B1345" t="s">
        <v>12975</v>
      </c>
      <c r="C1345" t="s">
        <v>9633</v>
      </c>
      <c r="D1345" t="s">
        <v>13095</v>
      </c>
      <c r="E1345" t="s">
        <v>13265</v>
      </c>
      <c r="F1345" t="s">
        <v>13305</v>
      </c>
      <c r="G1345" t="s">
        <v>13306</v>
      </c>
      <c r="H1345" s="11">
        <v>379</v>
      </c>
      <c r="I1345" s="19" t="str">
        <f t="shared" si="60"/>
        <v>₹200 - ₹500</v>
      </c>
      <c r="J1345" s="21">
        <v>919</v>
      </c>
      <c r="K1345" s="23">
        <v>0.59</v>
      </c>
      <c r="L1345"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M1345" s="22" t="str">
        <f t="shared" si="61"/>
        <v>Yes</v>
      </c>
      <c r="N1345" s="16">
        <v>4</v>
      </c>
      <c r="O1345" s="25">
        <v>1090</v>
      </c>
      <c r="P1345" s="25">
        <f>Table1[[#This Row],[rating]]+(Table1[[#This Row],[rating_count]]/1000)</f>
        <v>5.09</v>
      </c>
      <c r="Q1345" s="12">
        <f t="shared" si="62"/>
        <v>1001710</v>
      </c>
      <c r="R1345" t="s">
        <v>12976</v>
      </c>
      <c r="S1345" t="s">
        <v>12977</v>
      </c>
      <c r="T1345" t="s">
        <v>12978</v>
      </c>
      <c r="U1345" t="s">
        <v>12979</v>
      </c>
      <c r="V1345" t="s">
        <v>12980</v>
      </c>
      <c r="W1345" t="s">
        <v>12981</v>
      </c>
      <c r="X1345" t="s">
        <v>12982</v>
      </c>
      <c r="Y1345" t="s">
        <v>12983</v>
      </c>
    </row>
    <row r="1346" spans="1:25" x14ac:dyDescent="0.3">
      <c r="A1346" t="s">
        <v>12984</v>
      </c>
      <c r="B1346" t="s">
        <v>12985</v>
      </c>
      <c r="C1346" t="s">
        <v>9695</v>
      </c>
      <c r="D1346" t="s">
        <v>13095</v>
      </c>
      <c r="E1346" t="s">
        <v>13265</v>
      </c>
      <c r="F1346" t="s">
        <v>13266</v>
      </c>
      <c r="G1346" t="s">
        <v>13308</v>
      </c>
      <c r="H1346" s="11">
        <v>2280</v>
      </c>
      <c r="I1346" s="19" t="str">
        <f t="shared" ref="I1346:I1352" si="63">IF(H1346&lt;200,"&lt;₹200",IF(OR(H1346=200,H1346&lt;=500),"₹200 - ₹500","&gt;₹500"))</f>
        <v>&gt;₹500</v>
      </c>
      <c r="J1346" s="21">
        <v>3045</v>
      </c>
      <c r="K1346" s="23">
        <v>0.25</v>
      </c>
      <c r="L1346"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346" s="22" t="str">
        <f t="shared" ref="M1346:M1352" si="64">IF(K1346&gt;=50%,"Yes","No")</f>
        <v>No</v>
      </c>
      <c r="N1346" s="16">
        <v>4.0999999999999996</v>
      </c>
      <c r="O1346" s="25">
        <v>4118</v>
      </c>
      <c r="P1346" s="25">
        <f>Table1[[#This Row],[rating]]+(Table1[[#This Row],[rating_count]]/1000)</f>
        <v>8.218</v>
      </c>
      <c r="Q1346" s="12">
        <f t="shared" ref="Q1346:Q1352" si="65">J1346*O1346</f>
        <v>12539310</v>
      </c>
      <c r="R1346" t="s">
        <v>12986</v>
      </c>
      <c r="S1346" t="s">
        <v>12987</v>
      </c>
      <c r="T1346" t="s">
        <v>12988</v>
      </c>
      <c r="U1346" t="s">
        <v>12989</v>
      </c>
      <c r="V1346" t="s">
        <v>12990</v>
      </c>
      <c r="W1346" t="s">
        <v>12991</v>
      </c>
      <c r="X1346" t="s">
        <v>12992</v>
      </c>
      <c r="Y1346" t="s">
        <v>12993</v>
      </c>
    </row>
    <row r="1347" spans="1:25" x14ac:dyDescent="0.3">
      <c r="A1347" t="s">
        <v>12994</v>
      </c>
      <c r="B1347" t="s">
        <v>12995</v>
      </c>
      <c r="C1347" t="s">
        <v>9479</v>
      </c>
      <c r="D1347" t="s">
        <v>13095</v>
      </c>
      <c r="E1347" t="s">
        <v>13268</v>
      </c>
      <c r="F1347" t="s">
        <v>13269</v>
      </c>
      <c r="G1347" t="s">
        <v>13300</v>
      </c>
      <c r="H1347" s="11">
        <v>2219</v>
      </c>
      <c r="I1347" s="19" t="str">
        <f t="shared" si="63"/>
        <v>&gt;₹500</v>
      </c>
      <c r="J1347" s="21">
        <v>3080</v>
      </c>
      <c r="K1347" s="23">
        <v>0.28000000000000003</v>
      </c>
      <c r="L1347"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347" s="22" t="str">
        <f t="shared" si="64"/>
        <v>No</v>
      </c>
      <c r="N1347" s="16">
        <v>3.6</v>
      </c>
      <c r="O1347" s="25">
        <v>468</v>
      </c>
      <c r="P1347" s="25">
        <f>Table1[[#This Row],[rating]]+(Table1[[#This Row],[rating_count]]/1000)</f>
        <v>4.0680000000000005</v>
      </c>
      <c r="Q1347" s="12">
        <f t="shared" si="65"/>
        <v>1441440</v>
      </c>
      <c r="R1347" t="s">
        <v>12996</v>
      </c>
      <c r="S1347" t="s">
        <v>12997</v>
      </c>
      <c r="T1347" t="s">
        <v>12998</v>
      </c>
      <c r="U1347" t="s">
        <v>12999</v>
      </c>
      <c r="V1347" t="s">
        <v>13000</v>
      </c>
      <c r="W1347" t="s">
        <v>13001</v>
      </c>
      <c r="X1347" t="s">
        <v>13002</v>
      </c>
      <c r="Y1347" t="s">
        <v>13003</v>
      </c>
    </row>
    <row r="1348" spans="1:25" x14ac:dyDescent="0.3">
      <c r="A1348" t="s">
        <v>13004</v>
      </c>
      <c r="B1348" t="s">
        <v>13005</v>
      </c>
      <c r="C1348" t="s">
        <v>9591</v>
      </c>
      <c r="D1348" t="s">
        <v>13095</v>
      </c>
      <c r="E1348" t="s">
        <v>13268</v>
      </c>
      <c r="F1348" t="s">
        <v>13295</v>
      </c>
      <c r="G1348" t="s">
        <v>13303</v>
      </c>
      <c r="H1348" s="11">
        <v>1399</v>
      </c>
      <c r="I1348" s="19" t="str">
        <f t="shared" si="63"/>
        <v>&gt;₹500</v>
      </c>
      <c r="J1348" s="21">
        <v>1890</v>
      </c>
      <c r="K1348" s="23">
        <v>0.26</v>
      </c>
      <c r="L1348"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348" s="22" t="str">
        <f t="shared" si="64"/>
        <v>No</v>
      </c>
      <c r="N1348" s="16">
        <v>4</v>
      </c>
      <c r="O1348" s="25">
        <v>8031</v>
      </c>
      <c r="P1348" s="25">
        <f>Table1[[#This Row],[rating]]+(Table1[[#This Row],[rating_count]]/1000)</f>
        <v>12.031000000000001</v>
      </c>
      <c r="Q1348" s="12">
        <f t="shared" si="65"/>
        <v>15178590</v>
      </c>
      <c r="R1348" t="s">
        <v>13006</v>
      </c>
      <c r="S1348" t="s">
        <v>13007</v>
      </c>
      <c r="T1348" t="s">
        <v>13008</v>
      </c>
      <c r="U1348" t="s">
        <v>13009</v>
      </c>
      <c r="V1348" t="s">
        <v>13010</v>
      </c>
      <c r="W1348" t="s">
        <v>13011</v>
      </c>
      <c r="X1348" t="s">
        <v>13012</v>
      </c>
      <c r="Y1348" t="s">
        <v>13013</v>
      </c>
    </row>
    <row r="1349" spans="1:25" x14ac:dyDescent="0.3">
      <c r="A1349" t="s">
        <v>13014</v>
      </c>
      <c r="B1349" t="s">
        <v>13015</v>
      </c>
      <c r="C1349" t="s">
        <v>9061</v>
      </c>
      <c r="D1349" t="s">
        <v>13095</v>
      </c>
      <c r="E1349" t="s">
        <v>13265</v>
      </c>
      <c r="F1349" t="s">
        <v>13266</v>
      </c>
      <c r="G1349" t="s">
        <v>13292</v>
      </c>
      <c r="H1349" s="11">
        <v>2863</v>
      </c>
      <c r="I1349" s="19" t="str">
        <f t="shared" si="63"/>
        <v>&gt;₹500</v>
      </c>
      <c r="J1349" s="21">
        <v>3690</v>
      </c>
      <c r="K1349" s="23">
        <v>0.22</v>
      </c>
      <c r="L1349"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M1349" s="22" t="str">
        <f t="shared" si="64"/>
        <v>No</v>
      </c>
      <c r="N1349" s="16">
        <v>4.3</v>
      </c>
      <c r="O1349" s="25">
        <v>6987</v>
      </c>
      <c r="P1349" s="25">
        <f>Table1[[#This Row],[rating]]+(Table1[[#This Row],[rating_count]]/1000)</f>
        <v>11.286999999999999</v>
      </c>
      <c r="Q1349" s="12">
        <f t="shared" si="65"/>
        <v>25782030</v>
      </c>
      <c r="R1349" t="s">
        <v>13016</v>
      </c>
      <c r="S1349" t="s">
        <v>13017</v>
      </c>
      <c r="T1349" t="s">
        <v>13018</v>
      </c>
      <c r="U1349" t="s">
        <v>13019</v>
      </c>
      <c r="V1349" t="s">
        <v>13020</v>
      </c>
      <c r="W1349" t="s">
        <v>13074</v>
      </c>
      <c r="X1349" t="s">
        <v>13021</v>
      </c>
      <c r="Y1349" t="s">
        <v>13022</v>
      </c>
    </row>
    <row r="1350" spans="1:25" x14ac:dyDescent="0.3">
      <c r="A1350" t="s">
        <v>11154</v>
      </c>
      <c r="B1350" t="s">
        <v>11155</v>
      </c>
      <c r="C1350" t="s">
        <v>8969</v>
      </c>
      <c r="D1350" t="s">
        <v>13095</v>
      </c>
      <c r="E1350" t="s">
        <v>13265</v>
      </c>
      <c r="F1350" t="s">
        <v>13272</v>
      </c>
      <c r="G1350" t="s">
        <v>13290</v>
      </c>
      <c r="H1350" s="11">
        <v>2099</v>
      </c>
      <c r="I1350" s="19" t="str">
        <f t="shared" si="63"/>
        <v>&gt;₹500</v>
      </c>
      <c r="J1350" s="21">
        <v>2499</v>
      </c>
      <c r="K1350" s="23">
        <v>0.16</v>
      </c>
      <c r="L1350"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M1350" s="22" t="str">
        <f t="shared" si="64"/>
        <v>No</v>
      </c>
      <c r="N1350" s="16">
        <v>0</v>
      </c>
      <c r="O1350" s="25">
        <v>992</v>
      </c>
      <c r="P1350" s="25">
        <f>Table1[[#This Row],[rating]]+(Table1[[#This Row],[rating_count]]/1000)</f>
        <v>0.99199999999999999</v>
      </c>
      <c r="Q1350" s="12">
        <f t="shared" si="65"/>
        <v>2479008</v>
      </c>
      <c r="R1350" t="s">
        <v>11157</v>
      </c>
      <c r="S1350" t="s">
        <v>11158</v>
      </c>
      <c r="T1350" t="s">
        <v>11159</v>
      </c>
      <c r="U1350" t="s">
        <v>11160</v>
      </c>
      <c r="V1350" t="s">
        <v>11161</v>
      </c>
      <c r="W1350" t="s">
        <v>11162</v>
      </c>
      <c r="X1350" t="s">
        <v>11163</v>
      </c>
      <c r="Y1350" t="s">
        <v>11164</v>
      </c>
    </row>
    <row r="1351" spans="1:25" x14ac:dyDescent="0.3">
      <c r="A1351" t="s">
        <v>2477</v>
      </c>
      <c r="B1351" t="s">
        <v>2478</v>
      </c>
      <c r="C1351" t="s">
        <v>18</v>
      </c>
      <c r="D1351" t="s">
        <v>13091</v>
      </c>
      <c r="E1351" t="s">
        <v>13109</v>
      </c>
      <c r="F1351" t="s">
        <v>13110</v>
      </c>
      <c r="G1351" t="s">
        <v>13111</v>
      </c>
      <c r="H1351" s="11">
        <v>199</v>
      </c>
      <c r="I1351" s="19" t="str">
        <f t="shared" si="63"/>
        <v>&lt;₹200</v>
      </c>
      <c r="J1351" s="21">
        <v>999</v>
      </c>
      <c r="K1351" s="23">
        <v>0.8</v>
      </c>
      <c r="L1351"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351" s="22" t="str">
        <f t="shared" si="64"/>
        <v>Yes</v>
      </c>
      <c r="N1351" s="16">
        <v>3</v>
      </c>
      <c r="O1351" s="25">
        <v>0</v>
      </c>
      <c r="P1351" s="25">
        <f>Table1[[#This Row],[rating]]+(Table1[[#This Row],[rating_count]]/1000)</f>
        <v>3</v>
      </c>
      <c r="Q1351" s="12">
        <f t="shared" si="65"/>
        <v>0</v>
      </c>
      <c r="R1351" t="s">
        <v>2479</v>
      </c>
      <c r="S1351" t="s">
        <v>2480</v>
      </c>
      <c r="T1351" t="s">
        <v>2481</v>
      </c>
      <c r="U1351" t="s">
        <v>2482</v>
      </c>
      <c r="V1351" t="s">
        <v>2483</v>
      </c>
      <c r="W1351" t="s">
        <v>2484</v>
      </c>
      <c r="X1351" t="s">
        <v>2485</v>
      </c>
      <c r="Y1351" t="s">
        <v>2486</v>
      </c>
    </row>
    <row r="1352" spans="1:25" x14ac:dyDescent="0.3">
      <c r="A1352" t="s">
        <v>2861</v>
      </c>
      <c r="B1352" t="s">
        <v>2862</v>
      </c>
      <c r="C1352" t="s">
        <v>18</v>
      </c>
      <c r="D1352" t="s">
        <v>13091</v>
      </c>
      <c r="E1352" t="s">
        <v>13109</v>
      </c>
      <c r="F1352" t="s">
        <v>13110</v>
      </c>
      <c r="G1352" t="s">
        <v>13111</v>
      </c>
      <c r="H1352" s="11">
        <v>249</v>
      </c>
      <c r="I1352" s="19" t="str">
        <f t="shared" si="63"/>
        <v>₹200 - ₹500</v>
      </c>
      <c r="J1352" s="21">
        <v>999</v>
      </c>
      <c r="K1352" s="23">
        <v>0.75</v>
      </c>
      <c r="L1352" s="22"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M1352" s="22" t="str">
        <f t="shared" si="64"/>
        <v>Yes</v>
      </c>
      <c r="N1352" s="16">
        <v>5</v>
      </c>
      <c r="O1352" s="25">
        <v>0</v>
      </c>
      <c r="P1352" s="25">
        <f>Table1[[#This Row],[rating]]+(Table1[[#This Row],[rating_count]]/1000)</f>
        <v>5</v>
      </c>
      <c r="Q1352" s="12">
        <f t="shared" si="65"/>
        <v>0</v>
      </c>
      <c r="R1352" t="s">
        <v>2863</v>
      </c>
      <c r="S1352" t="s">
        <v>2864</v>
      </c>
      <c r="T1352" t="s">
        <v>2865</v>
      </c>
      <c r="U1352" t="s">
        <v>2866</v>
      </c>
      <c r="V1352" t="s">
        <v>2867</v>
      </c>
      <c r="W1352" t="s">
        <v>2868</v>
      </c>
      <c r="X1352" t="s">
        <v>2869</v>
      </c>
      <c r="Y1352" t="s">
        <v>2870</v>
      </c>
    </row>
    <row r="1353" spans="1:25" x14ac:dyDescent="0.3">
      <c r="D1353"/>
      <c r="E1353"/>
      <c r="F1353"/>
      <c r="G1353"/>
      <c r="H1353"/>
      <c r="I1353"/>
      <c r="J1353"/>
      <c r="O1353" s="26"/>
      <c r="P1353" s="26"/>
      <c r="Q1353"/>
    </row>
    <row r="1354" spans="1:25" x14ac:dyDescent="0.3">
      <c r="D1354"/>
      <c r="E1354"/>
      <c r="F1354"/>
      <c r="G1354"/>
      <c r="H1354"/>
      <c r="I1354"/>
      <c r="J1354"/>
      <c r="O1354" s="26"/>
      <c r="P1354" s="26"/>
      <c r="Q1354"/>
    </row>
    <row r="1355" spans="1:25" x14ac:dyDescent="0.3">
      <c r="D1355"/>
      <c r="E1355"/>
      <c r="F1355"/>
      <c r="G1355"/>
      <c r="H1355"/>
      <c r="I1355"/>
      <c r="J1355"/>
      <c r="O1355" s="26"/>
      <c r="P1355" s="26"/>
      <c r="Q1355"/>
    </row>
    <row r="1356" spans="1:25" x14ac:dyDescent="0.3">
      <c r="D1356"/>
      <c r="E1356"/>
      <c r="F1356"/>
      <c r="G1356"/>
      <c r="H1356"/>
      <c r="I1356"/>
      <c r="J1356"/>
      <c r="O1356" s="26"/>
      <c r="P1356" s="45"/>
      <c r="Q1356"/>
    </row>
    <row r="1357" spans="1:25" x14ac:dyDescent="0.3">
      <c r="D1357"/>
      <c r="E1357"/>
      <c r="F1357"/>
      <c r="G1357"/>
      <c r="H1357"/>
      <c r="I1357"/>
      <c r="J1357"/>
      <c r="O1357" s="26"/>
      <c r="P1357" s="26"/>
      <c r="Q1357"/>
    </row>
    <row r="1358" spans="1:25" x14ac:dyDescent="0.3">
      <c r="D1358"/>
      <c r="E1358"/>
      <c r="F1358"/>
      <c r="G1358"/>
      <c r="H1358"/>
      <c r="I1358"/>
      <c r="J1358"/>
      <c r="O1358" s="26"/>
      <c r="P1358" s="26"/>
      <c r="Q1358"/>
    </row>
    <row r="1359" spans="1:25" x14ac:dyDescent="0.3">
      <c r="D1359"/>
      <c r="E1359"/>
      <c r="F1359"/>
      <c r="G1359"/>
      <c r="H1359"/>
      <c r="I1359"/>
      <c r="J1359"/>
      <c r="O1359" s="26"/>
      <c r="P1359" s="26"/>
      <c r="Q1359"/>
    </row>
    <row r="1360" spans="1:25" x14ac:dyDescent="0.3">
      <c r="D1360"/>
      <c r="E1360"/>
      <c r="F1360"/>
      <c r="G1360"/>
      <c r="H1360"/>
      <c r="I1360"/>
      <c r="J1360"/>
      <c r="O1360" s="26"/>
      <c r="P1360" s="26"/>
      <c r="Q1360"/>
    </row>
    <row r="1361" spans="4:17" x14ac:dyDescent="0.3">
      <c r="D1361"/>
      <c r="E1361"/>
      <c r="F1361"/>
      <c r="G1361"/>
      <c r="H1361"/>
      <c r="I1361"/>
      <c r="J1361"/>
      <c r="O1361" s="26"/>
      <c r="P1361" s="26"/>
      <c r="Q1361"/>
    </row>
    <row r="1362" spans="4:17" x14ac:dyDescent="0.3">
      <c r="D1362"/>
      <c r="E1362"/>
      <c r="F1362"/>
      <c r="G1362"/>
      <c r="H1362"/>
      <c r="I1362"/>
      <c r="J1362"/>
      <c r="O1362" s="26"/>
      <c r="P1362" s="26"/>
      <c r="Q1362"/>
    </row>
    <row r="1363" spans="4:17" x14ac:dyDescent="0.3">
      <c r="D1363"/>
      <c r="E1363"/>
      <c r="F1363"/>
      <c r="G1363"/>
      <c r="H1363"/>
      <c r="I1363"/>
      <c r="J1363"/>
      <c r="O1363" s="26"/>
      <c r="P1363" s="26"/>
      <c r="Q1363"/>
    </row>
    <row r="1364" spans="4:17" x14ac:dyDescent="0.3">
      <c r="D1364"/>
      <c r="E1364"/>
      <c r="F1364"/>
      <c r="G1364"/>
      <c r="H1364"/>
      <c r="I1364"/>
      <c r="J1364"/>
      <c r="O1364" s="26"/>
      <c r="P1364" s="26"/>
      <c r="Q1364"/>
    </row>
    <row r="1365" spans="4:17" x14ac:dyDescent="0.3">
      <c r="D1365"/>
      <c r="E1365"/>
      <c r="F1365"/>
      <c r="G1365"/>
      <c r="H1365"/>
      <c r="I1365"/>
      <c r="J1365"/>
      <c r="O1365" s="26"/>
      <c r="P1365" s="26"/>
      <c r="Q1365"/>
    </row>
    <row r="1366" spans="4:17" x14ac:dyDescent="0.3">
      <c r="D1366"/>
      <c r="E1366"/>
      <c r="F1366"/>
      <c r="G1366"/>
      <c r="H1366"/>
      <c r="I1366"/>
      <c r="J1366"/>
      <c r="O1366" s="26"/>
      <c r="P1366" s="26"/>
      <c r="Q1366"/>
    </row>
    <row r="1367" spans="4:17" x14ac:dyDescent="0.3">
      <c r="D1367"/>
      <c r="E1367"/>
      <c r="F1367"/>
      <c r="G1367"/>
      <c r="H1367"/>
      <c r="I1367"/>
      <c r="J1367"/>
      <c r="O1367" s="26"/>
      <c r="P1367" s="26"/>
      <c r="Q1367"/>
    </row>
    <row r="1368" spans="4:17" x14ac:dyDescent="0.3">
      <c r="D1368"/>
      <c r="E1368"/>
      <c r="F1368"/>
      <c r="G1368"/>
      <c r="H1368"/>
      <c r="I1368"/>
      <c r="J1368"/>
      <c r="O1368" s="26"/>
      <c r="P1368" s="26"/>
      <c r="Q1368"/>
    </row>
    <row r="1369" spans="4:17" x14ac:dyDescent="0.3">
      <c r="D1369"/>
      <c r="E1369"/>
      <c r="F1369"/>
      <c r="G1369"/>
      <c r="H1369"/>
      <c r="I1369"/>
      <c r="J1369"/>
      <c r="O1369" s="26"/>
      <c r="P1369" s="26"/>
      <c r="Q1369"/>
    </row>
    <row r="1370" spans="4:17" x14ac:dyDescent="0.3">
      <c r="D1370"/>
      <c r="E1370"/>
      <c r="F1370"/>
      <c r="G1370"/>
      <c r="H1370"/>
      <c r="I1370"/>
      <c r="J1370"/>
      <c r="O1370" s="26"/>
      <c r="P1370" s="26"/>
      <c r="Q1370"/>
    </row>
    <row r="1371" spans="4:17" x14ac:dyDescent="0.3">
      <c r="D1371"/>
      <c r="E1371"/>
      <c r="F1371"/>
      <c r="G1371"/>
      <c r="H1371"/>
      <c r="I1371"/>
      <c r="J1371"/>
      <c r="O1371" s="26"/>
      <c r="P1371" s="26"/>
      <c r="Q1371"/>
    </row>
    <row r="1372" spans="4:17" x14ac:dyDescent="0.3">
      <c r="D1372"/>
      <c r="E1372"/>
      <c r="F1372"/>
      <c r="G1372"/>
      <c r="H1372"/>
      <c r="I1372"/>
      <c r="J1372"/>
      <c r="O1372" s="26"/>
      <c r="P1372" s="26"/>
      <c r="Q1372"/>
    </row>
    <row r="1373" spans="4:17" x14ac:dyDescent="0.3">
      <c r="D1373"/>
      <c r="E1373"/>
      <c r="F1373"/>
      <c r="G1373"/>
      <c r="H1373"/>
      <c r="I1373"/>
      <c r="J1373"/>
      <c r="O1373" s="26"/>
      <c r="P1373" s="26"/>
      <c r="Q1373"/>
    </row>
    <row r="1374" spans="4:17" x14ac:dyDescent="0.3">
      <c r="D1374"/>
      <c r="E1374"/>
      <c r="F1374"/>
      <c r="G1374"/>
      <c r="H1374"/>
      <c r="I1374"/>
      <c r="J1374"/>
      <c r="O1374" s="26"/>
      <c r="P1374" s="26"/>
      <c r="Q1374"/>
    </row>
    <row r="1375" spans="4:17" x14ac:dyDescent="0.3">
      <c r="D1375"/>
      <c r="E1375"/>
      <c r="F1375"/>
      <c r="G1375"/>
      <c r="H1375"/>
      <c r="I1375"/>
      <c r="J1375"/>
      <c r="O1375" s="26"/>
      <c r="P1375" s="26"/>
      <c r="Q1375"/>
    </row>
    <row r="1376" spans="4:17" x14ac:dyDescent="0.3">
      <c r="D1376"/>
      <c r="E1376"/>
      <c r="F1376"/>
      <c r="G1376"/>
      <c r="H1376"/>
      <c r="I1376"/>
      <c r="J1376"/>
      <c r="O1376" s="26"/>
      <c r="P1376" s="26"/>
      <c r="Q1376"/>
    </row>
    <row r="1377" spans="4:17" x14ac:dyDescent="0.3">
      <c r="D1377"/>
      <c r="E1377"/>
      <c r="F1377"/>
      <c r="G1377"/>
      <c r="H1377"/>
      <c r="I1377"/>
      <c r="J1377"/>
      <c r="O1377" s="26"/>
      <c r="P1377" s="26"/>
      <c r="Q1377"/>
    </row>
    <row r="1378" spans="4:17" x14ac:dyDescent="0.3">
      <c r="D1378"/>
      <c r="E1378"/>
      <c r="F1378"/>
      <c r="G1378"/>
      <c r="H1378"/>
      <c r="I1378"/>
      <c r="J1378"/>
      <c r="O1378" s="26"/>
      <c r="P1378" s="26"/>
      <c r="Q1378"/>
    </row>
    <row r="1379" spans="4:17" x14ac:dyDescent="0.3">
      <c r="D1379"/>
      <c r="E1379"/>
      <c r="F1379"/>
      <c r="G1379"/>
      <c r="H1379"/>
      <c r="I1379"/>
      <c r="J1379"/>
      <c r="O1379" s="26"/>
      <c r="P1379" s="26"/>
      <c r="Q1379"/>
    </row>
    <row r="1380" spans="4:17" x14ac:dyDescent="0.3">
      <c r="D1380"/>
      <c r="E1380"/>
      <c r="F1380"/>
      <c r="G1380"/>
      <c r="H1380"/>
      <c r="I1380"/>
      <c r="J1380"/>
      <c r="O1380" s="26"/>
      <c r="P1380" s="26"/>
      <c r="Q1380"/>
    </row>
    <row r="1381" spans="4:17" x14ac:dyDescent="0.3">
      <c r="D1381"/>
      <c r="E1381"/>
      <c r="F1381"/>
      <c r="G1381"/>
      <c r="H1381"/>
      <c r="I1381"/>
      <c r="J1381"/>
      <c r="O1381" s="26"/>
      <c r="P1381" s="26"/>
      <c r="Q1381"/>
    </row>
    <row r="1382" spans="4:17" x14ac:dyDescent="0.3">
      <c r="D1382"/>
      <c r="E1382"/>
      <c r="F1382"/>
      <c r="G1382"/>
      <c r="H1382"/>
      <c r="I1382"/>
      <c r="J1382"/>
      <c r="O1382" s="26"/>
      <c r="P1382" s="26"/>
      <c r="Q1382"/>
    </row>
    <row r="1383" spans="4:17" x14ac:dyDescent="0.3">
      <c r="D1383"/>
      <c r="E1383"/>
      <c r="F1383"/>
      <c r="G1383"/>
      <c r="H1383"/>
      <c r="I1383"/>
      <c r="J1383"/>
      <c r="O1383" s="26"/>
      <c r="P1383" s="26"/>
      <c r="Q1383"/>
    </row>
    <row r="1384" spans="4:17" x14ac:dyDescent="0.3">
      <c r="D1384"/>
      <c r="E1384"/>
      <c r="F1384"/>
      <c r="G1384"/>
      <c r="H1384"/>
      <c r="I1384"/>
      <c r="J1384"/>
      <c r="O1384" s="26"/>
      <c r="P1384" s="26"/>
      <c r="Q1384"/>
    </row>
    <row r="1385" spans="4:17" x14ac:dyDescent="0.3">
      <c r="D1385"/>
      <c r="E1385"/>
      <c r="F1385"/>
      <c r="G1385"/>
      <c r="H1385"/>
      <c r="I1385"/>
      <c r="J1385"/>
      <c r="O1385" s="26"/>
      <c r="P1385" s="26"/>
      <c r="Q1385"/>
    </row>
    <row r="1386" spans="4:17" x14ac:dyDescent="0.3">
      <c r="D1386"/>
      <c r="E1386"/>
      <c r="F1386"/>
      <c r="G1386"/>
      <c r="H1386"/>
      <c r="I1386"/>
      <c r="J1386"/>
      <c r="O1386" s="26"/>
      <c r="P1386" s="26"/>
      <c r="Q1386"/>
    </row>
    <row r="1387" spans="4:17" x14ac:dyDescent="0.3">
      <c r="D1387"/>
      <c r="E1387"/>
      <c r="F1387"/>
      <c r="G1387"/>
      <c r="H1387"/>
      <c r="I1387"/>
      <c r="J1387"/>
      <c r="O1387" s="26"/>
      <c r="P1387" s="26"/>
      <c r="Q1387"/>
    </row>
    <row r="1388" spans="4:17" x14ac:dyDescent="0.3">
      <c r="D1388"/>
      <c r="E1388"/>
      <c r="F1388"/>
      <c r="G1388"/>
      <c r="H1388"/>
      <c r="I1388"/>
      <c r="J1388"/>
      <c r="O1388" s="26"/>
      <c r="P1388" s="26"/>
      <c r="Q1388"/>
    </row>
    <row r="1389" spans="4:17" x14ac:dyDescent="0.3">
      <c r="D1389"/>
      <c r="E1389"/>
      <c r="F1389"/>
      <c r="G1389"/>
      <c r="H1389"/>
      <c r="I1389"/>
      <c r="J1389"/>
      <c r="O1389" s="26"/>
      <c r="P1389" s="26"/>
      <c r="Q1389"/>
    </row>
    <row r="1390" spans="4:17" x14ac:dyDescent="0.3">
      <c r="D1390"/>
      <c r="E1390"/>
      <c r="F1390"/>
      <c r="G1390"/>
      <c r="H1390"/>
      <c r="I1390"/>
      <c r="J1390"/>
      <c r="O1390" s="26"/>
      <c r="P1390" s="26"/>
      <c r="Q1390"/>
    </row>
    <row r="1391" spans="4:17" x14ac:dyDescent="0.3">
      <c r="D1391"/>
      <c r="E1391"/>
      <c r="F1391"/>
      <c r="G1391"/>
      <c r="H1391"/>
      <c r="I1391"/>
      <c r="J1391"/>
      <c r="O1391" s="26"/>
      <c r="P1391" s="26"/>
      <c r="Q1391"/>
    </row>
    <row r="1392" spans="4:17" x14ac:dyDescent="0.3">
      <c r="D1392"/>
      <c r="E1392"/>
      <c r="F1392"/>
      <c r="G1392"/>
      <c r="H1392"/>
      <c r="I1392"/>
      <c r="J1392"/>
      <c r="O1392" s="26"/>
      <c r="P1392" s="26"/>
      <c r="Q1392"/>
    </row>
    <row r="1393" spans="4:17" x14ac:dyDescent="0.3">
      <c r="D1393"/>
      <c r="E1393"/>
      <c r="F1393"/>
      <c r="G1393"/>
      <c r="H1393"/>
      <c r="I1393"/>
      <c r="J1393"/>
      <c r="O1393" s="26"/>
      <c r="P1393" s="26"/>
      <c r="Q1393"/>
    </row>
    <row r="1394" spans="4:17" x14ac:dyDescent="0.3">
      <c r="D1394"/>
      <c r="E1394"/>
      <c r="F1394"/>
      <c r="G1394"/>
      <c r="H1394"/>
      <c r="I1394"/>
      <c r="J1394"/>
      <c r="O1394" s="26"/>
      <c r="P1394" s="26"/>
      <c r="Q1394"/>
    </row>
    <row r="1395" spans="4:17" x14ac:dyDescent="0.3">
      <c r="D1395"/>
      <c r="E1395"/>
      <c r="F1395"/>
      <c r="G1395"/>
      <c r="H1395"/>
      <c r="I1395"/>
      <c r="J1395"/>
      <c r="O1395" s="26"/>
      <c r="P1395" s="26"/>
      <c r="Q1395"/>
    </row>
    <row r="1396" spans="4:17" x14ac:dyDescent="0.3">
      <c r="D1396"/>
      <c r="E1396"/>
      <c r="F1396"/>
      <c r="G1396"/>
      <c r="H1396"/>
      <c r="I1396"/>
      <c r="J1396"/>
      <c r="O1396" s="26"/>
      <c r="P1396" s="26"/>
      <c r="Q1396"/>
    </row>
    <row r="1397" spans="4:17" x14ac:dyDescent="0.3">
      <c r="D1397"/>
      <c r="E1397"/>
      <c r="F1397"/>
      <c r="G1397"/>
      <c r="H1397"/>
      <c r="I1397"/>
      <c r="J1397"/>
      <c r="O1397" s="26"/>
      <c r="P1397" s="26"/>
      <c r="Q1397"/>
    </row>
    <row r="1398" spans="4:17" x14ac:dyDescent="0.3">
      <c r="D1398"/>
      <c r="E1398"/>
      <c r="F1398"/>
      <c r="G1398"/>
      <c r="H1398"/>
      <c r="I1398"/>
      <c r="J1398"/>
      <c r="O1398" s="26"/>
      <c r="P1398" s="26"/>
      <c r="Q1398"/>
    </row>
    <row r="1399" spans="4:17" x14ac:dyDescent="0.3">
      <c r="D1399"/>
      <c r="E1399"/>
      <c r="F1399"/>
      <c r="G1399"/>
      <c r="H1399"/>
      <c r="I1399"/>
      <c r="J1399"/>
      <c r="O1399" s="26"/>
      <c r="P1399" s="26"/>
      <c r="Q1399"/>
    </row>
    <row r="1400" spans="4:17" x14ac:dyDescent="0.3">
      <c r="D1400"/>
      <c r="E1400"/>
      <c r="F1400"/>
      <c r="G1400"/>
      <c r="H1400"/>
      <c r="I1400"/>
      <c r="J1400"/>
      <c r="O1400" s="26"/>
      <c r="P1400" s="26"/>
      <c r="Q1400"/>
    </row>
    <row r="1401" spans="4:17" x14ac:dyDescent="0.3">
      <c r="D1401"/>
      <c r="E1401"/>
      <c r="F1401"/>
      <c r="G1401"/>
      <c r="H1401"/>
      <c r="I1401"/>
      <c r="J1401"/>
      <c r="O1401" s="26"/>
      <c r="P1401" s="26"/>
      <c r="Q1401"/>
    </row>
    <row r="1402" spans="4:17" x14ac:dyDescent="0.3">
      <c r="D1402"/>
      <c r="E1402"/>
      <c r="F1402"/>
      <c r="G1402"/>
      <c r="H1402"/>
      <c r="I1402"/>
      <c r="J1402"/>
      <c r="O1402" s="26"/>
      <c r="P1402" s="26"/>
      <c r="Q1402"/>
    </row>
    <row r="1403" spans="4:17" x14ac:dyDescent="0.3">
      <c r="D1403"/>
      <c r="E1403"/>
      <c r="F1403"/>
      <c r="G1403"/>
      <c r="H1403"/>
      <c r="I1403"/>
      <c r="J1403"/>
      <c r="O1403" s="26"/>
      <c r="P1403" s="26"/>
      <c r="Q1403"/>
    </row>
    <row r="1404" spans="4:17" x14ac:dyDescent="0.3">
      <c r="D1404"/>
      <c r="E1404"/>
      <c r="F1404"/>
      <c r="G1404"/>
      <c r="H1404"/>
      <c r="I1404"/>
      <c r="J1404"/>
      <c r="O1404" s="26"/>
      <c r="P1404" s="26"/>
      <c r="Q1404"/>
    </row>
    <row r="1405" spans="4:17" x14ac:dyDescent="0.3">
      <c r="D1405"/>
      <c r="E1405"/>
      <c r="F1405"/>
      <c r="G1405"/>
      <c r="H1405"/>
      <c r="I1405"/>
      <c r="J1405"/>
      <c r="O1405" s="26"/>
      <c r="P1405" s="26"/>
      <c r="Q1405"/>
    </row>
    <row r="1406" spans="4:17" x14ac:dyDescent="0.3">
      <c r="D1406"/>
      <c r="E1406"/>
      <c r="F1406"/>
      <c r="G1406"/>
      <c r="H1406"/>
      <c r="I1406"/>
      <c r="J1406"/>
      <c r="O1406" s="26"/>
      <c r="P1406" s="26"/>
      <c r="Q1406"/>
    </row>
    <row r="1407" spans="4:17" x14ac:dyDescent="0.3">
      <c r="D1407"/>
      <c r="E1407"/>
      <c r="F1407"/>
      <c r="G1407"/>
      <c r="H1407"/>
      <c r="I1407"/>
      <c r="J1407"/>
      <c r="O1407" s="26"/>
      <c r="P1407" s="26"/>
      <c r="Q1407"/>
    </row>
    <row r="1408" spans="4:17" x14ac:dyDescent="0.3">
      <c r="D1408"/>
      <c r="E1408"/>
      <c r="F1408"/>
      <c r="G1408"/>
      <c r="H1408"/>
      <c r="I1408"/>
      <c r="J1408"/>
      <c r="O1408" s="26"/>
      <c r="P1408" s="26"/>
      <c r="Q1408"/>
    </row>
    <row r="1409" spans="4:17" x14ac:dyDescent="0.3">
      <c r="D1409"/>
      <c r="E1409"/>
      <c r="F1409"/>
      <c r="G1409"/>
      <c r="H1409"/>
      <c r="I1409"/>
      <c r="J1409"/>
      <c r="O1409" s="26"/>
      <c r="P1409" s="26"/>
      <c r="Q1409"/>
    </row>
    <row r="1410" spans="4:17" x14ac:dyDescent="0.3">
      <c r="D1410"/>
      <c r="E1410"/>
      <c r="F1410"/>
      <c r="G1410"/>
      <c r="H1410"/>
      <c r="I1410"/>
      <c r="J1410"/>
      <c r="O1410" s="26"/>
      <c r="P1410" s="26"/>
      <c r="Q1410"/>
    </row>
    <row r="1411" spans="4:17" x14ac:dyDescent="0.3">
      <c r="D1411"/>
      <c r="E1411"/>
      <c r="F1411"/>
      <c r="G1411"/>
      <c r="H1411"/>
      <c r="I1411"/>
      <c r="J1411"/>
      <c r="O1411" s="26"/>
      <c r="P1411" s="26"/>
      <c r="Q1411"/>
    </row>
    <row r="1412" spans="4:17" x14ac:dyDescent="0.3">
      <c r="D1412"/>
      <c r="E1412"/>
      <c r="F1412"/>
      <c r="G1412"/>
      <c r="H1412"/>
      <c r="I1412"/>
      <c r="J1412"/>
      <c r="O1412" s="26"/>
      <c r="P1412" s="26"/>
      <c r="Q1412"/>
    </row>
    <row r="1413" spans="4:17" x14ac:dyDescent="0.3">
      <c r="D1413"/>
      <c r="E1413"/>
      <c r="F1413"/>
      <c r="G1413"/>
      <c r="H1413"/>
      <c r="I1413"/>
      <c r="J1413"/>
      <c r="O1413" s="26"/>
      <c r="P1413" s="26"/>
      <c r="Q1413"/>
    </row>
    <row r="1414" spans="4:17" x14ac:dyDescent="0.3">
      <c r="D1414"/>
      <c r="E1414"/>
      <c r="F1414"/>
      <c r="G1414"/>
      <c r="H1414"/>
      <c r="I1414"/>
      <c r="J1414"/>
      <c r="O1414" s="26"/>
      <c r="P1414" s="26"/>
      <c r="Q1414"/>
    </row>
    <row r="1415" spans="4:17" x14ac:dyDescent="0.3">
      <c r="D1415"/>
      <c r="E1415"/>
      <c r="F1415"/>
      <c r="G1415"/>
      <c r="H1415"/>
      <c r="I1415"/>
      <c r="J1415"/>
      <c r="O1415" s="26"/>
      <c r="P1415" s="26"/>
      <c r="Q1415"/>
    </row>
    <row r="1416" spans="4:17" x14ac:dyDescent="0.3">
      <c r="D1416"/>
      <c r="E1416"/>
      <c r="F1416"/>
      <c r="G1416"/>
      <c r="H1416"/>
      <c r="I1416"/>
      <c r="J1416"/>
      <c r="O1416" s="26"/>
      <c r="P1416" s="26"/>
      <c r="Q1416"/>
    </row>
    <row r="1417" spans="4:17" x14ac:dyDescent="0.3">
      <c r="D1417"/>
      <c r="E1417"/>
      <c r="F1417"/>
      <c r="G1417"/>
      <c r="H1417"/>
      <c r="I1417"/>
      <c r="J1417"/>
      <c r="O1417" s="26"/>
      <c r="P1417" s="26"/>
      <c r="Q1417"/>
    </row>
    <row r="1418" spans="4:17" x14ac:dyDescent="0.3">
      <c r="D1418"/>
      <c r="E1418"/>
      <c r="F1418"/>
      <c r="G1418"/>
      <c r="H1418"/>
      <c r="I1418"/>
      <c r="J1418"/>
      <c r="O1418" s="26"/>
      <c r="P1418" s="26"/>
      <c r="Q1418"/>
    </row>
    <row r="1419" spans="4:17" x14ac:dyDescent="0.3">
      <c r="D1419"/>
      <c r="E1419"/>
      <c r="F1419"/>
      <c r="G1419"/>
      <c r="H1419"/>
      <c r="I1419"/>
      <c r="J1419"/>
      <c r="O1419" s="26"/>
      <c r="P1419" s="26"/>
      <c r="Q1419"/>
    </row>
    <row r="1420" spans="4:17" x14ac:dyDescent="0.3">
      <c r="D1420"/>
      <c r="E1420"/>
      <c r="F1420"/>
      <c r="G1420"/>
      <c r="H1420"/>
      <c r="I1420"/>
      <c r="J1420"/>
      <c r="O1420" s="26"/>
      <c r="P1420" s="26"/>
      <c r="Q1420"/>
    </row>
    <row r="1421" spans="4:17" x14ac:dyDescent="0.3">
      <c r="D1421"/>
      <c r="E1421"/>
      <c r="F1421"/>
      <c r="G1421"/>
      <c r="H1421"/>
      <c r="I1421"/>
      <c r="J1421"/>
      <c r="O1421" s="26"/>
      <c r="P1421" s="26"/>
      <c r="Q1421"/>
    </row>
    <row r="1422" spans="4:17" x14ac:dyDescent="0.3">
      <c r="D1422"/>
      <c r="E1422"/>
      <c r="F1422"/>
      <c r="G1422"/>
      <c r="H1422"/>
      <c r="I1422"/>
      <c r="J1422"/>
      <c r="O1422" s="26"/>
      <c r="P1422" s="26"/>
      <c r="Q1422"/>
    </row>
    <row r="1423" spans="4:17" x14ac:dyDescent="0.3">
      <c r="D1423"/>
      <c r="E1423"/>
      <c r="F1423"/>
      <c r="G1423"/>
      <c r="H1423"/>
      <c r="I1423"/>
      <c r="J1423"/>
      <c r="O1423" s="26"/>
      <c r="P1423" s="26"/>
      <c r="Q1423"/>
    </row>
    <row r="1424" spans="4:17" x14ac:dyDescent="0.3">
      <c r="D1424"/>
      <c r="E1424"/>
      <c r="F1424"/>
      <c r="G1424"/>
      <c r="H1424"/>
      <c r="I1424"/>
      <c r="J1424"/>
      <c r="O1424" s="26"/>
      <c r="P1424" s="26"/>
      <c r="Q1424"/>
    </row>
    <row r="1425" spans="4:17" x14ac:dyDescent="0.3">
      <c r="D1425"/>
      <c r="E1425"/>
      <c r="F1425"/>
      <c r="G1425"/>
      <c r="H1425"/>
      <c r="I1425"/>
      <c r="J1425"/>
      <c r="O1425" s="26"/>
      <c r="P1425" s="26"/>
      <c r="Q1425"/>
    </row>
    <row r="1426" spans="4:17" x14ac:dyDescent="0.3">
      <c r="D1426"/>
      <c r="E1426"/>
      <c r="F1426"/>
      <c r="G1426"/>
      <c r="H1426"/>
      <c r="I1426"/>
      <c r="J1426"/>
      <c r="O1426" s="26"/>
      <c r="P1426" s="26"/>
      <c r="Q1426"/>
    </row>
    <row r="1427" spans="4:17" x14ac:dyDescent="0.3">
      <c r="D1427"/>
      <c r="E1427"/>
      <c r="F1427"/>
      <c r="G1427"/>
      <c r="H1427"/>
      <c r="I1427"/>
      <c r="J1427"/>
      <c r="O1427" s="26"/>
      <c r="P1427" s="26"/>
      <c r="Q1427"/>
    </row>
    <row r="1428" spans="4:17" x14ac:dyDescent="0.3">
      <c r="D1428"/>
      <c r="E1428"/>
      <c r="F1428"/>
      <c r="G1428"/>
      <c r="H1428"/>
      <c r="I1428"/>
      <c r="J1428"/>
      <c r="O1428" s="26"/>
      <c r="P1428" s="26"/>
      <c r="Q1428"/>
    </row>
    <row r="1429" spans="4:17" x14ac:dyDescent="0.3">
      <c r="D1429"/>
      <c r="E1429"/>
      <c r="F1429"/>
      <c r="G1429"/>
      <c r="H1429"/>
      <c r="I1429"/>
      <c r="J1429"/>
      <c r="O1429" s="26"/>
      <c r="P1429" s="26"/>
      <c r="Q1429"/>
    </row>
    <row r="1430" spans="4:17" x14ac:dyDescent="0.3">
      <c r="D1430"/>
      <c r="E1430"/>
      <c r="F1430"/>
      <c r="G1430"/>
      <c r="H1430"/>
      <c r="I1430"/>
      <c r="J1430"/>
      <c r="O1430" s="26"/>
      <c r="P1430" s="26"/>
      <c r="Q1430"/>
    </row>
    <row r="1431" spans="4:17" x14ac:dyDescent="0.3">
      <c r="D1431"/>
      <c r="E1431"/>
      <c r="F1431"/>
      <c r="G1431"/>
      <c r="H1431"/>
      <c r="I1431"/>
      <c r="J1431"/>
      <c r="O1431" s="26"/>
      <c r="P1431" s="26"/>
      <c r="Q1431"/>
    </row>
    <row r="1432" spans="4:17" x14ac:dyDescent="0.3">
      <c r="D1432"/>
      <c r="E1432"/>
      <c r="F1432"/>
      <c r="G1432"/>
      <c r="H1432"/>
      <c r="I1432"/>
      <c r="J1432"/>
      <c r="O1432" s="26"/>
      <c r="P1432" s="26"/>
      <c r="Q1432"/>
    </row>
    <row r="1433" spans="4:17" x14ac:dyDescent="0.3">
      <c r="D1433"/>
      <c r="E1433"/>
      <c r="F1433"/>
      <c r="G1433"/>
      <c r="H1433"/>
      <c r="I1433"/>
      <c r="J1433"/>
      <c r="O1433" s="26"/>
      <c r="P1433" s="26"/>
      <c r="Q1433"/>
    </row>
    <row r="1434" spans="4:17" x14ac:dyDescent="0.3">
      <c r="D1434"/>
      <c r="E1434"/>
      <c r="F1434"/>
      <c r="G1434"/>
      <c r="H1434"/>
      <c r="I1434"/>
      <c r="J1434"/>
      <c r="O1434" s="26"/>
      <c r="P1434" s="26"/>
      <c r="Q1434"/>
    </row>
    <row r="1435" spans="4:17" x14ac:dyDescent="0.3">
      <c r="D1435"/>
      <c r="E1435"/>
      <c r="F1435"/>
      <c r="G1435"/>
      <c r="H1435"/>
      <c r="I1435"/>
      <c r="J1435"/>
      <c r="O1435" s="26"/>
      <c r="P1435" s="26"/>
      <c r="Q1435"/>
    </row>
    <row r="1436" spans="4:17" x14ac:dyDescent="0.3">
      <c r="D1436"/>
      <c r="E1436"/>
      <c r="F1436"/>
      <c r="G1436"/>
      <c r="H1436"/>
      <c r="I1436"/>
      <c r="J1436"/>
      <c r="O1436" s="26"/>
      <c r="P1436" s="26"/>
      <c r="Q1436"/>
    </row>
    <row r="1437" spans="4:17" x14ac:dyDescent="0.3">
      <c r="D1437"/>
      <c r="E1437"/>
      <c r="F1437"/>
      <c r="G1437"/>
      <c r="H1437"/>
      <c r="I1437"/>
      <c r="J1437"/>
      <c r="O1437" s="26"/>
      <c r="P1437" s="26"/>
      <c r="Q1437"/>
    </row>
    <row r="1438" spans="4:17" x14ac:dyDescent="0.3">
      <c r="D1438"/>
      <c r="E1438"/>
      <c r="F1438"/>
      <c r="G1438"/>
      <c r="H1438"/>
      <c r="I1438"/>
      <c r="J1438"/>
      <c r="O1438" s="26"/>
      <c r="P1438" s="26"/>
      <c r="Q1438"/>
    </row>
    <row r="1439" spans="4:17" x14ac:dyDescent="0.3">
      <c r="D1439"/>
      <c r="E1439"/>
      <c r="F1439"/>
      <c r="G1439"/>
      <c r="H1439"/>
      <c r="I1439"/>
      <c r="J1439"/>
      <c r="O1439" s="26"/>
      <c r="P1439" s="26"/>
      <c r="Q1439"/>
    </row>
    <row r="1440" spans="4:17" x14ac:dyDescent="0.3">
      <c r="D1440"/>
      <c r="E1440"/>
      <c r="F1440"/>
      <c r="G1440"/>
      <c r="H1440"/>
      <c r="I1440"/>
      <c r="J1440"/>
      <c r="O1440" s="26"/>
      <c r="P1440" s="26"/>
      <c r="Q1440"/>
    </row>
    <row r="1441" spans="4:17" x14ac:dyDescent="0.3">
      <c r="D1441"/>
      <c r="E1441"/>
      <c r="F1441"/>
      <c r="G1441"/>
      <c r="H1441"/>
      <c r="I1441"/>
      <c r="J1441"/>
      <c r="O1441" s="26"/>
      <c r="P1441" s="26"/>
      <c r="Q1441"/>
    </row>
    <row r="1442" spans="4:17" x14ac:dyDescent="0.3">
      <c r="D1442"/>
      <c r="E1442"/>
      <c r="F1442"/>
      <c r="G1442"/>
      <c r="H1442"/>
      <c r="I1442"/>
      <c r="J1442"/>
      <c r="O1442" s="26"/>
      <c r="P1442" s="26"/>
      <c r="Q1442"/>
    </row>
    <row r="1443" spans="4:17" x14ac:dyDescent="0.3">
      <c r="D1443"/>
      <c r="E1443"/>
      <c r="F1443"/>
      <c r="G1443"/>
      <c r="H1443"/>
      <c r="I1443"/>
      <c r="J1443"/>
      <c r="O1443" s="26"/>
      <c r="P1443" s="26"/>
      <c r="Q1443"/>
    </row>
    <row r="1444" spans="4:17" x14ac:dyDescent="0.3">
      <c r="D1444"/>
      <c r="E1444"/>
      <c r="F1444"/>
      <c r="G1444"/>
      <c r="H1444"/>
      <c r="I1444"/>
      <c r="J1444"/>
      <c r="O1444" s="26"/>
      <c r="P1444" s="26"/>
      <c r="Q1444"/>
    </row>
    <row r="1445" spans="4:17" x14ac:dyDescent="0.3">
      <c r="D1445"/>
      <c r="E1445"/>
      <c r="F1445"/>
      <c r="G1445"/>
      <c r="H1445"/>
      <c r="I1445"/>
      <c r="J1445"/>
      <c r="O1445" s="26"/>
      <c r="P1445" s="26"/>
      <c r="Q1445"/>
    </row>
    <row r="1446" spans="4:17" x14ac:dyDescent="0.3">
      <c r="D1446"/>
      <c r="E1446"/>
      <c r="F1446"/>
      <c r="G1446"/>
      <c r="H1446"/>
      <c r="I1446"/>
      <c r="J1446"/>
      <c r="O1446" s="26"/>
      <c r="P1446" s="26"/>
      <c r="Q1446"/>
    </row>
    <row r="1447" spans="4:17" x14ac:dyDescent="0.3">
      <c r="D1447"/>
      <c r="E1447"/>
      <c r="F1447"/>
      <c r="G1447"/>
      <c r="H1447"/>
      <c r="I1447"/>
      <c r="J1447"/>
      <c r="O1447" s="26"/>
      <c r="P1447" s="26"/>
      <c r="Q1447"/>
    </row>
    <row r="1448" spans="4:17" x14ac:dyDescent="0.3">
      <c r="D1448"/>
      <c r="E1448"/>
      <c r="F1448"/>
      <c r="G1448"/>
      <c r="H1448"/>
      <c r="I1448"/>
      <c r="J1448"/>
      <c r="O1448" s="26"/>
      <c r="P1448" s="26"/>
      <c r="Q1448"/>
    </row>
    <row r="1449" spans="4:17" x14ac:dyDescent="0.3">
      <c r="D1449"/>
      <c r="E1449"/>
      <c r="F1449"/>
      <c r="G1449"/>
      <c r="H1449"/>
      <c r="I1449"/>
      <c r="J1449"/>
      <c r="O1449" s="26"/>
      <c r="P1449" s="26"/>
      <c r="Q1449"/>
    </row>
    <row r="1450" spans="4:17" x14ac:dyDescent="0.3">
      <c r="D1450"/>
      <c r="E1450"/>
      <c r="F1450"/>
      <c r="G1450"/>
      <c r="H1450"/>
      <c r="I1450"/>
      <c r="J1450"/>
      <c r="O1450" s="26"/>
      <c r="P1450" s="26"/>
      <c r="Q1450"/>
    </row>
    <row r="1451" spans="4:17" x14ac:dyDescent="0.3">
      <c r="D1451"/>
      <c r="E1451"/>
      <c r="F1451"/>
      <c r="G1451"/>
      <c r="H1451"/>
      <c r="I1451"/>
      <c r="J1451"/>
      <c r="O1451" s="26"/>
      <c r="P1451" s="26"/>
      <c r="Q1451"/>
    </row>
    <row r="1452" spans="4:17" x14ac:dyDescent="0.3">
      <c r="D1452"/>
      <c r="E1452"/>
      <c r="F1452"/>
      <c r="G1452"/>
      <c r="H1452"/>
      <c r="I1452"/>
      <c r="J1452"/>
      <c r="O1452" s="26"/>
      <c r="P1452" s="26"/>
      <c r="Q1452"/>
    </row>
    <row r="1453" spans="4:17" x14ac:dyDescent="0.3">
      <c r="D1453"/>
      <c r="E1453"/>
      <c r="F1453"/>
      <c r="G1453"/>
      <c r="H1453"/>
      <c r="I1453"/>
      <c r="J1453"/>
      <c r="O1453" s="26"/>
      <c r="P1453" s="26"/>
      <c r="Q1453"/>
    </row>
    <row r="1454" spans="4:17" x14ac:dyDescent="0.3">
      <c r="D1454"/>
      <c r="E1454"/>
      <c r="F1454"/>
      <c r="G1454"/>
      <c r="H1454"/>
      <c r="I1454"/>
      <c r="J1454"/>
      <c r="O1454" s="26"/>
      <c r="P1454" s="26"/>
      <c r="Q1454"/>
    </row>
    <row r="1455" spans="4:17" x14ac:dyDescent="0.3">
      <c r="D1455"/>
      <c r="E1455"/>
      <c r="F1455"/>
      <c r="G1455"/>
      <c r="H1455"/>
      <c r="I1455"/>
      <c r="J1455"/>
      <c r="O1455" s="26"/>
      <c r="P1455" s="26"/>
      <c r="Q1455"/>
    </row>
    <row r="1456" spans="4:17" x14ac:dyDescent="0.3">
      <c r="D1456"/>
      <c r="E1456"/>
      <c r="F1456"/>
      <c r="G1456"/>
      <c r="H1456"/>
      <c r="I1456"/>
      <c r="J1456"/>
      <c r="O1456" s="26"/>
      <c r="P1456" s="26"/>
      <c r="Q1456"/>
    </row>
    <row r="1457" spans="4:17" x14ac:dyDescent="0.3">
      <c r="D1457"/>
      <c r="E1457"/>
      <c r="F1457"/>
      <c r="G1457"/>
      <c r="H1457"/>
      <c r="I1457"/>
      <c r="J1457"/>
      <c r="O1457" s="26"/>
      <c r="P1457" s="26"/>
      <c r="Q1457"/>
    </row>
    <row r="1458" spans="4:17" x14ac:dyDescent="0.3">
      <c r="D1458"/>
      <c r="E1458"/>
      <c r="F1458"/>
      <c r="G1458"/>
      <c r="H1458"/>
      <c r="I1458"/>
      <c r="J1458"/>
      <c r="O1458" s="26"/>
      <c r="P1458" s="26"/>
      <c r="Q1458"/>
    </row>
    <row r="1459" spans="4:17" x14ac:dyDescent="0.3">
      <c r="D1459"/>
      <c r="E1459"/>
      <c r="F1459"/>
      <c r="G1459"/>
      <c r="H1459"/>
      <c r="I1459"/>
      <c r="J1459"/>
      <c r="O1459" s="26"/>
      <c r="P1459" s="26"/>
      <c r="Q1459"/>
    </row>
    <row r="1460" spans="4:17" x14ac:dyDescent="0.3">
      <c r="D1460"/>
      <c r="E1460"/>
      <c r="F1460"/>
      <c r="G1460"/>
      <c r="H1460"/>
      <c r="I1460"/>
      <c r="J1460"/>
      <c r="O1460" s="26"/>
      <c r="P1460" s="26"/>
      <c r="Q1460"/>
    </row>
    <row r="1461" spans="4:17" x14ac:dyDescent="0.3">
      <c r="D1461"/>
      <c r="E1461"/>
      <c r="F1461"/>
      <c r="G1461"/>
      <c r="H1461"/>
      <c r="I1461"/>
      <c r="J1461"/>
      <c r="O1461" s="26"/>
      <c r="P1461" s="26"/>
      <c r="Q1461"/>
    </row>
    <row r="1462" spans="4:17" x14ac:dyDescent="0.3">
      <c r="D1462"/>
      <c r="E1462"/>
      <c r="F1462"/>
      <c r="G1462"/>
      <c r="H1462"/>
      <c r="I1462"/>
      <c r="J1462"/>
      <c r="O1462" s="26"/>
      <c r="P1462" s="26"/>
      <c r="Q1462"/>
    </row>
    <row r="1463" spans="4:17" x14ac:dyDescent="0.3">
      <c r="D1463"/>
      <c r="E1463"/>
      <c r="F1463"/>
      <c r="G1463"/>
      <c r="H1463"/>
      <c r="I1463"/>
      <c r="J1463"/>
      <c r="O1463" s="26"/>
      <c r="P1463" s="26"/>
      <c r="Q1463"/>
    </row>
    <row r="1464" spans="4:17" x14ac:dyDescent="0.3">
      <c r="D1464"/>
      <c r="E1464"/>
      <c r="F1464"/>
      <c r="G1464"/>
      <c r="H1464"/>
      <c r="I1464"/>
      <c r="J1464"/>
      <c r="O1464" s="26"/>
      <c r="P1464" s="26"/>
      <c r="Q1464"/>
    </row>
    <row r="1466" spans="4:17" x14ac:dyDescent="0.3">
      <c r="Q1466" s="13">
        <f>SUM(Q1:Q1465)</f>
        <v>113643736203.38</v>
      </c>
    </row>
    <row r="1470" spans="4:17" x14ac:dyDescent="0.3">
      <c r="D1470" s="9"/>
      <c r="E1470" s="9"/>
      <c r="F1470" s="9"/>
      <c r="G1470" s="9"/>
      <c r="H1470" s="8"/>
      <c r="I1470" s="8"/>
    </row>
  </sheetData>
  <phoneticPr fontId="18" type="noConversion"/>
  <conditionalFormatting sqref="A1465:A1048576 A1:A1352">
    <cfRule type="duplicateValues" dxfId="2776" priority="1"/>
    <cfRule type="duplicateValues" dxfId="2775" priority="2"/>
  </conditionalFormatting>
  <pageMargins left="0.75" right="0.75" top="1" bottom="1" header="0.5" footer="0.5"/>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zoomScale="85" zoomScaleNormal="85" workbookViewId="0">
      <pane xSplit="3" ySplit="1" topLeftCell="D854" activePane="bottomRight" state="frozen"/>
      <selection pane="topRight" activeCell="D1" sqref="D1"/>
      <selection pane="bottomLeft" activeCell="A2" sqref="A2"/>
      <selection pane="bottomRight" activeCell="G880" sqref="G880"/>
    </sheetView>
  </sheetViews>
  <sheetFormatPr defaultColWidth="11.59765625" defaultRowHeight="15.6" x14ac:dyDescent="0.3"/>
  <cols>
    <col min="8" max="8" width="11.3984375" style="4" bestFit="1" customWidth="1"/>
  </cols>
  <sheetData>
    <row r="1" spans="1:16" s="5" customFormat="1" x14ac:dyDescent="0.3">
      <c r="A1" s="5" t="s">
        <v>0</v>
      </c>
      <c r="B1" s="5" t="s">
        <v>1</v>
      </c>
      <c r="C1" s="5" t="s">
        <v>2</v>
      </c>
      <c r="D1" s="5" t="s">
        <v>3</v>
      </c>
      <c r="E1" s="5" t="s">
        <v>4</v>
      </c>
      <c r="F1" s="5" t="s">
        <v>5</v>
      </c>
      <c r="G1" s="5" t="s">
        <v>6</v>
      </c>
      <c r="H1" s="6" t="s">
        <v>7</v>
      </c>
      <c r="I1" s="5" t="s">
        <v>8</v>
      </c>
      <c r="J1" s="5" t="s">
        <v>9</v>
      </c>
      <c r="K1" s="5" t="s">
        <v>10</v>
      </c>
      <c r="L1" s="5" t="s">
        <v>11</v>
      </c>
      <c r="M1" s="5" t="s">
        <v>12</v>
      </c>
      <c r="N1" s="5" t="s">
        <v>13</v>
      </c>
      <c r="O1" s="5" t="s">
        <v>14</v>
      </c>
      <c r="P1" s="5" t="s">
        <v>15</v>
      </c>
    </row>
    <row r="2" spans="1:16" x14ac:dyDescent="0.3">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3">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3">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3">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3">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3">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3">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3">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3">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3">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3">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3">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3">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3">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3">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3">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3">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3">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3">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3">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3">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3">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3">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3">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3">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3">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3">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3">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3">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3">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3">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3">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3">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3">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3">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3">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3">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3">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3">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3">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3">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3">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3">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3">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3">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3">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3">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3">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3">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3">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3">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3">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3">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3">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3">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3">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3">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3">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3">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3">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3">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3">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3">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3">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3">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3">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3">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3">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3">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3">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3">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3">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3">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3">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3">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3">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3">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3">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3">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3">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3">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3">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3">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3">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3">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3">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3">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3">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3">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3">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3">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3">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3">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3">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3">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3">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3">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3">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3">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3">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3">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3">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3">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3">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3">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3">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3">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3">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3">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3">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3">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3">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3">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3">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3">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3">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3">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3">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3">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3">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3">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3">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3">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3">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3">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3">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3">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3">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3">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3">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3">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3">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3">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3">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3">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3">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3">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3">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3">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3">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3">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3">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3">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3">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3">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3">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3">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3">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3">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3">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3">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3">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3">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3">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3">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3">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3">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3">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3">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3">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3">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3">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3">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3">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3">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3">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3">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3">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3">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3">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3">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3">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3">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3">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3">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3">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3">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3">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3">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3">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3">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3">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3">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3">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3">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3">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3">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3">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3">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3">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3">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3">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3">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3">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3">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3">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3">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3">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3">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3">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3">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3">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3">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3">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3">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3">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3">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3">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3">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3">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3">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3">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3">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3">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3">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3">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3">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3">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3">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3">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3">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3">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3">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3">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3">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3">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3">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3">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3">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3">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3">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3">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3">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3">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3">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3">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3">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3">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3">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3">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3">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3">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3">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3">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3">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3">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3">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3">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3">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3">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3">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3">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3">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3">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3">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3">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3">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3">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3">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3">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3">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3">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3">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3">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3">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3">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3">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3">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3">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3">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3">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3">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3">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3">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3">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3">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3">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3">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3">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3">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3">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3">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3">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3">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3">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3">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3">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3">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3">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3">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3">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3">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3">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3">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3">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3">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3">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3">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3">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3">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3">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3">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3">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3">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3">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3">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3">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3">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3">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3">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3">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3">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3">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3">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3">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3">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3">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3">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3">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3">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3">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3">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3">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3">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3">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3">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3">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3">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3">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3">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3">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3">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3">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3">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3">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3">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3">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3">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3">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3">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3">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3">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3">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3">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3">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3">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3">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3">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3">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3">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3">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3">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3">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3">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3">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3">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3">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3">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3">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3">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3">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3">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3">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3">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3">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3">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3">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3">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3">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3">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3">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3">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3">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3">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3">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3">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3">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3">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3">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3">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3">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3">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3">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3">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3">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3">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3">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3">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3">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3">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3">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3">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3">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3">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3">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3">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3">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3">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3">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3">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3">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3">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3">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3">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3">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3">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3">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3">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3">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3">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3">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3">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3">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3">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3">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3">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3">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3">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3">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3">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3">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3">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3">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3">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3">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3">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3">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3">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3">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3">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3">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3">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3">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3">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3">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3">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3">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3">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3">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3">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3">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3">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3">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3">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3">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3">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3">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3">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3">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3">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3">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3">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3">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3">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3">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3">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3">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3">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3">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3">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3">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3">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3">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3">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3">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3">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3">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3">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3">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3">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3">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3">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3">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3">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3">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3">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3">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3">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3">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3">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3">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3">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3">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3">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3">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3">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3">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3">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3">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3">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3">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3">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3">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3">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3">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3">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3">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3">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3">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3">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3">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3">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3">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3">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3">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3">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3">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3">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3">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3">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3">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3">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3">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3">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3">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3">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3">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3">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3">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3">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3">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3">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3">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3">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3">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3">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3">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3">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3">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3">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3">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3">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3">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3">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3">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3">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3">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3">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3">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3">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3">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3">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3">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3">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3">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3">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3">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3">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3">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3">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3">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3">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3">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3">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3">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3">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3">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3">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3">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3">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3">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3">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3">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3">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3">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3">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3">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3">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3">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3">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3">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3">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3">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3">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3">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3">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3">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3">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3">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3">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3">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3">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3">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3">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3">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3">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3">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3">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3">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3">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3">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3">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3">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3">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3">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3">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3">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3">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3">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3">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3">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3">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3">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3">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3">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3">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3">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3">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3">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3">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3">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3">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3">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3">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3">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3">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3">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3">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3">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3">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3">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3">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3">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3">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3">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3">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3">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3">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3">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3">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3">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3">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3">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3">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3">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3">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3">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3">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3">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3">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3">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3">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3">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3">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3">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3">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3">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3">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3">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3">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3">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3">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3">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3">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3">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3">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3">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3">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3">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3">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3">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3">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3">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3">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3">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3">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3">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3">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3">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3">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3">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3">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3">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3">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3">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3">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3">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3">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3">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3">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3">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3">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3">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3">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3">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3">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3">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3">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3">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3">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3">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3">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3">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3">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3">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3">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3">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3">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3">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3">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3">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3">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3">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3">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3">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3">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3">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3">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3">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3">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3">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3">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3">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3">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3">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3">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3">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3">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3">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3">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3">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3">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3">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3">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3">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3">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3">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3">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3">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3">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3">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3">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3">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3">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3">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3">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3">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3">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3">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3">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3">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3">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3">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3">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3">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3">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3">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3">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3">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3">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3">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3">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3">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3">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3">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3">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3">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3">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3">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3">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3">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3">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3">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3">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3">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3">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3">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3">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3">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3">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3">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3">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3">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3">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3">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3">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3">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3">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3">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3">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3">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3">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3">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3">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3">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3">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3">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3">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3">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3">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3">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3">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3">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3">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3">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3">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3">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3">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3">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3">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3">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3">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3">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3">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3">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3">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3">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3">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3">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3">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3">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3">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3">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3">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3">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3">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3">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3">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3">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3">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3">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3">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3">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3">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3">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3">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3">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3">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3">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3">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3">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3">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3">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3">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3">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3">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3">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3">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3">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3">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3">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3">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3">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3">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3">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3">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3">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3">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3">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3">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3">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3">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3">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3">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3">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3">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3">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3">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3">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3">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3">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3">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3">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3">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3">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3">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3">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3">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3">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3">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3">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3">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3">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3">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3">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3">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3">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3">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3">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3">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3">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3">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3">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3">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3">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3">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3">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3">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3">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3">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3">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3">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3">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3">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3">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3">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3">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3">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3">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3">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3">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3">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3">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3">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3">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3">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3">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3">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3">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3">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3">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3">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3">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3">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3">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3">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3">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3">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3">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3">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3">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3">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3">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3">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3">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3">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3">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3">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3">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3">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3">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3">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3">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3">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3">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3">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3">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3">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3">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3">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3">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3">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3">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3">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3">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3">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3">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3">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3">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3">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3">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3">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3">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3">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3">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3">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3">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3">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3">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3">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3">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3">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3">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3">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3">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3">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3">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3">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3">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3">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3">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3">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3">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3">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3">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3">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3">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3">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3">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3">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3">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3">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3">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3">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3">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3">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3">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3">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3">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3">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3">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3">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3">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3">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3">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3">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3">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3">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3">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3">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3">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3">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3">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3">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3">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3">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3">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3">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3">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3">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3">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3">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3">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3">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3">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3">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3">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3">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3">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3">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3">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3">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3">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3">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3">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3">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3">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3">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3">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3">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3">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3">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3">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3">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3">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3">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3">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3">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3">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3">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3">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3">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3">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3">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3">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3">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3">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3">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3">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3">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3">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3">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3">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3">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3">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3">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3">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3">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3">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3">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3">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3">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3">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3">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3">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3">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3">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3">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3">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3">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3">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3">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3">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3">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3">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3">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3">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3">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3">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3">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3">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3">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3">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3">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3">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3">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3">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3">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3">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3">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3">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3">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3">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3">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3">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3">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3">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3">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3">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3">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3">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3">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3">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3">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3">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3">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3">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3">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3">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3">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3">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3">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3">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3">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3">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3">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3">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3">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3">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3">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3">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3">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3">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3">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3">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3">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3">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3">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3">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3">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3">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3">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3">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3">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3">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3">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3">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3">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3">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3">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3">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3">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3">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3">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3">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3">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3">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3">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3">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3">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3">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3">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3">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3">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3">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3">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3">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3">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3">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3">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3">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3">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3">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3">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3">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3">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3">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3">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3">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3">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3">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3">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3">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3">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3">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3">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3">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3">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3">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3">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3">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3">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3">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3">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3">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3">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3">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3">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3">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3">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3">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3">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3">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3">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3">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3">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3">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3">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3">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3">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3">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3">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3">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3">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3">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3">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3">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3">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3">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3">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3">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3">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3">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3">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3">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3">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3">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3">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3">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3">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3">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3">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3">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3">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3">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3">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3">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3">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3">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3">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3">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3">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3">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3">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3">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3">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3">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3">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3">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3">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3">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3">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3">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3">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3">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3">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3">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3">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3">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3">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3">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3">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3">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3">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3">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3">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3">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3">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3">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3">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3">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3">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3">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3">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3">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3">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3">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3">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3">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3">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3">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3">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3">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3">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3">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3">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3">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3">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3">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3">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3">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3">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3">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3">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3">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3">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3">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3">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3">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3">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3">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3">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3">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3">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3">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3">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3">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3">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3">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3">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3">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3">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3">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3">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3">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3">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3">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3">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3">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3">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3">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3">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3">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3">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3">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3">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3">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3">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3">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3">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3">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3">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3">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3">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3">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3">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3">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3">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3">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3">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3">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3">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3">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3">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3">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3">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3">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3">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3">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3">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3">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3">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3">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3">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3">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3">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3">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3">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3">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3">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3">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3">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3">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3">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3">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3">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3">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3">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3">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3">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3">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3">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3">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3">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3">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3">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3">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3">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3">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3">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3">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3">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3">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3">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3">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3">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3">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3">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3">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3">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3">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3">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3">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3">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3">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3">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3">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3">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3">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3">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3">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3">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3">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3">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3">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3">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3">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3">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3">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3">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3">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3">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3">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3">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3">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3">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3">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3">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3">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3">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3">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3">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3">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3">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3">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3">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3">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3">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3">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3">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3">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3">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3">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3">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3">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3">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3">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3">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3">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3">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3">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3">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3">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3">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3">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3">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3">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3">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3">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3">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3">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3">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3">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3">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3">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3">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3">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3">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3">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3">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3">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3">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3">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3">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3">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3">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3">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3">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3">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3">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3">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3">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3">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3">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3">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autoFilter ref="A1:P1466" xr:uid="{E73F1296-1257-5D43-8568-0253C032CFA3}"/>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SyracuseOfficeCustomData>{"createMode":"plain_doc","forceRefresh":"0"}</SyracuseOfficeCustomData>
</file>

<file path=customXml/itemProps1.xml><?xml version="1.0" encoding="utf-8"?>
<ds:datastoreItem xmlns:ds="http://schemas.openxmlformats.org/officeDocument/2006/customXml" ds:itemID="{AC049AB1-A640-47EA-8411-0DFAEA2EBCFF}">
  <ds:schemaRefs/>
</ds:datastoreItem>
</file>

<file path=docMetadata/LabelInfo.xml><?xml version="1.0" encoding="utf-8"?>
<clbl:labelList xmlns:clbl="http://schemas.microsoft.com/office/2020/mipLabelMetadata">
  <clbl:label id="{d73495ed-a5fa-4e6c-b9f6-c67049971950}" enabled="0" method="" siteId="{d73495ed-a5fa-4e6c-b9f6-c67049971950}"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Answers</vt:lpstr>
      <vt:lpstr>Insight</vt:lpstr>
      <vt:lpstr>Amazon dataset</vt:lpstr>
      <vt:lpstr>amazon_RAW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Olakunle Emmanuel Phillips</cp:lastModifiedBy>
  <dcterms:created xsi:type="dcterms:W3CDTF">2025-05-26T18:46:29Z</dcterms:created>
  <dcterms:modified xsi:type="dcterms:W3CDTF">2025-07-06T20:59:16Z</dcterms:modified>
</cp:coreProperties>
</file>