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동진쌤_프로필" sheetId="1" r:id="rId5"/>
    <sheet state="visible" name="월간 보고서" sheetId="2" r:id="rId6"/>
    <sheet state="visible" name="26.05 월간보고서" sheetId="3" r:id="rId7"/>
    <sheet state="visible" name="상태 분석 및 목표치 설정" sheetId="4" r:id="rId8"/>
    <sheet state="visible" name="식이 분석 및 가이드" sheetId="5" r:id="rId9"/>
    <sheet state="visible" name="26.07~체중변화 추이" sheetId="6" r:id="rId10"/>
    <sheet state="visible" name="26.04~체중변화 추이" sheetId="7" r:id="rId11"/>
    <sheet state="visible" name="체중변화 추이" sheetId="8" r:id="rId12"/>
    <sheet state="visible" name="TEST" sheetId="9" r:id="rId13"/>
    <sheet state="visible" name="운동 전 스트레칭" sheetId="10" r:id="rId14"/>
    <sheet state="visible" name="무분할 프로그램(1~4주차)" sheetId="11" r:id="rId15"/>
    <sheet state="visible" name="2분할 프로그램(5~8주차)" sheetId="12" r:id="rId16"/>
    <sheet state="visible" name="2분할AB 프로그램(9~12주차) 상체" sheetId="13" r:id="rId17"/>
    <sheet state="visible" name="2분할AB 프로그램(9~12주차) 하체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2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2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5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5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8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9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42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2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5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5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8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8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A21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K2">
      <text>
        <t xml:space="preserve">각 체크리스트를 완벽히 이행 했을 시 ☑️
*ROM(Range of motion) : 가동범위</t>
      </text>
    </comment>
    <comment authorId="0" ref="A11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43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4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6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7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39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9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7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32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2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5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5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8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8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1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43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4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6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92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9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22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2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52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5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82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8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40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12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3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3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42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36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6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9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9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92">
      <text>
        <t xml:space="preserve">[덤벨숄더프레스]
주동근 : 전면 삼각근
보조근 : 상완 삼두근
주의 사항 : 전완의 수직을 유지하기</t>
      </text>
    </comment>
    <comment authorId="0" ref="R42">
      <text>
        <t xml:space="preserve">[스미스머신 런지]
주동근 : 둔군/햄스트링
무게중심 : 앞 발의 뒤꿈치 ~ 미드풋
스플릿 스쿼트 형식으로 한 발씩 진행</t>
      </text>
    </comment>
    <comment authorId="0" ref="A24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5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5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29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19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99">
      <text>
        <t xml:space="preserve">[암풀다운]
주동근 : 광배근
보조근 : 상완삼두근(장두;삼두 안쪽 근육)</t>
      </text>
    </comment>
    <comment authorId="0" ref="A1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24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15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4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59">
      <text>
        <t xml:space="preserve">[암풀다운]
주동근 : 광배근
보조근 : 상완삼두근(장두;삼두 안쪽 근육)</t>
      </text>
    </comment>
    <comment authorId="0" ref="R109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6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H2">
      <text>
        <t xml:space="preserve">Volume / Average
Volume. : 중량*횟수*세트
Average : 3세트의 평균 횟수</t>
      </text>
    </comment>
    <comment authorId="0" ref="I2">
      <text>
        <t xml:space="preserve">각각 네거티브/정지/포지티브 속도를 나타냄. 단위는 초
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K2">
      <text>
        <t xml:space="preserve">각 체크리스트를 완벽히 이행 했을 시 ☑️
*ROM(Range of motion) : 가동범위</t>
      </text>
    </comment>
    <comment authorId="0" ref="A11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9">
      <text>
        <t xml:space="preserve">[암풀다운]
주동근 : 광배근
보조근 : 상완삼두근(장두;삼두 안쪽 근육)</t>
      </text>
    </comment>
    <comment authorId="0" ref="R25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AA2">
      <text>
        <t xml:space="preserve">세트간 휴식 시간. 단위는 초</t>
      </text>
    </comment>
    <comment authorId="0" ref="R217">
      <text>
        <t xml:space="preserve">[스미스머신 런지]
주동근 : 둔군/햄스트링
무게중심 : 앞 발의 뒤꿈치 ~ 미드풋
스플릿 스쿼트 형식으로 한 발씩 진행</t>
      </text>
    </comment>
    <comment authorId="0" ref="AB2">
      <text>
        <t xml:space="preserve">각 체크리스트를 완벽히 이행 했을 시 ☑️
*ROM(Range of motion) : 가동범위</t>
      </text>
    </comment>
    <comment authorId="0" ref="R118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325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2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77">
      <text>
        <t xml:space="preserve">[스미스머신 런지]
주동근 : 둔군/햄스트링
무게중심 : 앞 발의 뒤꿈치 ~ 미드풋
스플릿 스쿼트 형식으로 한 발씩 진행</t>
      </text>
    </comment>
    <comment authorId="0" ref="A28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8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8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4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28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18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29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94">
      <text>
        <t xml:space="preserve">[암풀다운]
주동근 : 광배근
보조근 : 상완삼두근(장두;삼두 안쪽 근육)</t>
      </text>
    </comment>
    <comment authorId="0" ref="R14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9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45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15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36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4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54">
      <text>
        <t xml:space="preserve">[암풀다운]
주동근 : 광배근
보조근 : 상완삼두근(장두;삼두 안쪽 근육)</t>
      </text>
    </comment>
    <comment authorId="0" ref="R29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302">
      <text>
        <t xml:space="preserve">[스미스머신 런지]
주동근 : 둔군/햄스트링
무게중심 : 앞 발의 뒤꿈치 ~ 미드풋
스플릿 스쿼트 형식으로 한 발씩 진행</t>
      </text>
    </comment>
    <comment authorId="0" ref="A1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5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6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112">
      <text>
        <t xml:space="preserve">[스미스머신 런지]
주동근 : 둔군/햄스트링
무게중심 : 앞 발의 뒤꿈치 ~ 미드풋
스플릿 스쿼트 형식으로 한 발씩 진행</t>
      </text>
    </comment>
    <comment authorId="0" ref="A319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1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2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12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6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7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8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22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328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3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31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A229">
      <text>
        <t xml:space="preserve">[암풀다운]
주동근 : 광배근
보조근 : 상완삼두근(장두;삼두 안쪽 근육)</t>
      </text>
    </comment>
    <comment authorId="0" ref="R179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8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18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7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89">
      <text>
        <t xml:space="preserve">[암풀다운]
주동근 : 광배근
보조근 : 상완삼두근(장두;삼두 안쪽 근육)</t>
      </text>
    </comment>
    <comment authorId="0" ref="R39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4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87">
      <text>
        <t xml:space="preserve">[스미스머신 런지]
주동근 : 둔군/햄스트링
무게중심 : 앞 발의 뒤꿈치 ~ 미드풋
스플릿 스쿼트 형식으로 한 발씩 진행</t>
      </text>
    </comment>
    <comment authorId="0" ref="R18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9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147">
      <text>
        <t xml:space="preserve">[스미스머신 런지]
주동근 : 둔군/햄스트링
무게중심 : 앞 발의 뒤꿈치 ~ 미드풋
스플릿 스쿼트 형식으로 한 발씩 진행</t>
      </text>
    </comment>
    <comment authorId="0" ref="R48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15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46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57">
      <text>
        <t xml:space="preserve">[덤벨숄더프레스]
주동근 : 전면 삼각근
보조근 : 상완 삼두근
주의 사항 : 전완의 수직을 유지하기</t>
      </text>
    </comment>
    <comment authorId="0" ref="R7">
      <text>
        <t xml:space="preserve">[스미스머신 런지]
주동근 : 둔군/햄스트링
무게중심 : 앞 발의 뒤꿈치 ~ 미드풋
스플릿 스쿼트 형식으로 한 발씩 진행</t>
      </text>
    </comment>
    <comment authorId="0" ref="A21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1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1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25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74">
      <text>
        <t xml:space="preserve">[스미스머신벤치프레스]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64">
      <text>
        <t xml:space="preserve">[암풀다운]
주동근 : 광배근
보조근 : 상완삼두근(장두;삼두 안쪽 근육)</t>
      </text>
    </comment>
    <comment authorId="0" ref="R21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115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322">
      <text>
        <t xml:space="preserve">[스미스머신 런지]
주동근 : 둔군/햄스트링
무게중심 : 앞 발의 뒤꿈치 ~ 미드풋
스플릿 스쿼트 형식으로 한 발씩 진행</t>
      </text>
    </comment>
    <comment authorId="0" ref="A22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24">
      <text>
        <t xml:space="preserve">[암풀다운]
주동근 : 광배근
보조근 : 상완삼두근(장두;삼두 안쪽 근육)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8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2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8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9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0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2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6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8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73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51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22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42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32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92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18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01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373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91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51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382">
      <text>
        <t xml:space="preserve">[암풀다운]
주동근 : 광배근
보조근 : 상완삼두근(장두;삼두 안쪽 근육)</t>
      </text>
    </comment>
    <comment authorId="0" ref="R142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A6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H2">
      <text>
        <t xml:space="preserve">Volume / Average
Volume. : 중량*횟수*세트
Average : 3세트의 평균 횟수</t>
      </text>
    </comment>
    <comment authorId="0" ref="R332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I2">
      <text>
        <t xml:space="preserve">각각 네거티브/정지/포지티브 속도를 나타냄. 단위는 초
</t>
      </text>
    </comment>
    <comment authorId="0" ref="A25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1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J2">
      <text>
        <t xml:space="preserve">세트간 휴식 시간. 단위는 초</t>
      </text>
    </comment>
    <comment authorId="0" ref="K2">
      <text>
        <t xml:space="preserve">각 체크리스트를 완벽히 이행 했을 시 ☑️
*ROM(Range of motion) : 가동범위</t>
      </text>
    </comment>
    <comment authorId="0" ref="A341">
      <text>
        <t xml:space="preserve">[암풀다운]
주동근 : 광배근
보조근 : 상완삼두근(장두;삼두 안쪽 근육)</t>
      </text>
    </comment>
    <comment authorId="0" ref="R101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9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91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209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U2">
      <text>
        <t xml:space="preserve">Volume / Average
Volume. : 중량*횟수*세트
Average : 3세트의 평균 횟수</t>
      </text>
    </comment>
    <comment authorId="0" ref="V2">
      <text>
        <t xml:space="preserve">각각 네거티브/정지/포지티브 속도를 나타냄. 단위는 초
</t>
      </text>
    </comment>
    <comment authorId="0" ref="R382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W2">
      <text>
        <t xml:space="preserve">세트간 휴식 시간. 단위는 초</t>
      </text>
    </comment>
    <comment authorId="0" ref="A30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6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Z2">
      <text>
        <t xml:space="preserve">각각 네거티브/정지/포지티브 속도를 나타냄. 단위는 초
</t>
      </text>
    </comment>
    <comment authorId="0" ref="R250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A2">
      <text>
        <t xml:space="preserve">세트간 휴식 시간. 단위는 초</t>
      </text>
    </comment>
    <comment authorId="0" ref="A168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B2">
      <text>
        <t xml:space="preserve">각 체크리스트를 완벽히 이행 했을 시 ☑️
*ROM(Range of motion) : 가동범위</t>
      </text>
    </comment>
    <comment authorId="0" ref="A39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341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259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19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209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127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350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300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218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168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86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391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09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259">
      <text>
        <t xml:space="preserve">[암풀다운]
주동근 : 광배근
보조근 : 상완삼두근(장두;삼두 안쪽 근육)</t>
      </text>
    </comment>
    <comment authorId="0" ref="A177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400">
      <text>
        <t xml:space="preserve">[덤벨숄더프레스]
주동근 : 전면 삼각근
보조근 : 상완 삼두근
주의 사항 : 전완의 수직을 유지하기</t>
      </text>
    </comment>
    <comment authorId="0" ref="R127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5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350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6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28">
      <text>
        <t xml:space="preserve">[덤벨숄더프레스]
주동근 : 전면 삼각근
보조근 : 상완 삼두근
주의 사항 : 전완의 수직을 유지하기</t>
      </text>
    </comment>
    <comment authorId="0" ref="R218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136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359">
      <text>
        <t xml:space="preserve">[덤벨숄더프레스]
주동근 : 전면 삼각근
보조근 : 상완 삼두근
주의 사항 : 전완의 수직을 유지하기</t>
      </text>
    </comment>
    <comment authorId="0" ref="R86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A4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309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27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177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9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45">
      <text>
        <t xml:space="preserve">[벤치프레스]
주동근 : 대흉근
보조근 : 전면삼각근/상완삼두근
너비 : 최하 지점에서 전완이 수직이 될 수 있는 너비
타겟점 : 아랫가슴(젖꼭지 라인)
주의사항 : 숄더패킹이 풀리지 않도록 진행</t>
      </text>
    </comment>
    <comment authorId="0" ref="R268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8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136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54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4">
      <text>
        <t xml:space="preserve">[인클라인 벤치프레스]
주동근 : 대흉근 상부
보조근 : 전면삼각근/상완삼두근
너비 : 최하 지점에서 전완이 수직이 될 수 있는 너비
타겟점 : 쇄골 아래
주의사항 : 숄더패킹이 풀리지 않도록 진행</t>
      </text>
    </comment>
    <comment authorId="0" ref="R227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45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95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186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104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54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R277">
      <text>
        <t xml:space="preserve">[덤벨숄더프레스]
주동근 : 전면 삼각근
보조근 : 상완 삼두근
주의 사항 : 전완의 수직을 유지하기</t>
      </text>
    </comment>
    <comment authorId="0" ref="A38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45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6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13">
      <text>
        <t xml:space="preserve">[케이블크로스오버]
주동근 : 대흉근
보조근 : 전면삼각근
각도 : 
상체와 케이블의 각도는 '수직'
팔꿈치 벌림 각도는 100~120도
주의 사항 :
팔꿈치와 케이블의 높이가 거의 동일할 것 ; 팔꿈치가 낮으면 전면 어깨로 분산
</t>
      </text>
    </comment>
    <comment authorId="0" ref="A34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04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22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R385">
      <text>
        <t xml:space="preserve">[암풀다운]
주동근 : 광배근
보조근 : 상완삼두근(장두;삼두 안쪽 근육)</t>
      </text>
    </comment>
    <comment authorId="0" ref="A303">
      <text>
        <t xml:space="preserve">[암풀다운]
주동근 : 광배근
보조근 : 상완삼두근(장두;삼두 안쪽 근육)</t>
      </text>
    </comment>
    <comment authorId="0" ref="R63">
      <text>
        <t xml:space="preserve">[케이블로우]
주동근 : 광배근
보조근 : 후면삼각근/상완이두근
주의사항 :
- 어깨와 귀가 최대한 멀리 떨어진 상태로 진행
- 고개를 숙이지 않기(굽은 어깨 증상)</t>
      </text>
    </comment>
    <comment authorId="0" ref="A394">
      <text>
        <t xml:space="preserve">[암풀다운]
주동근 : 광배근
보조근 : 상완삼두근(장두;삼두 안쪽 근육)</t>
      </text>
    </comment>
    <comment authorId="0" ref="A353">
      <text>
        <t xml:space="preserve">[암풀다운]
주동근 : 광배근
보조근 : 상완삼두근(장두;삼두 안쪽 근육)</t>
      </text>
    </comment>
    <comment authorId="0" ref="A221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394">
      <text>
        <t xml:space="preserve">[암풀다운]
주동근 : 광배근
보조근 : 상완삼두근(장두;삼두 안쪽 근육)</t>
      </text>
    </comment>
    <comment authorId="0" ref="A312">
      <text>
        <t xml:space="preserve">[암풀다운]
주동근 : 광배근
보조근 : 상완삼두근(장두;삼두 안쪽 근육)</t>
      </text>
    </comment>
    <comment authorId="0" ref="R262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8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353">
      <text>
        <t xml:space="preserve">[암풀다운]
주동근 : 광배근
보조근 : 상완삼두근(장두;삼두 안쪽 근육)</t>
      </text>
    </comment>
    <comment authorId="0" ref="A271">
      <text>
        <t xml:space="preserve">[암풀다운]
주동근 : 광배근
보조근 : 상완삼두근(장두;삼두 안쪽 근육)</t>
      </text>
    </comment>
    <comment authorId="0" ref="R3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21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39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312">
      <text>
        <t xml:space="preserve">[암풀다운]
주동근 : 광배근
보조근 : 상완삼두근(장두;삼두 안쪽 근육)</t>
      </text>
    </comment>
    <comment authorId="0" ref="A230">
      <text>
        <t xml:space="preserve">[암풀다운]
주동근 : 광배근
보조근 : 상완삼두근(장두;삼두 안쪽 근육)</t>
      </text>
    </comment>
    <comment authorId="0" ref="R180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9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71">
      <text>
        <t xml:space="preserve">[암풀다운]
주동근 : 광배근
보조근 : 상완삼두근(장두;삼두 안쪽 근육)</t>
      </text>
    </comment>
    <comment authorId="0" ref="A189">
      <text>
        <t xml:space="preserve">[암풀다운]
주동근 : 광배근
보조근 : 상완삼두근(장두;삼두 안쪽 근육)</t>
      </text>
    </comment>
    <comment authorId="0" ref="A379">
      <text>
        <t xml:space="preserve">[암풀다운]
주동근 : 광배근
보조근 : 상완삼두근(장두;삼두 안쪽 근육)</t>
      </text>
    </comment>
    <comment authorId="0" ref="R139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5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30">
      <text>
        <t xml:space="preserve">[암풀다운]
주동근 : 광배근
보조근 : 상완삼두근(장두;삼두 안쪽 근육)</t>
      </text>
    </comment>
    <comment authorId="0" ref="A148">
      <text>
        <t xml:space="preserve">[암풀다운]
주동근 : 광배근
보조근 : 상완삼두근(장두;삼두 안쪽 근육)</t>
      </text>
    </comment>
    <comment authorId="0" ref="A338">
      <text>
        <t xml:space="preserve">[암풀다운]
주동근 : 광배근
보조근 : 상완삼두근(장두;삼두 안쪽 근육)</t>
      </text>
    </comment>
    <comment authorId="0" ref="R9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89">
      <text>
        <t xml:space="preserve">[암풀다운]
주동근 : 광배근
보조근 : 상완삼두근(장두;삼두 안쪽 근육)</t>
      </text>
    </comment>
    <comment authorId="0" ref="A107">
      <text>
        <t xml:space="preserve">[암풀다운]
주동근 : 광배근
보조근 : 상완삼두근(장두;삼두 안쪽 근육)</t>
      </text>
    </comment>
    <comment authorId="0" ref="R5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8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48">
      <text>
        <t xml:space="preserve">[암풀다운]
주동근 : 광배근
보조근 : 상완삼두근(장두;삼두 안쪽 근육)</t>
      </text>
    </comment>
    <comment authorId="0" ref="A66">
      <text>
        <t xml:space="preserve">[암풀다운]
주동근 : 광배근
보조근 : 상완삼두근(장두;삼두 안쪽 근육)</t>
      </text>
    </comment>
    <comment authorId="0" ref="R1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4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107">
      <text>
        <t xml:space="preserve">[암풀다운]
주동근 : 광배근
보조근 : 상완삼두근(장두;삼두 안쪽 근육)</t>
      </text>
    </comment>
    <comment authorId="0" ref="A25">
      <text>
        <t xml:space="preserve">[암풀다운]
주동근 : 광배근
보조근 : 상완삼두근(장두;삼두 안쪽 근육)</t>
      </text>
    </comment>
    <comment authorId="0" ref="R388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0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66">
      <text>
        <t xml:space="preserve">[암풀다운]
주동근 : 광배근
보조근 : 상완삼두근(장두;삼두 안쪽 근육)</t>
      </text>
    </comment>
    <comment authorId="0" ref="R256">
      <text>
        <t xml:space="preserve">[암풀다운]
주동근 : 광배근
보조근 : 상완삼두근(장두;삼두 안쪽 근육)</t>
      </text>
    </comment>
    <comment authorId="0" ref="R347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26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5">
      <text>
        <t xml:space="preserve">[암풀다운]
주동근 : 광배근
보조근 : 상완삼두근(장두;삼두 안쪽 근육)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4">
      <text>
        <t xml:space="preserve">[덤벨숄더프레스]
주동근 : 전면 삼각근
보조근 : 상완 삼두근
주의 사항 : 전완의 수직을 유지하기</t>
      </text>
    </comment>
    <comment authorId="0" ref="R174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92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39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1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65">
      <text>
        <t xml:space="preserve">[덤벨숄더프레스]
주동근 : 전면 삼각근
보조근 : 상완 삼두근
주의 사항 : 전완의 수직을 유지하기</t>
      </text>
    </comment>
    <comment authorId="0" ref="A40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A373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133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51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356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74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24">
      <text>
        <t xml:space="preserve">[덤벨숄더프레스]
주동근 : 전면 삼각근
보조근 : 상완 삼두근
주의 사항 : 전완의 수직을 유지하기</t>
      </text>
    </comment>
    <comment authorId="0" ref="A332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92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1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31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3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83">
      <text>
        <t xml:space="preserve">[덤벨숄더프레스]
주동근 : 전면 삼각근
보조근 : 상완 삼두근
주의 사항 : 전완의 수직을 유지하기</t>
      </text>
    </comment>
    <comment authorId="0" ref="R406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373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9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51">
      <text>
        <t xml:space="preserve">[스미스머신 런지]
주동근 : 둔군/햄스트링
무게중심 : 앞 발의 뒤꿈치 ~ 미드풋
스플릿 스쿼트 형식으로 한 발씩 진행</t>
      </text>
    </comment>
    <comment authorId="0" ref="R274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92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42">
      <text>
        <t xml:space="preserve">[덤벨숄더프레스]
주동근 : 전면 삼각근
보조근 : 상완 삼두근
주의 사항 : 전완의 수직을 유지하기</t>
      </text>
    </comment>
    <comment authorId="0" ref="G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365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H2">
      <text>
        <t xml:space="preserve">Volume / Average
Volume. : 중량*횟수*세트
Average : 3세트의 평균 횟수</t>
      </text>
    </comment>
    <comment authorId="0" ref="R332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I2">
      <text>
        <t xml:space="preserve">각각 네거티브/정지/포지티브 속도를 나타냄. 단위는 초
</t>
      </text>
    </comment>
    <comment authorId="0" ref="A250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J2">
      <text>
        <t xml:space="preserve">세트간 휴식 시간. 단위는 초</t>
      </text>
    </comment>
    <comment authorId="0" ref="R10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K2">
      <text>
        <t xml:space="preserve">각 체크리스트를 완벽히 이행 했을 시 ☑️
*ROM(Range of motion) : 가동범위</t>
      </text>
    </comment>
    <comment authorId="0" ref="R23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5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324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91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09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T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R192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U2">
      <text>
        <t xml:space="preserve">Volume / Average
Volume. : 중량*횟수*세트
Average : 3세트의 평균 횟수</t>
      </text>
    </comment>
    <comment authorId="0" ref="A11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V2">
      <text>
        <t xml:space="preserve">각각 네거티브/정지/포지티브 속도를 나타냄. 단위는 초
</t>
      </text>
    </comment>
    <comment authorId="0" ref="W2">
      <text>
        <t xml:space="preserve">세트간 휴식 시간. 단위는 초</t>
      </text>
    </comment>
    <comment authorId="0" ref="X2">
      <text>
        <t xml:space="preserve">운동자각도 (RPE : Ratings of Perceived Exertion)
RPE10 : 실패지점
RPE9 : 1개 정도 여유 있는 정도
RPE8 : 2개 정도 여유 있는 정도
RPE7 : 3개 정도 여유 있는 정도
*정확한 자세/속도/가동범위를 전제로 한다</t>
      </text>
    </comment>
    <comment authorId="0" ref="Y2">
      <text>
        <t xml:space="preserve">Volume / Average
Volume. : 중량*횟수*세트
Average : 3세트의 평균 횟수</t>
      </text>
    </comment>
    <comment authorId="0" ref="R283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Z2">
      <text>
        <t xml:space="preserve">각각 네거티브/정지/포지티브 속도를 나타냄. 단위는 초
</t>
      </text>
    </comment>
    <comment authorId="0" ref="R250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A2">
      <text>
        <t xml:space="preserve">세트간 휴식 시간. 단위는 초</t>
      </text>
    </comment>
    <comment authorId="0" ref="A168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B2">
      <text>
        <t xml:space="preserve">각 체크리스트를 완벽히 이행 했을 시 ☑️
*ROM(Range of motion) : 가동범위</t>
      </text>
    </comment>
    <comment authorId="0" ref="R15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6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42">
      <text>
        <t xml:space="preserve">[랫풀다운]
주동근 : 광배근
보조근 : 상완이두근/후면삼각근
3요소(당긴 후)
- 귀와 어깨는 최대한 멀리
- 날개뼈는 모음
- 팔꿈치는 옆구리 옆에
+ 어깨가 절대 말리면 안 된다</t>
      </text>
    </comment>
    <comment authorId="0" ref="R209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127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350">
      <text>
        <t xml:space="preserve">[덤벨숄더프레스]
주동근 : 전면 삼각근
보조근 : 상완 삼두근
주의 사항 : 전완의 수직을 유지하기</t>
      </text>
    </comment>
    <comment authorId="0" ref="R11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68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8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309">
      <text>
        <t xml:space="preserve">[덤벨숄더프레스]
주동근 : 전면 삼각근
보조근 : 상완 삼두근
주의 사항 : 전완의 수직을 유지하기</t>
      </text>
    </comment>
    <comment authorId="0" ref="R6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400">
      <text>
        <t xml:space="preserve">[덤벨숄더프레스]
주동근 : 전면 삼각근
보조근 : 상완 삼두근
주의 사항 : 전완의 수직을 유지하기</t>
      </text>
    </comment>
    <comment authorId="0" ref="R127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45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68">
      <text>
        <t xml:space="preserve">[덤벨숄더프레스]
주동근 : 전면 삼각근
보조근 : 상완 삼두근
주의 사항 : 전완의 수직을 유지하기</t>
      </text>
    </comment>
    <comment authorId="0" ref="R2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59">
      <text>
        <t xml:space="preserve">[덤벨숄더프레스]
주동근 : 전면 삼각근
보조근 : 상완 삼두근
주의 사항 : 전완의 수직을 유지하기</t>
      </text>
    </comment>
    <comment authorId="0" ref="R86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A227">
      <text>
        <t xml:space="preserve">[덤벨숄더프레스]
주동근 : 전면 삼각근
보조근 : 상완 삼두근
주의 사항 : 전완의 수직을 유지하기</t>
      </text>
    </comment>
    <comment authorId="0" ref="R400">
      <text>
        <t xml:space="preserve">[덤벨숄더프레스]
주동근 : 전면 삼각근
보조근 : 상완 삼두근
주의 사항 : 전완의 수직을 유지하기</t>
      </text>
    </comment>
    <comment authorId="0" ref="A318">
      <text>
        <t xml:space="preserve">[덤벨숄더프레스]
주동근 : 전면 삼각근
보조근 : 상완 삼두근
주의 사항 : 전완의 수직을 유지하기</t>
      </text>
    </comment>
    <comment authorId="0" ref="R45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268">
      <text>
        <t xml:space="preserve">[덤벨숄더프레스]
주동근 : 전면 삼각근
보조근 : 상완 삼두근
주의 사항 : 전완의 수직을 유지하기</t>
      </text>
    </comment>
    <comment authorId="0" ref="A186">
      <text>
        <t xml:space="preserve">[덤벨숄더프레스]
주동근 : 전면 삼각근
보조근 : 상완 삼두근
주의 사항 : 전완의 수직을 유지하기</t>
      </text>
    </comment>
    <comment authorId="0" ref="A376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359">
      <text>
        <t xml:space="preserve">[덤벨숄더프레스]
주동근 : 전면 삼각근
보조근 : 상완 삼두근
주의 사항 : 전완의 수직을 유지하기</t>
      </text>
    </comment>
    <comment authorId="0" ref="A277">
      <text>
        <t xml:space="preserve">[덤벨숄더프레스]
주동근 : 전면 삼각근
보조근 : 상완 삼두근
주의 사항 : 전완의 수직을 유지하기</t>
      </text>
    </comment>
    <comment authorId="0" ref="R4">
      <text>
        <t xml:space="preserve">[스쿼트]
주동근 : 대퇴사두근
보조근 : 둔근/햄스트링
무게중심 : 미드풋
주의사항 :
-무릎과 발끝선의 방향이 일치하게
-요추가 말리지 않게(벗윙크)
-가슴을 펴고 진행</t>
      </text>
    </comment>
    <comment authorId="0" ref="R227">
      <text>
        <t xml:space="preserve">[덤벨숄더프레스]
주동근 : 전면 삼각근
보조근 : 상완 삼두근
주의 사항 : 전완의 수직을 유지하기</t>
      </text>
    </comment>
    <comment authorId="0" ref="A145">
      <text>
        <t xml:space="preserve">[덤벨숄더프레스]
주동근 : 전면 삼각근
보조근 : 상완 삼두근
주의 사항 : 전완의 수직을 유지하기</t>
      </text>
    </comment>
    <comment authorId="0" ref="A335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318">
      <text>
        <t xml:space="preserve">[덤벨숄더프레스]
주동근 : 전면 삼각근
보조근 : 상완 삼두근
주의 사항 : 전완의 수직을 유지하기</t>
      </text>
    </comment>
    <comment authorId="0" ref="A236">
      <text>
        <t xml:space="preserve">[덤벨숄더프레스]
주동근 : 전면 삼각근
보조근 : 상완 삼두근
주의 사항 : 전완의 수직을 유지하기</t>
      </text>
    </comment>
    <comment authorId="0" ref="R186">
      <text>
        <t xml:space="preserve">[덤벨숄더프레스]
주동근 : 전면 삼각근
보조근 : 상완 삼두근
주의 사항 : 전완의 수직을 유지하기</t>
      </text>
    </comment>
    <comment authorId="0" ref="A104">
      <text>
        <t xml:space="preserve">[덤벨숄더프레스]
주동근 : 전면 삼각근
보조근 : 상완 삼두근
주의 사항 : 전완의 수직을 유지하기</t>
      </text>
    </comment>
    <comment authorId="0" ref="R376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94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77">
      <text>
        <t xml:space="preserve">[덤벨숄더프레스]
주동근 : 전면 삼각근
보조근 : 상완 삼두근
주의 사항 : 전완의 수직을 유지하기</t>
      </text>
    </comment>
    <comment authorId="0" ref="R145">
      <text>
        <t xml:space="preserve">[덤벨숄더프레스]
주동근 : 전면 삼각근
보조근 : 상완 삼두근
주의 사항 : 전완의 수직을 유지하기</t>
      </text>
    </comment>
    <comment authorId="0" ref="A63">
      <text>
        <t xml:space="preserve">[덤벨숄더프레스]
주동근 : 전면 삼각근
보조근 : 상완 삼두근
주의 사항 : 전완의 수직을 유지하기</t>
      </text>
    </comment>
    <comment authorId="0" ref="R335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53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36">
      <text>
        <t xml:space="preserve">[덤벨숄더프레스]
주동근 : 전면 삼각근
보조근 : 상완 삼두근
주의 사항 : 전완의 수직을 유지하기</t>
      </text>
    </comment>
    <comment authorId="0" ref="A344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04">
      <text>
        <t xml:space="preserve">[덤벨숄더프레스]
주동근 : 전면 삼각근
보조근 : 상완 삼두근
주의 사항 : 전완의 수직을 유지하기</t>
      </text>
    </comment>
    <comment authorId="0" ref="A22">
      <text>
        <t xml:space="preserve">[덤벨숄더프레스]
주동근 : 전면 삼각근
보조근 : 상완 삼두근
주의 사항 : 전완의 수직을 유지하기</t>
      </text>
    </comment>
    <comment authorId="0" ref="R294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212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195">
      <text>
        <t xml:space="preserve">[덤벨숄더프레스]
주동근 : 전면 삼각근
보조근 : 상완 삼두근
주의 사항 : 전완의 수직을 유지하기</t>
      </text>
    </comment>
    <comment authorId="0" ref="R63">
      <text>
        <t xml:space="preserve">[덤벨숄더프레스]
주동근 : 전면 삼각근
보조근 : 상완 삼두근
주의 사항 : 전완의 수직을 유지하기</t>
      </text>
    </comment>
    <comment authorId="0" ref="R253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171">
      <text>
        <t xml:space="preserve">[스미스머신 런지]
주동근 : 둔군/햄스트링
무게중심 : 앞 발의 뒤꿈치 ~ 미드풋
스플릿 스쿼트 형식으로 한 발씩 진행</t>
      </text>
    </comment>
    <comment authorId="0" ref="A394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54">
      <text>
        <t xml:space="preserve">[덤벨숄더프레스]
주동근 : 전면 삼각근
보조근 : 상완 삼두근
주의 사항 : 전완의 수직을 유지하기</t>
      </text>
    </comment>
    <comment authorId="0" ref="R22">
      <text>
        <t xml:space="preserve">[덤벨숄더프레스]
주동근 : 전면 삼각근
보조근 : 상완 삼두근
주의 사항 : 전완의 수직을 유지하기</t>
      </text>
    </comment>
    <comment authorId="0" ref="R212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130">
      <text>
        <t xml:space="preserve">[스미스머신 런지]
주동근 : 둔군/햄스트링
무게중심 : 앞 발의 뒤꿈치 ~ 미드풋
스플릿 스쿼트 형식으로 한 발씩 진행</t>
      </text>
    </comment>
    <comment authorId="0" ref="A35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71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89">
      <text>
        <t xml:space="preserve">[스미스머신 런지]
주동근 : 둔군/햄스트링
무게중심 : 앞 발의 뒤꿈치 ~ 미드풋
스플릿 스쿼트 형식으로 한 발씩 진행</t>
      </text>
    </comment>
    <comment authorId="0" ref="R394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12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40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30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48">
      <text>
        <t xml:space="preserve">[스미스머신 런지]
주동근 : 둔군/햄스트링
무게중심 : 앞 발의 뒤꿈치 ~ 미드풋
스플릿 스쿼트 형식으로 한 발씩 진행</t>
      </text>
    </comment>
    <comment authorId="0" ref="R35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7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89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7">
      <text>
        <t xml:space="preserve">[스미스머신 런지]
주동근 : 둔군/햄스트링
무게중심 : 앞 발의 뒤꿈치 ~ 미드풋
스플릿 스쿼트 형식으로 한 발씩 진행</t>
      </text>
    </comment>
    <comment authorId="0" ref="R312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3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403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48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7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8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79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362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8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7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R23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4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38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321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3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8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10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379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97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280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4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66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338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56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239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34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0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A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97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215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R198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66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56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174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39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157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5">
      <text>
        <t xml:space="preserve">[레터럴레이즈]
주동근 : 측면삼각근
3요소 : 
- 팔꿈치와 어깨의 위치가 동일
- 손목과 팔꿈치의 높이가 동일
- 어깨가 으쓱거리지 않기
+ 최고 지점에서 손바닥은 바닥을 보도록</t>
      </text>
    </comment>
    <comment authorId="0" ref="R215">
      <text>
        <t xml:space="preserve">[루마니안 데드리프트 RDL]
주동근 : 햄스트링
보조근 : 둔군/척추기립근
무게중심 : 미드풋 ~ 프론트
주의사항 : 고관절의 높이가 고정. 요추 중립 유지</t>
      </text>
    </comment>
    <comment authorId="0" ref="A133">
      <text>
        <t xml:space="preserve">[레그프레스]
주동근 : 대퇴사두근
발 너비 : 스쿼트와 동일
발 모양 :
- 11자 : 대퇴사두근 집중
- 8자 : 대퇴사두근+내전근
- 클로즈 : 대퇴사두근 집중
- 와이드 : 내전근  + 대퇴사두근
무게 중심
- 미드풋 : 대퇴사두근
- 뒤꿈치 : 대퇴사두근 +  햄스트링
주의사항 : 
- 허리(요추)가 뜨지 않도록 진행
- 앞꿈치에 무게가 실리지 않도록 진행(무릎 부담)</t>
      </text>
    </comment>
    <comment authorId="0" ref="A356">
      <text>
        <t xml:space="preserve">[덤벨숄더프레스]
주동근 : 전면 삼각근
보조근 : 상완 삼두근
주의 사항 : 전완의 수직을 유지하기</t>
      </text>
    </comment>
  </commentList>
</comments>
</file>

<file path=xl/sharedStrings.xml><?xml version="1.0" encoding="utf-8"?>
<sst xmlns="http://schemas.openxmlformats.org/spreadsheetml/2006/main" count="4479" uniqueCount="358">
  <si>
    <t>안녕하세요? 메루치 양식장 합정점 이동진입니다!🧑‍🌾</t>
  </si>
  <si>
    <t>"즐거운 운동이 삶의 질을 향상시킨다!"</t>
  </si>
  <si>
    <t>📌이동진 트레이너</t>
  </si>
  <si>
    <t>트쌤소개🙋‍♂️</t>
  </si>
  <si>
    <t>경력사항🚩</t>
  </si>
  <si>
    <t>트쌤일지란?🧐</t>
  </si>
  <si>
    <t xml:space="preserve">
안녕하세요! 메루치 양식장 이동진입니다👨‍🌾
건강한 삶을 위해 운동을 시작하고 싶으신가요?🤔
하지만 어떤 트레이너를 선택해야 할지 고민이시죠?
혼자서 운동을 시작하기에는 막막하고,
그렇다고 아무에게나 PT를 등록할 수도 없으시죠?
트레이너의 유혹에 넘어가 무작정 PT를 등록하지 마세요!🙅‍♂️
자신에게 맞는 트레이너인지, 원하는 목표를 확실하게 달성할 수 있는 
트레이너인지 신중히 선택하는 것이 굉장히 중요합니다.
저는 운동을 정말 좋아하여 다니던 대기업을 그만두고 
체육학 전공을 공부 중이며, 다양한 전문 자격증을 취득하였습니다.🏋️‍♀️
제가 즐겁게 해온 운동을 회원님께 전달하고자 하며,
단순한 운동 지도가 아닌, 회원님의 전반적인 건강과 삶의 질을 
향상시키는 것을 목표로 하고 있습니다.💪
1:1 개인 맞춤형 프로그램을 통해 
회원님의 목표를 체계적으로 달성하도록 도와드리겠습니다.🔥</t>
  </si>
  <si>
    <t xml:space="preserve">✅ 피트니스온 서울시청점 마스터코치
✅ (현) 메루치 양식장 시니어 트레이너
</t>
  </si>
  <si>
    <t xml:space="preserve">
트쌤일지는 회원님의 운동 여정에서 그 시작과 끝을 함께할 기록지예요.
1️⃣상담일지: 처음 등록할 때 마음가짐을 기억해요.
2️⃣수업일지: 뿌듯함에 쉽게 포기할 수 없을 거예요.
3️⃣인바디기록: 내 몸의 변화를 그래프로 확인해요.
수업이 다가 아니라, 회원님께서 노력한 과정과 변화를 두 눈으로 확인할 수 있다면 큰 보람을 느끼실 거예요! 저만 믿고 따라오세요.🔥</t>
  </si>
  <si>
    <t>자격사항🎓</t>
  </si>
  <si>
    <t>헬짱일지란?😎</t>
  </si>
  <si>
    <t>✅ NSCA-CPT 퍼스널트레이너 (미국체력관리학회)
✅ 피트니스 플러스 CFA과정 차석 수료
✅ SPH EXERCISE BASIC 수료
✅ 재활트레이닝 전문가과정 레벨1 과정 수료
✅ 재활트레이닝 전문가과정 레벨 2 과정 수료
✅ 재활트레이닝 전문가 고급자 자격증
✅ MPSW 체형 관리 운동 지도자
✅ 운동처방사 1급
✅ 생활운동지도사 1급
✅ 노인운동지도사 1급
✅ 스포츠컨디셔닝지도사 1급
✅ 체형관리사 1급
✅ 헬스트레이너지도사 1급
✅ 스포츠재활처방사 1급
✅ 스포츠안전지도사
✅ 2024 K-Classic 클래식 보디빌딩 3위</t>
  </si>
  <si>
    <r>
      <rPr>
        <rFont val="Arial"/>
        <color theme="1"/>
      </rPr>
      <t xml:space="preserve">
헬짱일지는 웨이트 트레이닝 원리를 반영한 체계적인 운동일지 양식이에요!
우리 몸은 이전보다 강한 자극이 주어질 때 발달합니다. 따라서 원하는 몸을 만들기 위해서는 운동강도를 점차 높여가야 하는데, 기록을 하지 않으면 객관적이고 확실한 변화를 만들어내기 어렵습니다.
특히 체지방 감소와 근육량 증가를 위해서는 운동과 식단을 병행해야 하는데, ①'자극-회복-성장'이라는 근성장 원리에 따라 </t>
    </r>
    <r>
      <rPr>
        <rFont val="Arial"/>
        <color theme="1"/>
        <u/>
      </rPr>
      <t>무게와 횟수를 점진적으로 늘리고</t>
    </r>
    <r>
      <rPr>
        <rFont val="Arial"/>
        <color theme="1"/>
      </rPr>
      <t>, ②</t>
    </r>
    <r>
      <rPr>
        <rFont val="Arial"/>
        <color theme="1"/>
        <u/>
      </rPr>
      <t>탄/단/지 영양소를 균형있게 섭취</t>
    </r>
    <r>
      <rPr>
        <rFont val="Arial"/>
        <color theme="1"/>
      </rPr>
      <t>하는 것 또한 매우 중요합니다. 전체 칼로리 뿐만 아니라 내가 먹는 음식이 어떤 영양소로 이루어졌는지 인식할 필요가 있어요.
회원님께서 나만의 운동루틴을 만들고 건강한 식단에 적응하실 수 있도록 제가 기록을 도와드릴게요!</t>
    </r>
  </si>
  <si>
    <t>수업후기</t>
  </si>
  <si>
    <t>20대 남성 회원님 실제후기👩</t>
  </si>
  <si>
    <t>20대 남성 회원님 실제후기👧</t>
  </si>
  <si>
    <t>30대 여성 회원님 실제후기👩‍🦰</t>
  </si>
  <si>
    <t>40대 남성 회원님 실제후기🧑</t>
  </si>
  <si>
    <t>이름</t>
  </si>
  <si>
    <t>키</t>
  </si>
  <si>
    <t>체중</t>
  </si>
  <si>
    <t>김훈</t>
  </si>
  <si>
    <t>직업군</t>
  </si>
  <si>
    <t>나이</t>
  </si>
  <si>
    <t>수면 시간</t>
  </si>
  <si>
    <t>직장인</t>
  </si>
  <si>
    <t>만39</t>
  </si>
  <si>
    <t>BMI</t>
  </si>
  <si>
    <t>체지방률</t>
  </si>
  <si>
    <t>타입</t>
  </si>
  <si>
    <r>
      <rPr>
        <rFont val="Arial"/>
        <color rgb="FFFFFFFF"/>
        <sz val="12.0"/>
      </rPr>
      <t>최고 체중</t>
    </r>
    <r>
      <rPr>
        <rFont val="Arial"/>
        <color rgb="FFFFFFFF"/>
        <sz val="8.0"/>
      </rPr>
      <t>(성인 이후)</t>
    </r>
  </si>
  <si>
    <r>
      <rPr>
        <rFont val="Arial"/>
        <color rgb="FFFFFFFF"/>
        <sz val="12.0"/>
      </rPr>
      <t>최저 체중</t>
    </r>
    <r>
      <rPr>
        <rFont val="Arial"/>
        <color rgb="FFFFFFFF"/>
        <sz val="8.0"/>
      </rPr>
      <t>(성인 이후)</t>
    </r>
  </si>
  <si>
    <t>운동경력</t>
  </si>
  <si>
    <t>헬스장 PT 3개월 (1RM 기준 벤치 80kg, 데드 160kg, 스쿼트 120kg) 
* 25년 8월 정도 까지 운동량을 꽤 늘렸었고, 
9월부터 업무와 어깨 통증으로 운동 볼륨 및 횟수가 많이 줄었습니다.</t>
  </si>
  <si>
    <t>특이사항 및 병력</t>
  </si>
  <si>
    <t>왼쪽어깨충돌증후군</t>
  </si>
  <si>
    <t>섭취중인 영양제 및 복용중인 약물</t>
  </si>
  <si>
    <t>비타민B,C, 오메가3, 마그네슘</t>
  </si>
  <si>
    <t>운동 목적 및 방향</t>
  </si>
  <si>
    <t>벌크업</t>
  </si>
  <si>
    <t>백호</t>
  </si>
  <si>
    <t>린매스업</t>
  </si>
  <si>
    <t>커팅</t>
  </si>
  <si>
    <t>목표 체중(kg)</t>
  </si>
  <si>
    <t>목표 주당 증량 체중(g)</t>
  </si>
  <si>
    <t>가슴 둘레</t>
  </si>
  <si>
    <t>어깨 너비</t>
  </si>
  <si>
    <t>손목 둘레</t>
  </si>
  <si>
    <t>발목 둘레</t>
  </si>
  <si>
    <t>상완 둘레</t>
  </si>
  <si>
    <t>허벅지 둘레</t>
  </si>
  <si>
    <t>예상 상완 둘레(최대치)</t>
  </si>
  <si>
    <t>예상 허벅지 둘레(최대치)</t>
  </si>
  <si>
    <t>예상 전완 둘레(최대치)</t>
  </si>
  <si>
    <t>코칭에 꼭 반영되었으면 하는 점</t>
  </si>
  <si>
    <t>예시) 운동 동작 코칭 시 디테일 하게 설명 부탁드립니다.</t>
  </si>
  <si>
    <t>섭취 음식</t>
  </si>
  <si>
    <t>칼로리</t>
  </si>
  <si>
    <t>아침</t>
  </si>
  <si>
    <t>시간 : 0700</t>
  </si>
  <si>
    <t>빈도 : 주 5회</t>
  </si>
  <si>
    <t>메루치양식장</t>
  </si>
  <si>
    <t>에그 샌드위치</t>
  </si>
  <si>
    <t>참고 및 주의사항</t>
  </si>
  <si>
    <t>1. 칼로리가 높은 음식 위주로 카운팅 한다(밥, 육류, 튀김 등)</t>
  </si>
  <si>
    <t>2. 즉, 칼로리가 매우 낮은 음식(김치, 나물, 채소 등)은 카운팅 하지 않는다</t>
  </si>
  <si>
    <t>3. 식이기록을 진행한다고 해서, 더 먹거나 덜 먹지 않는다</t>
  </si>
  <si>
    <t>점심</t>
  </si>
  <si>
    <t>시간 : 1200</t>
  </si>
  <si>
    <t>4. 즉, 평소 식이대로 먹는다</t>
  </si>
  <si>
    <t>빈도 : 매일</t>
  </si>
  <si>
    <t>간식/야식의 정의</t>
  </si>
  <si>
    <t>백반(급식)</t>
  </si>
  <si>
    <t>간식</t>
  </si>
  <si>
    <t>아침, 점심, 저녁 사이에 섭취하는 모든 음식</t>
  </si>
  <si>
    <t>야식</t>
  </si>
  <si>
    <t>저녁 이후에 먹는 모든 음식</t>
  </si>
  <si>
    <t>밥 1공기 + 육류 1주먹</t>
  </si>
  <si>
    <t>술 또는 술자리 음식은 모두 여기에 카운팅</t>
  </si>
  <si>
    <t>저녁</t>
  </si>
  <si>
    <t>시간 : 1900~2000</t>
  </si>
  <si>
    <t>집밥</t>
  </si>
  <si>
    <t>배달음식(여러 종류)</t>
  </si>
  <si>
    <t>시간 : 1600</t>
  </si>
  <si>
    <t>빈도 : 주 3회</t>
  </si>
  <si>
    <t>단백질 1개 + 두유</t>
  </si>
  <si>
    <t>식사를 얼마나 균등하고 있는지 나타내는 표</t>
  </si>
  <si>
    <t>유형</t>
  </si>
  <si>
    <t>형태</t>
  </si>
  <si>
    <t>문제</t>
  </si>
  <si>
    <t>폭식형</t>
  </si>
  <si>
    <t>한 끼니에 칼로리가 치중 되어 있음</t>
  </si>
  <si>
    <t>체지방 증가, 폭식으로 인한 다음 끼니 거름</t>
  </si>
  <si>
    <t>아점형</t>
  </si>
  <si>
    <t>아침을 거르고 점심으로 때움</t>
  </si>
  <si>
    <t>1끼니의 칼로리(약 500-800)를 버리는 셈</t>
  </si>
  <si>
    <t>1일 1식</t>
  </si>
  <si>
    <t>날짜</t>
  </si>
  <si>
    <t>하루에 1끼니만 먹음</t>
  </si>
  <si>
    <t>칼로리 충당 힘듦, 폭식 가능성</t>
  </si>
  <si>
    <t>섭취칼로리</t>
  </si>
  <si>
    <t>주당 평균 체중</t>
  </si>
  <si>
    <t>야식형</t>
  </si>
  <si>
    <t>체중 목표치</t>
  </si>
  <si>
    <t>야식 칼로리 높음, 밤 늦게 끼니를 해결함</t>
  </si>
  <si>
    <t>취짐 전 섭취로 체지방 증가, 포만감 지속으로 아침 거름</t>
  </si>
  <si>
    <t xml:space="preserve">시간 : </t>
  </si>
  <si>
    <t>메모</t>
  </si>
  <si>
    <t xml:space="preserve">빈도 : </t>
  </si>
  <si>
    <t>타이밍</t>
  </si>
  <si>
    <t>평균 칼로리</t>
  </si>
  <si>
    <t>신뢰도 높은 측정이 마무리 되어야 정확한 값이 나옴</t>
  </si>
  <si>
    <t>1일 소비열량</t>
  </si>
  <si>
    <t>목표 섭취 칼로리(kcal)</t>
  </si>
  <si>
    <t>기상 시간</t>
  </si>
  <si>
    <t>취침 시간</t>
  </si>
  <si>
    <t>2400~0100 -&gt; 2300~2400</t>
  </si>
  <si>
    <t>특이 사항</t>
  </si>
  <si>
    <t>1️⃣</t>
  </si>
  <si>
    <t>2️⃣</t>
  </si>
  <si>
    <t>3️⃣</t>
  </si>
  <si>
    <t>4️⃣</t>
  </si>
  <si>
    <t>OOO 1월 월간 보고서</t>
  </si>
  <si>
    <t>5️⃣</t>
  </si>
  <si>
    <t>신체 변화</t>
  </si>
  <si>
    <t xml:space="preserve"> 체중</t>
  </si>
  <si>
    <t xml:space="preserve"> 체지방률</t>
  </si>
  <si>
    <t>근육량</t>
  </si>
  <si>
    <t>주요 변화 및 성장 포인트</t>
  </si>
  <si>
    <t>Before</t>
  </si>
  <si>
    <t>권장 소비열량</t>
  </si>
  <si>
    <t>After</t>
  </si>
  <si>
    <t>➀</t>
  </si>
  <si>
    <t xml:space="preserve">➡
</t>
  </si>
  <si>
    <t>➁</t>
  </si>
  <si>
    <t>➂</t>
  </si>
  <si>
    <t>➃</t>
  </si>
  <si>
    <r>
      <rPr>
        <rFont val="Arial"/>
        <b/>
        <color rgb="FFEA4335"/>
        <sz val="11.0"/>
      </rPr>
      <t xml:space="preserve">&lt;오른쪽 세로축 범위 조정 필요&gt;
</t>
    </r>
    <r>
      <rPr>
        <rFont val="Arial"/>
        <color theme="1"/>
        <sz val="11.0"/>
      </rPr>
      <t xml:space="preserve">
오른쪽 세로축 더블클릭 -&gt; 최솟값, 최댓값 수정
</t>
    </r>
    <r>
      <rPr>
        <rFont val="Arial"/>
        <b/>
        <color theme="1"/>
        <sz val="11.0"/>
      </rPr>
      <t xml:space="preserve">최소값 </t>
    </r>
    <r>
      <rPr>
        <rFont val="Arial"/>
        <color theme="1"/>
        <sz val="11.0"/>
      </rPr>
      <t xml:space="preserve">현재 체중 -1kg,
</t>
    </r>
    <r>
      <rPr>
        <rFont val="Arial"/>
        <b/>
        <color theme="1"/>
        <sz val="11.0"/>
      </rPr>
      <t>최대값</t>
    </r>
    <r>
      <rPr>
        <rFont val="Arial"/>
        <color theme="1"/>
        <sz val="11.0"/>
      </rPr>
      <t xml:space="preserve"> 목표 체중 +1kg로 수정하면 적절
</t>
    </r>
  </si>
  <si>
    <t>➄</t>
  </si>
  <si>
    <t xml:space="preserve">➡ 
</t>
  </si>
  <si>
    <r>
      <rPr>
        <rFont val="Arial"/>
        <color theme="1"/>
        <sz val="20.0"/>
      </rPr>
      <t xml:space="preserve">성장 데이터
</t>
    </r>
    <r>
      <rPr>
        <rFont val="Arial"/>
        <color theme="1"/>
        <sz val="10.0"/>
      </rPr>
      <t>(숫자만 기입 해주세요)</t>
    </r>
  </si>
  <si>
    <t>변화 항목</t>
  </si>
  <si>
    <t>시작 전</t>
  </si>
  <si>
    <t>1달차</t>
  </si>
  <si>
    <t>시리얼 + 우유</t>
  </si>
  <si>
    <t>2달차</t>
  </si>
  <si>
    <t>3달차</t>
  </si>
  <si>
    <t>운동 퍼포먼스</t>
  </si>
  <si>
    <t>삼각김밥 + 두유</t>
  </si>
  <si>
    <t>푸쉬업</t>
  </si>
  <si>
    <t>스쿼트</t>
  </si>
  <si>
    <t>랫풀다운</t>
  </si>
  <si>
    <r>
      <rPr>
        <rFont val="Arial"/>
        <color theme="1"/>
        <sz val="20.0"/>
      </rPr>
      <t xml:space="preserve">성장 데이터
</t>
    </r>
    <r>
      <rPr>
        <rFont val="Arial"/>
        <color theme="1"/>
        <sz val="10.0"/>
      </rPr>
      <t>(숫자만 기입 해주세요)</t>
    </r>
  </si>
  <si>
    <t>푸쉬업
(횟수)</t>
  </si>
  <si>
    <t>밥 1.2공기 + 육류 1.5주먹</t>
  </si>
  <si>
    <r>
      <rPr>
        <rFont val="Arial"/>
        <color theme="1"/>
        <sz val="13.0"/>
      </rPr>
      <t xml:space="preserve">스쿼트
</t>
    </r>
    <r>
      <rPr>
        <rFont val="Arial"/>
        <color theme="1"/>
        <sz val="11.0"/>
      </rPr>
      <t>(10RM)</t>
    </r>
  </si>
  <si>
    <t>육류(닭다리살, 목살(목전지), 소고기, 오리고기 등)</t>
  </si>
  <si>
    <r>
      <rPr>
        <rFont val="Arial"/>
        <color theme="1"/>
        <sz val="13.0"/>
      </rPr>
      <t xml:space="preserve">랫풀다운
</t>
    </r>
    <r>
      <rPr>
        <rFont val="Arial"/>
        <color theme="1"/>
        <sz val="11.0"/>
      </rPr>
      <t>(10RM)</t>
    </r>
  </si>
  <si>
    <r>
      <rPr>
        <rFont val="Arial"/>
        <color theme="1"/>
        <sz val="13.0"/>
      </rPr>
      <t xml:space="preserve">스쿼트
</t>
    </r>
    <r>
      <rPr>
        <rFont val="Arial"/>
        <color theme="1"/>
        <sz val="11.0"/>
      </rPr>
      <t>(10RM)</t>
    </r>
  </si>
  <si>
    <r>
      <rPr>
        <rFont val="Arial"/>
        <color theme="1"/>
        <sz val="13.0"/>
      </rPr>
      <t xml:space="preserve">랫풀다운
</t>
    </r>
    <r>
      <rPr>
        <rFont val="Arial"/>
        <color theme="1"/>
        <sz val="11.0"/>
      </rPr>
      <t>(10RM)</t>
    </r>
  </si>
  <si>
    <t>배달음식(여러 종류_육류위주)</t>
  </si>
  <si>
    <t>부위별 변화</t>
  </si>
  <si>
    <t>섭취 칼로리</t>
  </si>
  <si>
    <t>식이 가이드 열량</t>
  </si>
  <si>
    <t>운동횟수</t>
  </si>
  <si>
    <t xml:space="preserve">가슴 둘레 </t>
  </si>
  <si>
    <t>코칭 코멘트</t>
  </si>
  <si>
    <t>(회원님 운동 사진 첨부)</t>
  </si>
  <si>
    <t xml:space="preserve">엉덩이 둘레 </t>
  </si>
  <si>
    <t>기타 변화</t>
  </si>
  <si>
    <t>운동 횟수</t>
  </si>
  <si>
    <t>다음 달 목표</t>
  </si>
  <si>
    <t>✅</t>
  </si>
  <si>
    <t>OOO 2월 월간 보고서</t>
  </si>
  <si>
    <t>벌크업에 필요한 단백질량</t>
  </si>
  <si>
    <t>체중 * 1.6g</t>
  </si>
  <si>
    <t>OOO 3월 월간 보고서</t>
  </si>
  <si>
    <t>현재 섭취 단백질량</t>
  </si>
  <si>
    <t>테스트 날짜</t>
  </si>
  <si>
    <t>TEST 프로그램</t>
  </si>
  <si>
    <t>솔루션</t>
  </si>
  <si>
    <t>운동명</t>
  </si>
  <si>
    <t>세트</t>
  </si>
  <si>
    <t>중량(kg)</t>
  </si>
  <si>
    <t>성공 횟수</t>
  </si>
  <si>
    <t>평균 횟수</t>
  </si>
  <si>
    <t>RPE</t>
  </si>
  <si>
    <t>문제점</t>
  </si>
  <si>
    <t>벤치</t>
  </si>
  <si>
    <t>3세트 실패 지점 까지 진행</t>
  </si>
  <si>
    <t>그립 너비</t>
  </si>
  <si>
    <t>척추 중립</t>
  </si>
  <si>
    <t>고관절 굴곡근 강화 훈련(레그레이즈, 플랭크)</t>
  </si>
  <si>
    <t>어깨 위치</t>
  </si>
  <si>
    <r>
      <rPr>
        <rFont val="Arial"/>
        <b/>
        <color rgb="FF1155CC"/>
        <sz val="11.0"/>
        <u/>
      </rPr>
      <t xml:space="preserve">익상증후군 : </t>
    </r>
    <r>
      <rPr>
        <rFont val="Arial"/>
        <color rgb="FF1155CC"/>
        <sz val="11.0"/>
        <u/>
      </rPr>
      <t>푸쉬업 플러스, 윌 슬라이드</t>
    </r>
  </si>
  <si>
    <r>
      <rPr>
        <rFont val="Arial"/>
        <b/>
        <color rgb="FF1155CC"/>
        <sz val="11.0"/>
        <u/>
      </rPr>
      <t xml:space="preserve">라운드 숄더 : </t>
    </r>
    <r>
      <rPr>
        <rFont val="Arial"/>
        <color rgb="FF1155CC"/>
        <sz val="11.0"/>
        <u/>
      </rPr>
      <t>견갑골 후인근 강화/소흉근 스트레칭, 와이레이즈</t>
    </r>
  </si>
  <si>
    <t>가동범위</t>
  </si>
  <si>
    <t>속도</t>
  </si>
  <si>
    <t>속도 카운팅</t>
  </si>
  <si>
    <t>풀업</t>
  </si>
  <si>
    <t>팔꿈치</t>
  </si>
  <si>
    <t>팔</t>
  </si>
  <si>
    <t>어깨 말림</t>
  </si>
  <si>
    <r>
      <rPr>
        <rFont val="Arial"/>
        <b/>
        <color theme="1"/>
        <sz val="11.0"/>
      </rPr>
      <t>익상증후군, 라운드 숄더</t>
    </r>
    <r>
      <rPr>
        <rFont val="Arial"/>
        <color theme="1"/>
        <sz val="11.0"/>
      </rPr>
      <t xml:space="preserve"> 교정</t>
    </r>
  </si>
  <si>
    <r>
      <rPr>
        <rFont val="Arial"/>
        <b/>
        <color rgb="FFEA4335"/>
        <sz val="11.0"/>
      </rPr>
      <t xml:space="preserve">&lt;오른쪽 세로축 범위 조정 필요&gt;
</t>
    </r>
    <r>
      <rPr>
        <rFont val="Arial"/>
        <color theme="1"/>
        <sz val="11.0"/>
      </rPr>
      <t xml:space="preserve">
오른쪽 세로축 더블클릭 -&gt; 최솟값, 최댓값 수정
</t>
    </r>
    <r>
      <rPr>
        <rFont val="Arial"/>
        <b/>
        <color theme="1"/>
        <sz val="11.0"/>
      </rPr>
      <t xml:space="preserve">최소값 </t>
    </r>
    <r>
      <rPr>
        <rFont val="Arial"/>
        <color theme="1"/>
        <sz val="11.0"/>
      </rPr>
      <t xml:space="preserve">현재 체중 -1kg,
</t>
    </r>
    <r>
      <rPr>
        <rFont val="Arial"/>
        <b/>
        <color theme="1"/>
        <sz val="11.0"/>
      </rPr>
      <t>최대값</t>
    </r>
    <r>
      <rPr>
        <rFont val="Arial"/>
        <color theme="1"/>
        <sz val="11.0"/>
      </rPr>
      <t xml:space="preserve"> 목표 체중 +1kg로 수정하면 적절
</t>
    </r>
  </si>
  <si>
    <t>발 너비</t>
  </si>
  <si>
    <t>무릎 방향</t>
  </si>
  <si>
    <t>외반슬 : 내로우 스쿼트, 중둔근 강화 훈련</t>
  </si>
  <si>
    <t>무게 중심</t>
  </si>
  <si>
    <r>
      <rPr>
        <rFont val="Arial"/>
        <b/>
        <color theme="1"/>
        <sz val="11.0"/>
      </rPr>
      <t>발 앞쪽 :</t>
    </r>
    <r>
      <rPr>
        <rFont val="Arial"/>
        <color theme="1"/>
        <sz val="11.0"/>
      </rPr>
      <t xml:space="preserve"> 힙힌지 훈련, </t>
    </r>
    <r>
      <rPr>
        <rFont val="Arial"/>
        <b/>
        <color theme="1"/>
        <sz val="11.0"/>
      </rPr>
      <t xml:space="preserve">발 뒤쪽 : </t>
    </r>
    <r>
      <rPr>
        <rFont val="Arial"/>
        <color theme="1"/>
        <sz val="11.0"/>
      </rPr>
      <t>종아리 스트레칭, 역도화 활용</t>
    </r>
  </si>
  <si>
    <t>유연성(벗윙크)</t>
  </si>
  <si>
    <r>
      <rPr>
        <rFont val="Arial"/>
        <color rgb="FF1155CC"/>
        <sz val="11.0"/>
        <u/>
      </rPr>
      <t>내전근/장요근 스트레칭</t>
    </r>
    <r>
      <rPr>
        <rFont val="Arial"/>
        <color rgb="FF000000"/>
        <sz val="11.0"/>
        <u/>
      </rPr>
      <t xml:space="preserve"> (2:28 ~4:45)</t>
    </r>
  </si>
  <si>
    <t xml:space="preserve"> 척추기립근 강화 훈련</t>
  </si>
  <si>
    <t>스트레칭명</t>
  </si>
  <si>
    <t>시간</t>
  </si>
  <si>
    <t>목표</t>
  </si>
  <si>
    <t>진행</t>
  </si>
  <si>
    <t>특이사항</t>
  </si>
  <si>
    <t>컨디션/특이사항</t>
  </si>
  <si>
    <t>(1~10점 중) + 특이사항</t>
  </si>
  <si>
    <t>하체 운동 전</t>
  </si>
  <si>
    <t>프로그 
(내전근)</t>
  </si>
  <si>
    <t>고관절 
모빌리티</t>
  </si>
  <si>
    <t>햄스트링 
스트레칭</t>
  </si>
  <si>
    <t>무분할  
프로그램</t>
  </si>
  <si>
    <r>
      <rPr>
        <rFont val="Arial"/>
        <b/>
        <color rgb="FFEA4335"/>
        <sz val="11.0"/>
      </rPr>
      <t xml:space="preserve">&lt;오른쪽 세로축 범위 조정 필요&gt;
</t>
    </r>
    <r>
      <rPr>
        <rFont val="Arial"/>
        <color theme="1"/>
        <sz val="11.0"/>
      </rPr>
      <t xml:space="preserve">
오른쪽 세로축 더블클릭 -&gt; 최솟값, 최댓값 수정
</t>
    </r>
    <r>
      <rPr>
        <rFont val="Arial"/>
        <b/>
        <color theme="1"/>
        <sz val="11.0"/>
      </rPr>
      <t xml:space="preserve">최소값 </t>
    </r>
    <r>
      <rPr>
        <rFont val="Arial"/>
        <color theme="1"/>
        <sz val="11.0"/>
      </rPr>
      <t xml:space="preserve">현재 체중 -1kg,
</t>
    </r>
    <r>
      <rPr>
        <rFont val="Arial"/>
        <b/>
        <color theme="1"/>
        <sz val="11.0"/>
      </rPr>
      <t>최대값</t>
    </r>
    <r>
      <rPr>
        <rFont val="Arial"/>
        <color theme="1"/>
        <sz val="11.0"/>
      </rPr>
      <t xml:space="preserve"> 목표 체중 +1kg로 수정하면 적절
</t>
    </r>
  </si>
  <si>
    <t xml:space="preserve">*작성 팁* 
수업 전 체크해야할 회원님의 특이사항 / 해당 프로그램 사용 시 달성 목표를 기입 </t>
  </si>
  <si>
    <t>운동명/반복구간</t>
  </si>
  <si>
    <t>상체 운동 전</t>
  </si>
  <si>
    <t>중량</t>
  </si>
  <si>
    <t>푸쉬업 
플러스 
(전거근)</t>
  </si>
  <si>
    <t>성공</t>
  </si>
  <si>
    <t>V/A</t>
  </si>
  <si>
    <t>휴식</t>
  </si>
  <si>
    <t>체크리스트</t>
  </si>
  <si>
    <t>당일 컨디션</t>
  </si>
  <si>
    <t>최상</t>
  </si>
  <si>
    <t>상</t>
  </si>
  <si>
    <t>중</t>
  </si>
  <si>
    <t>윌 슬라이드 
(전거근)</t>
  </si>
  <si>
    <t>하</t>
  </si>
  <si>
    <t xml:space="preserve">수업 </t>
  </si>
  <si>
    <t>과제</t>
  </si>
  <si>
    <t>벤치프레스</t>
  </si>
  <si>
    <t>견갑골 
모빌리티</t>
  </si>
  <si>
    <t>자세</t>
  </si>
  <si>
    <t>줄 바꿈 = alt + enter</t>
  </si>
  <si>
    <t>추가 스트레칭</t>
  </si>
  <si>
    <t>ROM</t>
  </si>
  <si>
    <t>스미스머신 
 벤치프레스</t>
  </si>
  <si>
    <t>케이블로우</t>
  </si>
  <si>
    <t>데드리프트</t>
  </si>
  <si>
    <t>힙쓰러스트</t>
  </si>
  <si>
    <t>힙익스텐션</t>
  </si>
  <si>
    <t>덤벨컬</t>
  </si>
  <si>
    <t>케이블 
푸쉬다운</t>
  </si>
  <si>
    <t>수업 
코멘트</t>
  </si>
  <si>
    <t>막 셋 - 42kg</t>
  </si>
  <si>
    <t>2분할
상체</t>
  </si>
  <si>
    <t>2분할
하체</t>
  </si>
  <si>
    <t>바벨로우</t>
  </si>
  <si>
    <t>런지</t>
  </si>
  <si>
    <t>덤벨 인클
벤치</t>
  </si>
  <si>
    <t>스미스머신 
런지</t>
  </si>
  <si>
    <t>케이블 
크로스오버</t>
  </si>
  <si>
    <t>레그프레스</t>
  </si>
  <si>
    <t>밴드 풀업</t>
  </si>
  <si>
    <t>루마니안 
데드리프트</t>
  </si>
  <si>
    <t>레그 
익스텐션</t>
  </si>
  <si>
    <t>암풀다운</t>
  </si>
  <si>
    <t>맥그립</t>
  </si>
  <si>
    <t>레그 컬</t>
  </si>
  <si>
    <t>덤벨 
숄더 프레스</t>
  </si>
  <si>
    <t>레터럴 
레이즈</t>
  </si>
  <si>
    <t>케이블 
푸쉬 다운</t>
  </si>
  <si>
    <t>KB swing</t>
  </si>
  <si>
    <t>1rm 80</t>
  </si>
  <si>
    <t>플라이</t>
  </si>
  <si>
    <t>1rm 105</t>
  </si>
  <si>
    <t>딥스</t>
  </si>
  <si>
    <t>밴드</t>
  </si>
  <si>
    <t>no strap 1rm 120
strap 1rm 135</t>
  </si>
  <si>
    <t>OHP</t>
  </si>
  <si>
    <t>2분할
상체 A</t>
  </si>
  <si>
    <t>2분할
상체 B</t>
  </si>
  <si>
    <t>리저스 펙덱 
플라이</t>
  </si>
  <si>
    <t>줄 바꿈 = alt + enter 
템포 2/1/2</t>
  </si>
  <si>
    <t>덤벨프레스</t>
  </si>
  <si>
    <t>덤벨
프레스</t>
  </si>
  <si>
    <t>스미스 머신 
벤치프레스(체스트프레스)</t>
  </si>
  <si>
    <t>밴드풀업</t>
  </si>
  <si>
    <t>덤벨 프레스</t>
  </si>
  <si>
    <t>원암덤벨로우</t>
  </si>
  <si>
    <t>클로즈그립 
랫풀다운</t>
  </si>
  <si>
    <t>케이블 로우</t>
  </si>
  <si>
    <t>워킹 런지 + 덤벨 스내치</t>
  </si>
  <si>
    <t>바벨컬</t>
  </si>
  <si>
    <t>라트익</t>
  </si>
  <si>
    <t>라잉
트라이셉스</t>
  </si>
  <si>
    <t>추가 팔운동1</t>
  </si>
  <si>
    <t>익스텐션</t>
  </si>
  <si>
    <t>벤트오버
레이즈</t>
  </si>
  <si>
    <t>컬</t>
  </si>
  <si>
    <t>추가 팔운동 2</t>
  </si>
  <si>
    <t>바벨 로우</t>
  </si>
  <si>
    <t>밴드 딥스</t>
  </si>
  <si>
    <t>케이블
푸시다운</t>
  </si>
  <si>
    <t>사레레</t>
  </si>
  <si>
    <t>이너타이</t>
  </si>
  <si>
    <t>덤벨
쓰러스터</t>
  </si>
  <si>
    <t>푸시업</t>
  </si>
  <si>
    <t>리버스 펙덱</t>
  </si>
  <si>
    <t>벤트 오버</t>
  </si>
  <si>
    <t>Y레이즈</t>
  </si>
  <si>
    <t>마지막 세트 30</t>
  </si>
  <si>
    <t>인클라인 
덤벨 프레스</t>
  </si>
  <si>
    <t>원암 
덤벨로우</t>
  </si>
  <si>
    <t>프론트
레이즈</t>
  </si>
  <si>
    <t>2차 1rm 85kg</t>
  </si>
  <si>
    <t>인클라인
벤치프레스</t>
  </si>
  <si>
    <t>인클라인</t>
  </si>
  <si>
    <t>슈러그</t>
  </si>
  <si>
    <t>2분할
하체 A</t>
  </si>
  <si>
    <t>2분할
하체 B</t>
  </si>
  <si>
    <t>V-SQ</t>
  </si>
  <si>
    <t>레그 프레스</t>
  </si>
  <si>
    <t>티바로우</t>
  </si>
  <si>
    <t>레그컬</t>
  </si>
  <si>
    <t>밀리터리 
프레스</t>
  </si>
  <si>
    <t>로우 머신</t>
  </si>
  <si>
    <t>원암레터럴 
레이즈</t>
  </si>
  <si>
    <t>체스트 
프레스</t>
  </si>
  <si>
    <t>벤트오버 
레터럴 레이즈</t>
  </si>
  <si>
    <t>원암로우</t>
  </si>
  <si>
    <t>클로즈그립</t>
  </si>
  <si>
    <t>페이스풀</t>
  </si>
  <si>
    <t>하이 로우</t>
  </si>
  <si>
    <t>벤트오버 
로우</t>
  </si>
  <si>
    <t>보라</t>
  </si>
  <si>
    <t>후면 어깨
로우</t>
  </si>
  <si>
    <t>보라밴드</t>
  </si>
  <si>
    <t>2차 1rm 110</t>
  </si>
  <si>
    <t>스티프 데드</t>
  </si>
  <si>
    <t>2차 1rm 150</t>
  </si>
  <si>
    <t>초록</t>
  </si>
  <si>
    <t>고블릿
스쿼트</t>
  </si>
  <si>
    <t>덤벨 숄더</t>
  </si>
  <si>
    <t>해머컬</t>
  </si>
  <si>
    <t>앉아서 황철순</t>
  </si>
  <si>
    <t>스티프 
데드리프트</t>
  </si>
  <si>
    <t>숄더프레스</t>
  </si>
  <si>
    <t>덤벨 숄더
프레스</t>
  </si>
  <si>
    <t>불스스</t>
  </si>
  <si>
    <t>케이블 
푸시다운</t>
  </si>
  <si>
    <t>덤벨
숄더프레스</t>
  </si>
  <si>
    <t>고블릿</t>
  </si>
  <si>
    <t>원레그 데드</t>
  </si>
  <si>
    <t>DB
쓰러스터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</si>
</sst>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&quot;cm&quot;"/>
    <numFmt numFmtId="165" formatCode="0.0kg"/>
    <numFmt numFmtId="166" formatCode="0세"/>
    <numFmt numFmtId="167" formatCode="0시간"/>
    <numFmt numFmtId="168" formatCode="0.0&quot;%&quot;"/>
    <numFmt numFmtId="169" formatCode="0g"/>
    <numFmt numFmtId="170" formatCode="m월 d일"/>
    <numFmt numFmtId="171" formatCode="0.0"/>
    <numFmt numFmtId="172" formatCode="0회"/>
    <numFmt numFmtId="173" formatCode="0kcal"/>
    <numFmt numFmtId="174" formatCode="0kg"/>
    <numFmt numFmtId="175" formatCode="0&quot;초&quot;"/>
    <numFmt numFmtId="176" formatCode="[$₩-412]#,##0.00"/>
    <numFmt numFmtId="177" formatCode="m/d"/>
    <numFmt numFmtId="178" formatCode="[$₩-412]#,##0"/>
  </numFmts>
  <fonts count="104">
    <font>
      <sz val="10.0"/>
      <color rgb="FF000000"/>
      <name val="Arial"/>
      <scheme val="minor"/>
    </font>
    <font>
      <sz val="11.0"/>
      <color theme="1"/>
      <name val="G마켓 산스 medium"/>
    </font>
    <font>
      <b/>
      <sz val="17.0"/>
      <color rgb="FF000000"/>
      <name val="G마켓 산스 medium"/>
    </font>
    <font>
      <color theme="1"/>
      <name val="Arial"/>
      <scheme val="minor"/>
    </font>
    <font>
      <i/>
      <sz val="13.0"/>
      <color rgb="FFFFFFFF"/>
      <name val="Arial"/>
    </font>
    <font/>
    <font>
      <sz val="11.0"/>
      <color theme="1"/>
      <name val="Arial"/>
      <scheme val="minor"/>
    </font>
    <font>
      <color rgb="FFFFFFFF"/>
      <name val="Arial"/>
    </font>
    <font>
      <color theme="1"/>
      <name val="Arial"/>
    </font>
    <font>
      <sz val="11.0"/>
      <color theme="1"/>
      <name val="Gowun Dodum"/>
    </font>
    <font>
      <color theme="1"/>
      <name val="Gowun Dodum"/>
    </font>
    <font>
      <sz val="11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FFFFFF"/>
      <name val="Arial"/>
      <scheme val="minor"/>
    </font>
    <font>
      <i/>
      <color theme="1"/>
      <name val="Arial"/>
      <scheme val="minor"/>
    </font>
    <font>
      <sz val="11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2.0"/>
      <color rgb="FFFFFFFF"/>
      <name val="&quot;배달의민족 도현 OTF&quot;"/>
    </font>
    <font>
      <sz val="11.0"/>
      <color rgb="FF000000"/>
      <name val="&quot;배달의민족 도현 OTF&quot;"/>
    </font>
    <font>
      <b/>
      <sz val="12.0"/>
      <color rgb="FF000000"/>
      <name val="&quot;배달의민족 도현 OTF&quot;"/>
    </font>
    <font>
      <b/>
      <sz val="11.0"/>
      <color theme="1"/>
      <name val="Arial"/>
    </font>
    <font>
      <sz val="12.0"/>
      <color rgb="FF000000"/>
      <name val="&quot;배달의민족 도현 OTF&quot;"/>
    </font>
    <font>
      <b/>
      <sz val="36.0"/>
      <color rgb="FF000000"/>
      <name val="Arial"/>
      <scheme val="minor"/>
    </font>
    <font>
      <b/>
      <sz val="11.0"/>
      <color rgb="FFFFFFFF"/>
      <name val="&quot;배달의민족 도현 OTF&quot;"/>
    </font>
    <font>
      <b/>
      <sz val="11.0"/>
      <color rgb="FF000000"/>
      <name val="&quot;배달의민족 도현 OTF&quot;"/>
    </font>
    <font>
      <sz val="11.0"/>
      <color rgb="FFFFFFFF"/>
      <name val="&quot;배달의민족 도현 OTF&quot;"/>
    </font>
    <font>
      <sz val="9.0"/>
      <color rgb="FFFFFFFF"/>
      <name val="&quot;배달의민족 도현 OTF&quot;"/>
    </font>
    <font>
      <b/>
      <sz val="14.0"/>
      <color rgb="FFFFFFFF"/>
      <name val="&quot;배달의민족 도현 OTF&quot;"/>
    </font>
    <font>
      <b/>
      <sz val="48.0"/>
      <color theme="1"/>
      <name val="&quot;배달의민족 도현 OTF&quot;"/>
    </font>
    <font>
      <sz val="11.0"/>
      <color rgb="FF000000"/>
      <name val="&quot;맑은 고딕&quot;"/>
    </font>
    <font>
      <b/>
      <sz val="20.0"/>
      <color rgb="FF000000"/>
      <name val="&quot;배달의민족 도현 OTF&quot;"/>
    </font>
    <font>
      <b/>
      <sz val="40.0"/>
      <color theme="1"/>
      <name val="Arial"/>
    </font>
    <font>
      <b/>
      <sz val="30.0"/>
      <color theme="1"/>
      <name val="Arial"/>
      <scheme val="minor"/>
    </font>
    <font>
      <sz val="21.0"/>
      <color theme="1"/>
      <name val="Arial"/>
      <scheme val="minor"/>
    </font>
    <font>
      <sz val="20.0"/>
      <color theme="1"/>
      <name val="Arial"/>
    </font>
    <font>
      <sz val="15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3.0"/>
      <color theme="1"/>
      <name val="Arial"/>
    </font>
    <font>
      <sz val="20.0"/>
      <color theme="1"/>
      <name val="Arial"/>
      <scheme val="minor"/>
    </font>
    <font>
      <b/>
      <sz val="30.0"/>
      <color theme="1"/>
      <name val="Arial"/>
    </font>
    <font>
      <sz val="15.0"/>
      <color rgb="FFFF0000"/>
      <name val="Arial"/>
    </font>
    <font>
      <sz val="18.0"/>
      <color rgb="FF000000"/>
      <name val="&quot;배달의민족 도현 OTF&quot;"/>
    </font>
    <font>
      <sz val="19.0"/>
      <color theme="1"/>
      <name val="Arial"/>
      <scheme val="minor"/>
    </font>
    <font>
      <b/>
      <i/>
      <sz val="11.0"/>
      <color theme="1"/>
      <name val="Arial"/>
    </font>
    <font>
      <b/>
      <i/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i/>
      <color rgb="FFFFFFFF"/>
      <name val="Arial"/>
    </font>
    <font>
      <b/>
      <sz val="18.0"/>
      <color rgb="FFC00000"/>
      <name val="Arial"/>
    </font>
    <font>
      <i/>
      <sz val="11.0"/>
      <color theme="1"/>
      <name val="Arial"/>
    </font>
    <font>
      <b/>
      <sz val="11.0"/>
      <color rgb="FFFF0000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color theme="1"/>
      <name val="Arial"/>
    </font>
    <font>
      <b/>
      <sz val="9.0"/>
      <color rgb="FFFFFFFF"/>
      <name val="&quot;맑은 고딕&quot;"/>
    </font>
    <font>
      <b/>
      <sz val="10.0"/>
      <color rgb="FFFFFFFF"/>
      <name val="&quot;맑은 고딕&quot;"/>
    </font>
    <font>
      <b/>
      <i/>
      <sz val="10.0"/>
      <color rgb="FFFFFFFF"/>
      <name val="&quot;맑은 고딕&quot;"/>
    </font>
    <font>
      <b/>
      <i/>
      <sz val="9.0"/>
      <color theme="1"/>
      <name val="Arial"/>
      <scheme val="minor"/>
    </font>
    <font>
      <sz val="8.0"/>
      <color theme="1"/>
      <name val="Arial"/>
      <scheme val="minor"/>
    </font>
    <font>
      <b/>
      <sz val="9.0"/>
      <color rgb="FF000000"/>
      <name val="&quot;맑은 고딕&quot;"/>
    </font>
    <font>
      <sz val="9.0"/>
      <color rgb="FF000000"/>
      <name val="&quot;맑은 고딕&quot;"/>
    </font>
    <font>
      <b/>
      <sz val="10.0"/>
      <color rgb="FF00B0F0"/>
      <name val="&quot;맑은 고딕&quot;"/>
    </font>
    <font>
      <b/>
      <sz val="13.0"/>
      <color rgb="FF00B0F0"/>
      <name val="&quot;맑은 고딕&quot;"/>
    </font>
    <font>
      <b/>
      <sz val="11.0"/>
      <color rgb="FF000000"/>
      <name val="&quot;맑은 고딕&quot;"/>
    </font>
    <font>
      <b/>
      <color theme="1"/>
      <name val="Arial"/>
      <scheme val="minor"/>
    </font>
    <font>
      <b/>
      <sz val="13.0"/>
      <color rgb="FFD0CECE"/>
      <name val="&quot;맑은 고딕&quot;"/>
    </font>
    <font>
      <b/>
      <sz val="9.0"/>
      <color rgb="FFFFFFFF"/>
      <name val="Arial"/>
    </font>
    <font>
      <sz val="9.0"/>
      <color theme="1"/>
      <name val="Arial"/>
    </font>
    <font>
      <b/>
      <sz val="13.0"/>
      <color rgb="FFC00000"/>
      <name val="&quot;맑은 고딕&quot;"/>
    </font>
    <font>
      <b/>
      <i/>
      <sz val="9.0"/>
      <color theme="1"/>
      <name val="Arial"/>
    </font>
    <font>
      <b/>
      <i/>
      <sz val="9.0"/>
      <color rgb="FFFFFFFF"/>
      <name val="Arial"/>
    </font>
    <font>
      <b/>
      <sz val="9.0"/>
      <color theme="1"/>
      <name val="Arial"/>
    </font>
    <font>
      <b/>
      <sz val="13.0"/>
      <color rgb="FF00B0F0"/>
      <name val="Arial"/>
    </font>
    <font>
      <b/>
      <sz val="8.0"/>
      <color rgb="FFC00000"/>
      <name val="Arial"/>
    </font>
    <font>
      <b/>
      <sz val="8.0"/>
      <color theme="1"/>
      <name val="Arial"/>
    </font>
    <font>
      <b/>
      <sz val="8.0"/>
      <color rgb="FF00B0F0"/>
      <name val="Arial"/>
    </font>
    <font>
      <i/>
      <sz val="9.0"/>
      <color theme="1"/>
      <name val="Arial"/>
    </font>
    <font>
      <color rgb="FFB7B7B7"/>
      <name val="Arial"/>
    </font>
    <font>
      <b/>
      <sz val="13.0"/>
      <color theme="7"/>
      <name val="&quot;맑은 고딕&quot;"/>
    </font>
    <font>
      <b/>
      <sz val="13.0"/>
      <color rgb="FFD0CECE"/>
      <name val="Arial"/>
    </font>
    <font>
      <b/>
      <sz val="13.0"/>
      <color rgb="FFFBBC04"/>
      <name val="Arial"/>
    </font>
    <font>
      <b/>
      <sz val="13.0"/>
      <color rgb="FF34A853"/>
      <name val="Arial"/>
    </font>
    <font>
      <b/>
      <sz val="13.0"/>
      <color rgb="FF6AA84F"/>
      <name val="Arial"/>
    </font>
    <font>
      <b/>
      <i/>
      <sz val="12.0"/>
      <color theme="1"/>
      <name val="Arial"/>
    </font>
    <font>
      <sz val="9.0"/>
      <color rgb="FF000000"/>
      <name val="Arial"/>
    </font>
    <font>
      <b/>
      <sz val="13.0"/>
      <color rgb="FFF1C232"/>
      <name val="Arial"/>
    </font>
    <font>
      <sz val="9.0"/>
      <color theme="1"/>
      <name val="Arial"/>
      <scheme val="minor"/>
    </font>
    <font>
      <b/>
      <i/>
      <sz val="9.0"/>
      <color rgb="FFFFFFFF"/>
      <name val="&quot;맑은 고딕&quot;"/>
    </font>
    <font>
      <b/>
      <sz val="8.0"/>
      <color rgb="FFC00000"/>
      <name val="&quot;맑은 고딕&quot;"/>
    </font>
    <font>
      <b/>
      <sz val="8.0"/>
      <color theme="1"/>
      <name val="&quot;맑은 고딕&quot;"/>
    </font>
    <font>
      <b/>
      <sz val="8.0"/>
      <color rgb="FF00B0F0"/>
      <name val="&quot;맑은 고딕&quot;"/>
    </font>
    <font>
      <i/>
      <sz val="9.0"/>
      <color rgb="FF000000"/>
      <name val="&quot;맑은 고딕&quot;"/>
    </font>
    <font>
      <color rgb="FFB7B7B7"/>
      <name val="Arial"/>
      <scheme val="minor"/>
    </font>
    <font>
      <b/>
      <sz val="8.0"/>
      <color rgb="FF000000"/>
      <name val="&quot;맑은 고딕&quot;"/>
    </font>
    <font>
      <b/>
      <sz val="13.0"/>
      <color rgb="FFFF6D01"/>
      <name val="Arial"/>
    </font>
    <font>
      <b/>
      <sz val="13.0"/>
      <color rgb="FFC00000"/>
      <name val="Arial"/>
    </font>
    <font>
      <b/>
      <sz val="13.0"/>
      <color rgb="FFFF00FF"/>
      <name val="Arial"/>
    </font>
    <font>
      <b/>
      <i/>
      <sz val="12.0"/>
      <color theme="1"/>
      <name val="Arial"/>
      <scheme val="minor"/>
    </font>
    <font>
      <b/>
      <i/>
      <sz val="15.0"/>
      <color theme="1"/>
      <name val="Arial"/>
      <scheme val="minor"/>
    </font>
    <font>
      <b/>
      <sz val="13.0"/>
      <color rgb="FF6D9EEB"/>
      <name val="Arial"/>
    </font>
    <font>
      <i/>
      <sz val="11.0"/>
      <color theme="1"/>
      <name val="&quot;맑은 고딕&quot;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B7942"/>
        <bgColor rgb="FFAB794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BBC04"/>
        <bgColor rgb="FFFBBC04"/>
      </patternFill>
    </fill>
    <fill>
      <patternFill patternType="solid">
        <fgColor rgb="FFFFF2CC"/>
        <bgColor rgb="FFFFF2CC"/>
      </patternFill>
    </fill>
    <fill>
      <patternFill patternType="solid">
        <fgColor rgb="FFDF9D57"/>
        <bgColor rgb="FFDF9D57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85200C"/>
        <bgColor rgb="FF85200C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65">
    <border/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66666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000000"/>
      </right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666666"/>
      </bottom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B7942"/>
      </bottom>
    </border>
    <border>
      <right style="thin">
        <color rgb="FF000000"/>
      </right>
      <top style="thin">
        <color rgb="FF000000"/>
      </top>
      <bottom style="thin">
        <color rgb="FFAB7942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AB7942"/>
      </left>
      <top style="thin">
        <color rgb="FFAB7942"/>
      </top>
    </border>
    <border>
      <right style="thin">
        <color rgb="FFAB7942"/>
      </right>
      <top style="thin">
        <color rgb="FFAB7942"/>
      </top>
    </border>
    <border>
      <top style="thin">
        <color rgb="FFAB7942"/>
      </top>
    </border>
    <border>
      <left style="thin">
        <color rgb="FFAB7942"/>
      </left>
    </border>
    <border>
      <right style="thin">
        <color rgb="FFAB7942"/>
      </right>
    </border>
    <border>
      <left style="thin">
        <color rgb="FFAB7942"/>
      </left>
      <bottom style="thin">
        <color rgb="FFAB7942"/>
      </bottom>
    </border>
    <border>
      <right style="thin">
        <color rgb="FFAB7942"/>
      </right>
      <bottom style="thin">
        <color rgb="FFAB7942"/>
      </bottom>
    </border>
    <border>
      <bottom style="thin">
        <color rgb="FFAB7942"/>
      </bottom>
    </border>
    <border>
      <left style="thin">
        <color rgb="FF000000"/>
      </left>
      <right style="thin">
        <color rgb="FFAB7942"/>
      </right>
      <top style="thin">
        <color rgb="FF000000"/>
      </top>
      <bottom style="thin">
        <color rgb="FFAB7942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AB7942"/>
      </left>
      <top style="thin">
        <color rgb="FFAB7942"/>
      </top>
      <bottom style="thin">
        <color rgb="FFAB7942"/>
      </bottom>
    </border>
    <border>
      <top style="thin">
        <color rgb="FFAB7942"/>
      </top>
      <bottom style="thin">
        <color rgb="FFAB7942"/>
      </bottom>
    </border>
    <border>
      <right style="thin">
        <color rgb="FFAB7942"/>
      </right>
      <top style="thin">
        <color rgb="FFAB7942"/>
      </top>
      <bottom style="thin">
        <color rgb="FFAB7942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99999"/>
      </right>
    </border>
    <border>
      <left style="thin">
        <color rgb="FF000000"/>
      </left>
      <bottom style="thin">
        <color rgb="FFFFFFFF"/>
      </bottom>
    </border>
    <border>
      <right style="thin">
        <color rgb="FF999999"/>
      </right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wrapText="1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7" numFmtId="0" xfId="0" applyAlignment="1" applyBorder="1" applyFont="1">
      <alignment horizontal="center" readingOrder="0" shrinkToFit="0" wrapText="1"/>
    </xf>
    <xf borderId="8" fillId="2" fontId="7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readingOrder="0" shrinkToFit="0" wrapText="1"/>
    </xf>
    <xf borderId="10" fillId="0" fontId="8" numFmtId="0" xfId="0" applyAlignment="1" applyBorder="1" applyFont="1">
      <alignment readingOrder="0" shrinkToFit="0" vertical="top" wrapText="1"/>
    </xf>
    <xf borderId="11" fillId="0" fontId="8" numFmtId="0" xfId="0" applyAlignment="1" applyBorder="1" applyFont="1">
      <alignment horizontal="left" readingOrder="0" shrinkToFit="0" vertical="top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1" fillId="0" fontId="8" numFmtId="0" xfId="0" applyAlignment="1" applyBorder="1" applyFont="1">
      <alignment readingOrder="0" shrinkToFit="0" vertical="top" wrapText="1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0" fillId="0" fontId="3" numFmtId="0" xfId="0" applyAlignment="1" applyFont="1">
      <alignment shrinkToFit="0" wrapText="1"/>
    </xf>
    <xf borderId="19" fillId="2" fontId="7" numFmtId="0" xfId="0" applyAlignment="1" applyBorder="1" applyFont="1">
      <alignment horizontal="center" readingOrder="0" shrinkToFit="0" wrapText="1"/>
    </xf>
    <xf borderId="20" fillId="0" fontId="5" numFmtId="0" xfId="0" applyBorder="1" applyFont="1"/>
    <xf borderId="21" fillId="0" fontId="5" numFmtId="0" xfId="0" applyBorder="1" applyFont="1"/>
    <xf borderId="22" fillId="2" fontId="7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left" readingOrder="0" shrinkToFit="0" vertical="top" wrapText="1"/>
    </xf>
    <xf borderId="10" fillId="0" fontId="10" numFmtId="0" xfId="0" applyAlignment="1" applyBorder="1" applyFont="1">
      <alignment horizontal="left" readingOrder="0" shrinkToFit="0" vertical="top" wrapText="1"/>
    </xf>
    <xf borderId="11" fillId="0" fontId="10" numFmtId="0" xfId="0" applyAlignment="1" applyBorder="1" applyFont="1">
      <alignment horizontal="left" readingOrder="0" shrinkToFit="0" vertical="top" wrapText="1"/>
    </xf>
    <xf borderId="13" fillId="0" fontId="10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readingOrder="0"/>
    </xf>
    <xf borderId="23" fillId="0" fontId="3" numFmtId="0" xfId="0" applyAlignment="1" applyBorder="1" applyFont="1">
      <alignment horizontal="center" vertical="center"/>
    </xf>
    <xf borderId="24" fillId="0" fontId="5" numFmtId="0" xfId="0" applyBorder="1" applyFont="1"/>
    <xf borderId="24" fillId="3" fontId="11" numFmtId="0" xfId="0" applyAlignment="1" applyBorder="1" applyFill="1" applyFont="1">
      <alignment horizontal="center" readingOrder="0" shrinkToFit="0" vertical="center" wrapText="0"/>
    </xf>
    <xf borderId="25" fillId="3" fontId="11" numFmtId="0" xfId="0" applyAlignment="1" applyBorder="1" applyFont="1">
      <alignment horizontal="center" readingOrder="0" shrinkToFit="0" vertical="center" wrapText="0"/>
    </xf>
    <xf borderId="26" fillId="0" fontId="5" numFmtId="0" xfId="0" applyBorder="1" applyFont="1"/>
    <xf borderId="0" fillId="0" fontId="12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readingOrder="0" shrinkToFit="0" vertical="center" wrapText="0"/>
    </xf>
    <xf borderId="27" fillId="0" fontId="13" numFmtId="165" xfId="0" applyAlignment="1" applyBorder="1" applyFont="1" applyNumberFormat="1">
      <alignment horizontal="center" readingOrder="0" shrinkToFit="0" vertical="center" wrapText="0"/>
    </xf>
    <xf borderId="27" fillId="0" fontId="5" numFmtId="0" xfId="0" applyBorder="1" applyFont="1"/>
    <xf borderId="0" fillId="3" fontId="14" numFmtId="0" xfId="0" applyAlignment="1" applyFont="1">
      <alignment horizontal="center" readingOrder="0" shrinkToFit="0" vertical="center" wrapText="0"/>
    </xf>
    <xf borderId="27" fillId="3" fontId="14" numFmtId="0" xfId="0" applyAlignment="1" applyBorder="1" applyFont="1">
      <alignment horizontal="center" readingOrder="0" shrinkToFit="0" vertical="center" wrapText="0"/>
    </xf>
    <xf borderId="0" fillId="4" fontId="13" numFmtId="0" xfId="0" applyAlignment="1" applyFill="1" applyFont="1">
      <alignment horizontal="center" readingOrder="0" shrinkToFit="0" vertical="center" wrapText="0"/>
    </xf>
    <xf borderId="0" fillId="4" fontId="13" numFmtId="166" xfId="0" applyAlignment="1" applyFont="1" applyNumberFormat="1">
      <alignment horizontal="center" readingOrder="0" shrinkToFit="0" vertical="center" wrapText="0"/>
    </xf>
    <xf borderId="27" fillId="4" fontId="13" numFmtId="167" xfId="0" applyAlignment="1" applyBorder="1" applyFont="1" applyNumberFormat="1">
      <alignment horizontal="center" readingOrder="0" shrinkToFit="0" vertical="center" wrapText="0"/>
    </xf>
    <xf borderId="0" fillId="0" fontId="12" numFmtId="168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165" xfId="0" applyAlignment="1" applyFont="1" applyNumberFormat="1">
      <alignment horizontal="center" readingOrder="0" shrinkToFit="0" vertical="center" wrapText="0"/>
    </xf>
    <xf borderId="0" fillId="3" fontId="11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5" fontId="11" numFmtId="0" xfId="0" applyAlignment="1" applyFill="1" applyFont="1">
      <alignment horizontal="center" readingOrder="0" shrinkToFit="0" vertical="center" wrapText="0"/>
    </xf>
    <xf borderId="0" fillId="0" fontId="17" numFmtId="165" xfId="0" applyAlignment="1" applyFont="1" applyNumberFormat="1">
      <alignment horizontal="center" readingOrder="0" shrinkToFit="0" vertical="center" wrapText="0"/>
    </xf>
    <xf borderId="0" fillId="0" fontId="17" numFmtId="169" xfId="0" applyAlignment="1" applyFont="1" applyNumberFormat="1">
      <alignment horizontal="center" readingOrder="0" shrinkToFit="0" vertical="center" wrapText="0"/>
    </xf>
    <xf borderId="26" fillId="3" fontId="14" numFmtId="0" xfId="0" applyAlignment="1" applyBorder="1" applyFont="1">
      <alignment horizontal="center" readingOrder="0" shrinkToFit="0" vertical="center" wrapText="0"/>
    </xf>
    <xf borderId="26" fillId="0" fontId="12" numFmtId="164" xfId="0" applyAlignment="1" applyBorder="1" applyFont="1" applyNumberFormat="1">
      <alignment horizontal="center" readingOrder="0" vertical="center"/>
    </xf>
    <xf borderId="0" fillId="0" fontId="12" numFmtId="164" xfId="0" applyAlignment="1" applyFont="1" applyNumberFormat="1">
      <alignment horizontal="center" readingOrder="0" vertical="center"/>
    </xf>
    <xf borderId="26" fillId="6" fontId="16" numFmtId="0" xfId="0" applyAlignment="1" applyBorder="1" applyFill="1" applyFont="1">
      <alignment horizontal="center" readingOrder="0" shrinkToFit="0" vertical="center" wrapText="0"/>
    </xf>
    <xf borderId="0" fillId="6" fontId="16" numFmtId="0" xfId="0" applyAlignment="1" applyFont="1">
      <alignment horizontal="center" readingOrder="0" shrinkToFit="0" vertical="center" wrapText="0"/>
    </xf>
    <xf borderId="26" fillId="0" fontId="18" numFmtId="164" xfId="0" applyAlignment="1" applyBorder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readingOrder="0" vertical="center"/>
    </xf>
    <xf borderId="26" fillId="0" fontId="16" numFmtId="0" xfId="0" applyAlignment="1" applyBorder="1" applyFont="1">
      <alignment horizontal="center" readingOrder="0" vertical="center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23" fillId="3" fontId="19" numFmtId="0" xfId="0" applyAlignment="1" applyBorder="1" applyFont="1">
      <alignment horizontal="center" vertical="center"/>
    </xf>
    <xf borderId="24" fillId="3" fontId="19" numFmtId="0" xfId="0" applyAlignment="1" applyBorder="1" applyFont="1">
      <alignment horizontal="center" readingOrder="0" vertical="center"/>
    </xf>
    <xf borderId="25" fillId="3" fontId="19" numFmtId="0" xfId="0" applyAlignment="1" applyBorder="1" applyFont="1">
      <alignment horizontal="center" readingOrder="0" vertical="center"/>
    </xf>
    <xf borderId="0" fillId="0" fontId="20" numFmtId="0" xfId="0" applyAlignment="1" applyFont="1">
      <alignment shrinkToFit="0" wrapText="0"/>
    </xf>
    <xf borderId="13" fillId="0" fontId="21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bottom"/>
    </xf>
    <xf borderId="27" fillId="0" fontId="2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23" fillId="3" fontId="25" numFmtId="0" xfId="0" applyAlignment="1" applyBorder="1" applyFont="1">
      <alignment horizontal="center" readingOrder="0" shrinkToFit="0" wrapText="0"/>
    </xf>
    <xf borderId="25" fillId="0" fontId="5" numFmtId="0" xfId="0" applyBorder="1" applyFont="1"/>
    <xf borderId="26" fillId="0" fontId="20" numFmtId="0" xfId="0" applyAlignment="1" applyBorder="1" applyFont="1">
      <alignment horizontal="left" readingOrder="0" shrinkToFit="0" wrapText="0"/>
    </xf>
    <xf borderId="26" fillId="3" fontId="25" numFmtId="0" xfId="0" applyAlignment="1" applyBorder="1" applyFont="1">
      <alignment horizontal="center" readingOrder="0" shrinkToFit="0" wrapText="0"/>
    </xf>
    <xf borderId="26" fillId="7" fontId="26" numFmtId="0" xfId="0" applyAlignment="1" applyBorder="1" applyFill="1" applyFont="1">
      <alignment horizontal="center" readingOrder="0" shrinkToFit="0" wrapText="0"/>
    </xf>
    <xf borderId="0" fillId="0" fontId="20" numFmtId="0" xfId="0" applyAlignment="1" applyFont="1">
      <alignment horizontal="center" readingOrder="0" shrinkToFit="0" wrapText="0"/>
    </xf>
    <xf borderId="29" fillId="0" fontId="20" numFmtId="0" xfId="0" applyAlignment="1" applyBorder="1" applyFont="1">
      <alignment horizontal="center" readingOrder="0" shrinkToFit="0" wrapText="0"/>
    </xf>
    <xf borderId="0" fillId="3" fontId="25" numFmtId="0" xfId="0" applyAlignment="1" applyFont="1">
      <alignment horizontal="center" readingOrder="0" shrinkToFit="0" wrapText="0"/>
    </xf>
    <xf borderId="24" fillId="3" fontId="25" numFmtId="0" xfId="0" applyAlignment="1" applyBorder="1" applyFont="1">
      <alignment horizontal="center" readingOrder="0" shrinkToFit="0" wrapText="0"/>
    </xf>
    <xf borderId="24" fillId="8" fontId="26" numFmtId="0" xfId="0" applyAlignment="1" applyBorder="1" applyFill="1" applyFont="1">
      <alignment horizontal="center" readingOrder="0" shrinkToFit="0" wrapText="0"/>
    </xf>
    <xf borderId="26" fillId="7" fontId="20" numFmtId="0" xfId="0" applyAlignment="1" applyBorder="1" applyFont="1">
      <alignment horizontal="center" readingOrder="0" shrinkToFit="0" wrapText="0"/>
    </xf>
    <xf borderId="28" fillId="7" fontId="20" numFmtId="0" xfId="0" applyAlignment="1" applyBorder="1" applyFont="1">
      <alignment horizontal="center" readingOrder="0" shrinkToFit="0" wrapText="0"/>
    </xf>
    <xf borderId="24" fillId="3" fontId="25" numFmtId="2" xfId="0" applyAlignment="1" applyBorder="1" applyFont="1" applyNumberFormat="1">
      <alignment horizontal="center" readingOrder="0" shrinkToFit="0" wrapText="0"/>
    </xf>
    <xf borderId="0" fillId="0" fontId="22" numFmtId="0" xfId="0" applyAlignment="1" applyFont="1">
      <alignment horizontal="center" vertical="bottom"/>
    </xf>
    <xf borderId="25" fillId="3" fontId="25" numFmtId="2" xfId="0" applyAlignment="1" applyBorder="1" applyFont="1" applyNumberFormat="1">
      <alignment horizontal="center" readingOrder="0" shrinkToFit="0" wrapText="0"/>
    </xf>
    <xf borderId="0" fillId="0" fontId="20" numFmtId="0" xfId="0" applyAlignment="1" applyFont="1">
      <alignment horizontal="center" shrinkToFit="0" wrapText="0"/>
    </xf>
    <xf borderId="26" fillId="0" fontId="20" numFmtId="170" xfId="0" applyAlignment="1" applyBorder="1" applyFont="1" applyNumberFormat="1">
      <alignment horizontal="center" readingOrder="0" shrinkToFit="0" wrapText="0"/>
    </xf>
    <xf borderId="0" fillId="0" fontId="21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shrinkToFit="0" wrapText="0"/>
    </xf>
    <xf borderId="23" fillId="3" fontId="27" numFmtId="0" xfId="0" applyAlignment="1" applyBorder="1" applyFont="1">
      <alignment horizontal="center" readingOrder="0" shrinkToFit="0" wrapText="0"/>
    </xf>
    <xf borderId="25" fillId="3" fontId="28" numFmtId="0" xfId="0" applyAlignment="1" applyBorder="1" applyFont="1">
      <alignment horizontal="center" readingOrder="0" shrinkToFit="0" wrapText="0"/>
    </xf>
    <xf borderId="23" fillId="0" fontId="20" numFmtId="0" xfId="0" applyAlignment="1" applyBorder="1" applyFont="1">
      <alignment horizontal="center" readingOrder="0" shrinkToFit="0" vertical="center" wrapText="0"/>
    </xf>
    <xf borderId="26" fillId="0" fontId="20" numFmtId="0" xfId="0" applyAlignment="1" applyBorder="1" applyFont="1">
      <alignment horizontal="center" readingOrder="0" shrinkToFit="0" wrapText="0"/>
    </xf>
    <xf borderId="0" fillId="0" fontId="26" numFmtId="171" xfId="0" applyAlignment="1" applyFont="1" applyNumberFormat="1">
      <alignment horizontal="center" shrinkToFit="0" vertical="center" wrapText="0"/>
    </xf>
    <xf borderId="27" fillId="0" fontId="20" numFmtId="0" xfId="0" applyAlignment="1" applyBorder="1" applyFont="1">
      <alignment horizontal="center" readingOrder="0" shrinkToFit="0" wrapText="0"/>
    </xf>
    <xf borderId="0" fillId="7" fontId="26" numFmtId="2" xfId="0" applyAlignment="1" applyFont="1" applyNumberFormat="1">
      <alignment horizontal="center" readingOrder="0" shrinkToFit="0" wrapText="0"/>
    </xf>
    <xf borderId="27" fillId="0" fontId="20" numFmtId="0" xfId="0" applyAlignment="1" applyBorder="1" applyFont="1">
      <alignment horizontal="center" shrinkToFit="0" wrapText="0"/>
    </xf>
    <xf borderId="26" fillId="3" fontId="29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27" fillId="0" fontId="31" numFmtId="0" xfId="0" applyAlignment="1" applyBorder="1" applyFont="1">
      <alignment horizontal="left" shrinkToFit="0" wrapText="0"/>
    </xf>
    <xf borderId="31" fillId="9" fontId="26" numFmtId="0" xfId="0" applyAlignment="1" applyBorder="1" applyFill="1" applyFont="1">
      <alignment horizontal="center" readingOrder="0" shrinkToFit="0" wrapText="0"/>
    </xf>
    <xf borderId="28" fillId="0" fontId="20" numFmtId="0" xfId="0" applyAlignment="1" applyBorder="1" applyFont="1">
      <alignment horizontal="center" readingOrder="0" shrinkToFit="0" wrapText="0"/>
    </xf>
    <xf borderId="32" fillId="0" fontId="5" numFmtId="0" xfId="0" applyBorder="1" applyFont="1"/>
    <xf borderId="30" fillId="0" fontId="20" numFmtId="0" xfId="0" applyAlignment="1" applyBorder="1" applyFont="1">
      <alignment horizontal="center" readingOrder="0" shrinkToFit="0" wrapText="0"/>
    </xf>
    <xf borderId="26" fillId="10" fontId="32" numFmtId="0" xfId="0" applyAlignment="1" applyBorder="1" applyFill="1" applyFont="1">
      <alignment horizontal="center" readingOrder="0" shrinkToFit="0" wrapText="0"/>
    </xf>
    <xf borderId="24" fillId="3" fontId="25" numFmtId="0" xfId="0" applyAlignment="1" applyBorder="1" applyFont="1">
      <alignment horizontal="center" readingOrder="0" shrinkToFit="0" vertical="center" wrapText="0"/>
    </xf>
    <xf borderId="23" fillId="0" fontId="26" numFmtId="0" xfId="0" applyAlignment="1" applyBorder="1" applyFont="1">
      <alignment horizontal="center" readingOrder="0" shrinkToFit="0" vertical="center" wrapText="0"/>
    </xf>
    <xf borderId="26" fillId="3" fontId="25" numFmtId="0" xfId="0" applyAlignment="1" applyBorder="1" applyFont="1">
      <alignment horizontal="center" readingOrder="0" shrinkToFit="0" vertical="center" wrapText="0"/>
    </xf>
    <xf borderId="26" fillId="0" fontId="26" numFmtId="0" xfId="0" applyAlignment="1" applyBorder="1" applyFont="1">
      <alignment horizontal="center" readingOrder="0" shrinkToFit="0" vertical="center" wrapText="0"/>
    </xf>
    <xf borderId="23" fillId="6" fontId="33" numFmtId="0" xfId="0" applyAlignment="1" applyBorder="1" applyFont="1">
      <alignment horizontal="center" readingOrder="0" vertical="center"/>
    </xf>
    <xf borderId="28" fillId="0" fontId="26" numFmtId="0" xfId="0" applyAlignment="1" applyBorder="1" applyFont="1">
      <alignment horizontal="center" readingOrder="0" shrinkToFit="0" vertical="center" wrapText="0"/>
    </xf>
    <xf borderId="33" fillId="10" fontId="34" numFmtId="0" xfId="0" applyAlignment="1" applyBorder="1" applyFont="1">
      <alignment horizontal="center" readingOrder="0" vertical="center"/>
    </xf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25" fillId="8" fontId="19" numFmtId="0" xfId="0" applyAlignment="1" applyBorder="1" applyFont="1">
      <alignment horizontal="center" readingOrder="0" vertical="center"/>
    </xf>
    <xf borderId="0" fillId="0" fontId="20" numFmtId="0" xfId="0" applyAlignment="1" applyFont="1">
      <alignment shrinkToFit="0" vertical="center" wrapText="0"/>
    </xf>
    <xf borderId="36" fillId="0" fontId="35" numFmtId="0" xfId="0" applyAlignment="1" applyBorder="1" applyFont="1">
      <alignment horizontal="left" readingOrder="0"/>
    </xf>
    <xf borderId="0" fillId="0" fontId="35" numFmtId="0" xfId="0" applyAlignment="1" applyFont="1">
      <alignment horizontal="left" readingOrder="0"/>
    </xf>
    <xf borderId="26" fillId="7" fontId="36" numFmtId="0" xfId="0" applyAlignment="1" applyBorder="1" applyFont="1">
      <alignment horizontal="center" readingOrder="0" vertical="center"/>
    </xf>
    <xf borderId="37" fillId="0" fontId="35" numFmtId="0" xfId="0" applyAlignment="1" applyBorder="1" applyFont="1">
      <alignment horizontal="left" readingOrder="0"/>
    </xf>
    <xf borderId="36" fillId="0" fontId="3" numFmtId="0" xfId="0" applyBorder="1" applyFont="1"/>
    <xf borderId="37" fillId="0" fontId="3" numFmtId="0" xfId="0" applyBorder="1" applyFont="1"/>
    <xf borderId="26" fillId="11" fontId="37" numFmtId="0" xfId="0" applyAlignment="1" applyBorder="1" applyFill="1" applyFont="1">
      <alignment horizontal="center" readingOrder="0" vertical="center"/>
    </xf>
    <xf borderId="38" fillId="3" fontId="29" numFmtId="0" xfId="0" applyAlignment="1" applyBorder="1" applyFont="1">
      <alignment horizontal="center" readingOrder="0" shrinkToFit="0" vertical="center" wrapText="0"/>
    </xf>
    <xf borderId="0" fillId="11" fontId="37" numFmtId="0" xfId="0" applyAlignment="1" applyFont="1">
      <alignment horizontal="center" readingOrder="0" vertical="center"/>
    </xf>
    <xf borderId="39" fillId="0" fontId="5" numFmtId="0" xfId="0" applyBorder="1" applyFont="1"/>
    <xf borderId="27" fillId="0" fontId="20" numFmtId="0" xfId="0" applyAlignment="1" applyBorder="1" applyFont="1">
      <alignment shrinkToFit="0" wrapText="0"/>
    </xf>
    <xf borderId="26" fillId="0" fontId="38" numFmtId="0" xfId="0" applyAlignment="1" applyBorder="1" applyFont="1">
      <alignment horizontal="center" readingOrder="0" vertical="center"/>
    </xf>
    <xf borderId="0" fillId="0" fontId="38" numFmtId="0" xfId="0" applyAlignment="1" applyFont="1">
      <alignment horizontal="left" readingOrder="0" vertical="center"/>
    </xf>
    <xf borderId="38" fillId="0" fontId="30" numFmtId="0" xfId="0" applyAlignment="1" applyBorder="1" applyFont="1">
      <alignment horizontal="center" readingOrder="0" shrinkToFit="0" vertical="center" wrapText="0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23" fillId="0" fontId="39" numFmtId="0" xfId="0" applyAlignment="1" applyBorder="1" applyFont="1">
      <alignment vertical="bottom"/>
    </xf>
    <xf borderId="26" fillId="11" fontId="37" numFmtId="0" xfId="0" applyAlignment="1" applyBorder="1" applyFont="1">
      <alignment horizontal="center" vertical="center"/>
    </xf>
    <xf borderId="0" fillId="11" fontId="37" numFmtId="0" xfId="0" applyAlignment="1" applyFont="1">
      <alignment horizontal="center" vertical="center"/>
    </xf>
    <xf borderId="43" fillId="0" fontId="5" numFmtId="0" xfId="0" applyBorder="1" applyFont="1"/>
    <xf borderId="36" fillId="10" fontId="34" numFmtId="0" xfId="0" applyAlignment="1" applyBorder="1" applyFont="1">
      <alignment horizontal="center" readingOrder="0" vertical="center"/>
    </xf>
    <xf borderId="44" fillId="0" fontId="5" numFmtId="0" xfId="0" applyBorder="1" applyFont="1"/>
    <xf borderId="45" fillId="0" fontId="5" numFmtId="0" xfId="0" applyBorder="1" applyFont="1"/>
    <xf borderId="26" fillId="0" fontId="40" numFmtId="0" xfId="0" applyAlignment="1" applyBorder="1" applyFont="1">
      <alignment horizontal="center" vertical="center"/>
    </xf>
    <xf borderId="0" fillId="0" fontId="40" numFmtId="165" xfId="0" applyAlignment="1" applyFont="1" applyNumberFormat="1">
      <alignment horizontal="center" readingOrder="0" vertical="center"/>
    </xf>
    <xf borderId="36" fillId="0" fontId="41" numFmtId="0" xfId="0" applyAlignment="1" applyBorder="1" applyFont="1">
      <alignment horizontal="left" readingOrder="0"/>
    </xf>
    <xf borderId="0" fillId="0" fontId="41" numFmtId="0" xfId="0" applyAlignment="1" applyFont="1">
      <alignment horizontal="left" readingOrder="0"/>
    </xf>
    <xf borderId="0" fillId="0" fontId="3" numFmtId="0" xfId="0" applyAlignment="1" applyFont="1">
      <alignment vertical="center"/>
    </xf>
    <xf borderId="0" fillId="0" fontId="40" numFmtId="168" xfId="0" applyAlignment="1" applyFont="1" applyNumberForma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26" fillId="0" fontId="40" numFmtId="0" xfId="0" applyAlignment="1" applyBorder="1" applyFont="1">
      <alignment horizontal="center" readingOrder="0" vertical="center"/>
    </xf>
    <xf borderId="26" fillId="4" fontId="40" numFmtId="0" xfId="0" applyAlignment="1" applyBorder="1" applyFont="1">
      <alignment horizontal="center" vertical="center"/>
    </xf>
    <xf borderId="0" fillId="0" fontId="40" numFmtId="172" xfId="0" applyAlignment="1" applyFont="1" applyNumberFormat="1">
      <alignment horizontal="center" readingOrder="0" vertical="center"/>
    </xf>
    <xf borderId="26" fillId="4" fontId="40" numFmtId="0" xfId="0" applyAlignment="1" applyBorder="1" applyFont="1">
      <alignment horizontal="center" readingOrder="0" vertical="center"/>
    </xf>
    <xf borderId="0" fillId="0" fontId="40" numFmtId="10" xfId="0" applyAlignment="1" applyFont="1" applyNumberFormat="1">
      <alignment horizontal="center" readingOrder="0" vertical="center"/>
    </xf>
    <xf borderId="27" fillId="0" fontId="31" numFmtId="0" xfId="0" applyAlignment="1" applyBorder="1" applyFont="1">
      <alignment shrinkToFit="0" wrapText="0"/>
    </xf>
    <xf borderId="0" fillId="0" fontId="40" numFmtId="164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shrinkToFit="0" wrapText="0"/>
    </xf>
    <xf borderId="0" fillId="0" fontId="31" numFmtId="0" xfId="0" applyAlignment="1" applyFont="1">
      <alignment shrinkToFit="0" wrapText="0"/>
    </xf>
    <xf borderId="46" fillId="3" fontId="27" numFmtId="0" xfId="0" applyAlignment="1" applyBorder="1" applyFont="1">
      <alignment horizontal="center" readingOrder="0" shrinkToFit="0" vertical="center" wrapText="0"/>
    </xf>
    <xf borderId="25" fillId="3" fontId="28" numFmtId="0" xfId="0" applyAlignment="1" applyBorder="1" applyFont="1">
      <alignment horizontal="center" readingOrder="0" shrinkToFit="0" vertical="center" wrapText="0"/>
    </xf>
    <xf borderId="36" fillId="7" fontId="34" numFmtId="0" xfId="0" applyAlignment="1" applyBorder="1" applyFont="1">
      <alignment horizontal="left" readingOrder="0" vertical="center"/>
    </xf>
    <xf borderId="0" fillId="7" fontId="34" numFmtId="0" xfId="0" applyAlignment="1" applyFont="1">
      <alignment horizontal="left" readingOrder="0" vertical="center"/>
    </xf>
    <xf borderId="37" fillId="7" fontId="34" numFmtId="0" xfId="0" applyAlignment="1" applyBorder="1" applyFont="1">
      <alignment horizontal="left" readingOrder="0" vertical="center"/>
    </xf>
    <xf borderId="36" fillId="10" fontId="42" numFmtId="0" xfId="0" applyAlignment="1" applyBorder="1" applyFont="1">
      <alignment horizontal="center"/>
    </xf>
    <xf borderId="26" fillId="0" fontId="20" numFmtId="0" xfId="0" applyAlignment="1" applyBorder="1" applyFont="1">
      <alignment horizontal="center" readingOrder="0" shrinkToFit="0" vertical="center" wrapText="0"/>
    </xf>
    <xf borderId="0" fillId="0" fontId="40" numFmtId="173" xfId="0" applyAlignment="1" applyFont="1" applyNumberFormat="1">
      <alignment horizontal="center" readingOrder="0" vertical="center"/>
    </xf>
    <xf borderId="27" fillId="0" fontId="20" numFmtId="0" xfId="0" applyAlignment="1" applyBorder="1" applyFont="1">
      <alignment horizontal="center" readingOrder="0" shrinkToFit="0" vertical="center" wrapText="0"/>
    </xf>
    <xf borderId="36" fillId="0" fontId="36" numFmtId="0" xfId="0" applyAlignment="1" applyBorder="1" applyFont="1">
      <alignment readingOrder="0" vertical="bottom"/>
    </xf>
    <xf borderId="0" fillId="0" fontId="36" numFmtId="0" xfId="0" applyAlignment="1" applyFont="1">
      <alignment readingOrder="0" vertical="bottom"/>
    </xf>
    <xf borderId="26" fillId="7" fontId="36" numFmtId="0" xfId="0" applyAlignment="1" applyBorder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36" fillId="10" fontId="42" numFmtId="0" xfId="0" applyAlignment="1" applyBorder="1" applyFont="1">
      <alignment horizontal="center" readingOrder="0"/>
    </xf>
    <xf borderId="36" fillId="0" fontId="36" numFmtId="0" xfId="0" applyAlignment="1" applyBorder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26" fillId="0" fontId="39" numFmtId="0" xfId="0" applyAlignment="1" applyBorder="1" applyFont="1">
      <alignment horizontal="center" readingOrder="0" vertical="center"/>
    </xf>
    <xf borderId="28" fillId="0" fontId="39" numFmtId="0" xfId="0" applyAlignment="1" applyBorder="1" applyFont="1">
      <alignment horizontal="center" readingOrder="0" vertical="center"/>
    </xf>
    <xf borderId="28" fillId="0" fontId="20" numFmtId="0" xfId="0" applyAlignment="1" applyBorder="1" applyFont="1">
      <alignment horizontal="center" readingOrder="0" shrinkToFit="0" vertical="center" wrapText="0"/>
    </xf>
    <xf borderId="30" fillId="0" fontId="20" numFmtId="0" xfId="0" applyAlignment="1" applyBorder="1" applyFont="1">
      <alignment horizontal="center" readingOrder="0" shrinkToFit="0" vertical="center" wrapText="0"/>
    </xf>
    <xf borderId="0" fillId="0" fontId="43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3" fontId="27" numFmtId="0" xfId="0" applyAlignment="1" applyBorder="1" applyFont="1">
      <alignment horizontal="center" readingOrder="0" shrinkToFit="0" vertical="center" wrapText="0"/>
    </xf>
    <xf borderId="51" fillId="0" fontId="5" numFmtId="0" xfId="0" applyBorder="1" applyFont="1"/>
    <xf borderId="52" fillId="0" fontId="5" numFmtId="0" xfId="0" applyBorder="1" applyFont="1"/>
    <xf borderId="38" fillId="3" fontId="27" numFmtId="0" xfId="0" applyAlignment="1" applyBorder="1" applyFont="1">
      <alignment horizontal="center" readingOrder="0" shrinkToFit="0" vertical="center" wrapText="0"/>
    </xf>
    <xf borderId="29" fillId="0" fontId="26" numFmtId="0" xfId="0" applyAlignment="1" applyBorder="1" applyFont="1">
      <alignment horizontal="center" readingOrder="0" shrinkToFit="0" wrapText="0"/>
    </xf>
    <xf borderId="29" fillId="7" fontId="26" numFmtId="2" xfId="0" applyAlignment="1" applyBorder="1" applyFont="1" applyNumberFormat="1">
      <alignment horizontal="center" readingOrder="0" shrinkToFit="0" wrapText="0"/>
    </xf>
    <xf borderId="30" fillId="0" fontId="31" numFmtId="0" xfId="0" applyAlignment="1" applyBorder="1" applyFont="1">
      <alignment shrinkToFit="0" wrapText="0"/>
    </xf>
    <xf borderId="0" fillId="0" fontId="3" numFmtId="2" xfId="0" applyFont="1" applyNumberFormat="1"/>
    <xf borderId="23" fillId="0" fontId="44" numFmtId="0" xfId="0" applyAlignment="1" applyBorder="1" applyFont="1">
      <alignment horizontal="center" readingOrder="0" shrinkToFit="0" vertical="center" wrapText="0"/>
    </xf>
    <xf borderId="23" fillId="0" fontId="45" numFmtId="0" xfId="0" applyAlignment="1" applyBorder="1" applyFont="1">
      <alignment horizontal="center" readingOrder="0" vertical="center"/>
    </xf>
    <xf borderId="23" fillId="12" fontId="46" numFmtId="0" xfId="0" applyAlignment="1" applyBorder="1" applyFill="1" applyFont="1">
      <alignment horizontal="center" vertical="center"/>
    </xf>
    <xf borderId="24" fillId="4" fontId="47" numFmtId="170" xfId="0" applyAlignment="1" applyBorder="1" applyFont="1" applyNumberFormat="1">
      <alignment horizontal="center" readingOrder="0" vertical="center"/>
    </xf>
    <xf borderId="24" fillId="13" fontId="48" numFmtId="0" xfId="0" applyAlignment="1" applyBorder="1" applyFill="1" applyFont="1">
      <alignment horizontal="center" vertical="center"/>
    </xf>
    <xf borderId="24" fillId="3" fontId="48" numFmtId="0" xfId="0" applyAlignment="1" applyBorder="1" applyFont="1">
      <alignment horizontal="center" vertical="center"/>
    </xf>
    <xf borderId="26" fillId="3" fontId="49" numFmtId="0" xfId="0" applyAlignment="1" applyBorder="1" applyFont="1">
      <alignment horizontal="center" vertical="center"/>
    </xf>
    <xf borderId="0" fillId="3" fontId="49" numFmtId="0" xfId="0" applyAlignment="1" applyFont="1">
      <alignment horizontal="center" vertical="center"/>
    </xf>
    <xf borderId="0" fillId="3" fontId="50" numFmtId="0" xfId="0" applyAlignment="1" applyFont="1">
      <alignment horizontal="center" vertical="center"/>
    </xf>
    <xf borderId="33" fillId="4" fontId="51" numFmtId="0" xfId="0" applyAlignment="1" applyBorder="1" applyFont="1">
      <alignment horizontal="center" readingOrder="0" vertical="center"/>
    </xf>
    <xf borderId="34" fillId="10" fontId="52" numFmtId="0" xfId="0" applyAlignment="1" applyBorder="1" applyFont="1">
      <alignment horizontal="center" vertical="center"/>
    </xf>
    <xf borderId="34" fillId="0" fontId="22" numFmtId="171" xfId="0" applyAlignment="1" applyBorder="1" applyFont="1" applyNumberFormat="1">
      <alignment horizontal="center" vertical="center"/>
    </xf>
    <xf borderId="34" fillId="7" fontId="8" numFmtId="0" xfId="0" applyAlignment="1" applyBorder="1" applyFont="1">
      <alignment vertical="center"/>
    </xf>
    <xf borderId="34" fillId="0" fontId="22" numFmtId="0" xfId="0" applyAlignment="1" applyBorder="1" applyFont="1">
      <alignment horizontal="center" vertical="center"/>
    </xf>
    <xf borderId="34" fillId="0" fontId="39" numFmtId="0" xfId="0" applyAlignment="1" applyBorder="1" applyFont="1">
      <alignment horizontal="center" vertical="center"/>
    </xf>
    <xf borderId="34" fillId="0" fontId="8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14" fontId="53" numFmtId="174" xfId="0" applyAlignment="1" applyFill="1" applyFont="1" applyNumberFormat="1">
      <alignment horizontal="center" readingOrder="0" vertical="center"/>
    </xf>
    <xf borderId="0" fillId="0" fontId="22" numFmtId="172" xfId="0" applyAlignment="1" applyFont="1" applyNumberFormat="1">
      <alignment horizontal="center" readingOrder="0" vertical="center"/>
    </xf>
    <xf borderId="0" fillId="7" fontId="8" numFmtId="0" xfId="0" applyAlignment="1" applyFont="1">
      <alignment vertical="center"/>
    </xf>
    <xf borderId="0" fillId="0" fontId="54" numFmtId="0" xfId="0" applyAlignment="1" applyFont="1">
      <alignment horizontal="center" vertical="center"/>
    </xf>
    <xf borderId="37" fillId="0" fontId="55" numFmtId="0" xfId="0" applyAlignment="1" applyBorder="1" applyFont="1">
      <alignment horizontal="center" vertical="center"/>
    </xf>
    <xf borderId="0" fillId="4" fontId="56" numFmtId="174" xfId="0" applyAlignment="1" applyFont="1" applyNumberFormat="1">
      <alignment horizontal="center" readingOrder="0" vertical="center"/>
    </xf>
    <xf borderId="0" fillId="0" fontId="56" numFmtId="172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36" fillId="4" fontId="56" numFmtId="0" xfId="0" applyAlignment="1" applyBorder="1" applyFont="1">
      <alignment horizontal="center" vertical="center"/>
    </xf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0" fillId="14" fontId="53" numFmtId="174" xfId="0" applyAlignment="1" applyFont="1" applyNumberFormat="1">
      <alignment horizontal="center" vertical="center"/>
    </xf>
    <xf borderId="0" fillId="7" fontId="8" numFmtId="0" xfId="0" applyAlignment="1" applyFont="1">
      <alignment vertical="center"/>
    </xf>
    <xf borderId="33" fillId="4" fontId="51" numFmtId="0" xfId="0" applyAlignment="1" applyBorder="1" applyFont="1">
      <alignment horizontal="center" vertical="center"/>
    </xf>
    <xf borderId="37" fillId="0" fontId="39" numFmtId="0" xfId="0" applyAlignment="1" applyBorder="1" applyFont="1">
      <alignment horizontal="center" vertical="center"/>
    </xf>
    <xf borderId="23" fillId="3" fontId="57" numFmtId="0" xfId="0" applyAlignment="1" applyBorder="1" applyFont="1">
      <alignment horizontal="center" readingOrder="0" shrinkToFit="0" vertical="center" wrapText="0"/>
    </xf>
    <xf borderId="24" fillId="3" fontId="57" numFmtId="0" xfId="0" applyAlignment="1" applyBorder="1" applyFont="1">
      <alignment horizontal="center" readingOrder="0" shrinkToFit="0" vertical="center" wrapText="0"/>
    </xf>
    <xf borderId="24" fillId="3" fontId="58" numFmtId="0" xfId="0" applyAlignment="1" applyBorder="1" applyFont="1">
      <alignment horizontal="center" readingOrder="0" shrinkToFit="0" vertical="center" wrapText="0"/>
    </xf>
    <xf borderId="24" fillId="3" fontId="59" numFmtId="0" xfId="0" applyAlignment="1" applyBorder="1" applyFont="1">
      <alignment horizontal="center" readingOrder="0" shrinkToFit="0" vertical="center" wrapText="0"/>
    </xf>
    <xf borderId="25" fillId="3" fontId="58" numFmtId="0" xfId="0" applyAlignment="1" applyBorder="1" applyFont="1">
      <alignment horizontal="center" readingOrder="0" shrinkToFit="0" vertical="center" wrapText="0"/>
    </xf>
    <xf borderId="26" fillId="12" fontId="60" numFmtId="0" xfId="0" applyAlignment="1" applyBorder="1" applyFont="1">
      <alignment horizontal="center" readingOrder="0" vertical="center"/>
    </xf>
    <xf borderId="0" fillId="12" fontId="60" numFmtId="0" xfId="0" applyAlignment="1" applyFont="1">
      <alignment horizontal="center" readingOrder="0" vertical="center"/>
    </xf>
    <xf borderId="0" fillId="4" fontId="61" numFmtId="170" xfId="0" applyAlignment="1" applyFont="1" applyNumberFormat="1">
      <alignment horizontal="center" readingOrder="0" vertical="center"/>
    </xf>
    <xf borderId="0" fillId="15" fontId="62" numFmtId="0" xfId="0" applyAlignment="1" applyFill="1" applyFont="1">
      <alignment horizontal="center" readingOrder="0" shrinkToFit="0" vertical="center" wrapText="0"/>
    </xf>
    <xf borderId="0" fillId="0" fontId="63" numFmtId="0" xfId="0" applyAlignment="1" applyFont="1">
      <alignment horizontal="center" readingOrder="0" shrinkToFit="0" vertical="center" wrapText="0"/>
    </xf>
    <xf borderId="26" fillId="4" fontId="64" numFmtId="0" xfId="0" applyAlignment="1" applyBorder="1" applyFont="1">
      <alignment horizontal="center" readingOrder="0" textRotation="255" vertical="center"/>
    </xf>
    <xf borderId="0" fillId="4" fontId="65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shrinkToFit="0" vertical="center" wrapText="0"/>
    </xf>
    <xf borderId="0" fillId="0" fontId="66" numFmtId="175" xfId="0" applyAlignment="1" applyFont="1" applyNumberFormat="1">
      <alignment horizontal="center" readingOrder="0" shrinkToFit="0" vertical="center" wrapText="0"/>
    </xf>
    <xf borderId="0" fillId="0" fontId="31" numFmtId="172" xfId="0" applyAlignment="1" applyFont="1" applyNumberFormat="1">
      <alignment horizontal="center" readingOrder="0" shrinkToFit="0" vertical="center" wrapText="0"/>
    </xf>
    <xf borderId="0" fillId="10" fontId="66" numFmtId="172" xfId="0" applyAlignment="1" applyFont="1" applyNumberFormat="1">
      <alignment horizontal="center" readingOrder="0" shrinkToFit="0" vertical="center" wrapText="0"/>
    </xf>
    <xf borderId="27" fillId="7" fontId="66" numFmtId="171" xfId="0" applyAlignment="1" applyBorder="1" applyFont="1" applyNumberFormat="1">
      <alignment horizontal="center" readingOrder="0" shrinkToFit="0" vertical="center" wrapText="0"/>
    </xf>
    <xf borderId="27" fillId="7" fontId="66" numFmtId="171" xfId="0" applyAlignment="1" applyBorder="1" applyFont="1" applyNumberFormat="1">
      <alignment horizontal="center" shrinkToFit="0" vertical="center" wrapText="0"/>
    </xf>
    <xf borderId="0" fillId="0" fontId="67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26" fillId="4" fontId="68" numFmtId="0" xfId="0" applyAlignment="1" applyBorder="1" applyFont="1">
      <alignment horizontal="center" readingOrder="0" vertical="center"/>
    </xf>
    <xf borderId="0" fillId="4" fontId="68" numFmtId="0" xfId="0" applyAlignment="1" applyFont="1">
      <alignment horizontal="center" readingOrder="0" vertical="center"/>
    </xf>
    <xf borderId="23" fillId="5" fontId="49" numFmtId="176" xfId="0" applyAlignment="1" applyBorder="1" applyFont="1" applyNumberFormat="1">
      <alignment horizontal="center" vertical="center"/>
    </xf>
    <xf borderId="24" fillId="3" fontId="69" numFmtId="0" xfId="0" applyAlignment="1" applyBorder="1" applyFont="1">
      <alignment horizontal="center" vertical="center"/>
    </xf>
    <xf borderId="24" fillId="7" fontId="70" numFmtId="0" xfId="0" applyAlignment="1" applyBorder="1" applyFont="1">
      <alignment horizontal="center" vertical="center"/>
    </xf>
    <xf borderId="0" fillId="0" fontId="8" numFmtId="0" xfId="0" applyFont="1"/>
    <xf borderId="26" fillId="3" fontId="69" numFmtId="0" xfId="0" applyAlignment="1" applyBorder="1" applyFont="1">
      <alignment horizontal="center" vertical="center"/>
    </xf>
    <xf borderId="0" fillId="4" fontId="71" numFmtId="0" xfId="0" applyAlignment="1" applyFont="1">
      <alignment horizontal="center" readingOrder="0" vertical="center"/>
    </xf>
    <xf borderId="53" fillId="12" fontId="72" numFmtId="0" xfId="0" applyAlignment="1" applyBorder="1" applyFont="1">
      <alignment horizontal="center" vertical="center"/>
    </xf>
    <xf borderId="54" fillId="4" fontId="70" numFmtId="177" xfId="0" applyAlignment="1" applyBorder="1" applyFont="1" applyNumberFormat="1">
      <alignment horizontal="center" vertical="center"/>
    </xf>
    <xf borderId="53" fillId="16" fontId="73" numFmtId="0" xfId="0" applyAlignment="1" applyBorder="1" applyFill="1" applyFont="1">
      <alignment horizontal="center" vertical="center"/>
    </xf>
    <xf borderId="55" fillId="0" fontId="5" numFmtId="0" xfId="0" applyBorder="1" applyFont="1"/>
    <xf borderId="55" fillId="17" fontId="69" numFmtId="0" xfId="0" applyAlignment="1" applyBorder="1" applyFill="1" applyFont="1">
      <alignment horizontal="center" vertical="center"/>
    </xf>
    <xf borderId="55" fillId="4" fontId="70" numFmtId="0" xfId="0" applyAlignment="1" applyBorder="1" applyFont="1">
      <alignment horizontal="center" vertical="center"/>
    </xf>
    <xf borderId="55" fillId="18" fontId="69" numFmtId="0" xfId="0" applyAlignment="1" applyBorder="1" applyFill="1" applyFont="1">
      <alignment horizontal="center" vertical="center"/>
    </xf>
    <xf borderId="55" fillId="19" fontId="69" numFmtId="0" xfId="0" applyAlignment="1" applyBorder="1" applyFill="1" applyFont="1">
      <alignment horizontal="center" vertical="center"/>
    </xf>
    <xf borderId="55" fillId="4" fontId="70" numFmtId="0" xfId="0" applyAlignment="1" applyBorder="1" applyFont="1">
      <alignment horizontal="center" readingOrder="0" vertical="center"/>
    </xf>
    <xf borderId="55" fillId="20" fontId="69" numFmtId="0" xfId="0" applyAlignment="1" applyBorder="1" applyFill="1" applyFont="1">
      <alignment horizontal="center" vertical="center"/>
    </xf>
    <xf borderId="54" fillId="4" fontId="70" numFmtId="0" xfId="0" applyAlignment="1" applyBorder="1" applyFont="1">
      <alignment horizontal="center" vertical="center"/>
    </xf>
    <xf borderId="53" fillId="6" fontId="74" numFmtId="0" xfId="0" applyAlignment="1" applyBorder="1" applyFont="1">
      <alignment horizontal="center" vertical="center"/>
    </xf>
    <xf borderId="55" fillId="6" fontId="74" numFmtId="0" xfId="0" applyAlignment="1" applyBorder="1" applyFont="1">
      <alignment horizontal="center" vertical="center"/>
    </xf>
    <xf borderId="26" fillId="4" fontId="75" numFmtId="0" xfId="0" applyAlignment="1" applyBorder="1" applyFont="1">
      <alignment horizontal="center" readingOrder="0" vertical="center"/>
    </xf>
    <xf borderId="0" fillId="0" fontId="22" numFmtId="174" xfId="0" applyAlignment="1" applyFont="1" applyNumberFormat="1">
      <alignment horizontal="center" readingOrder="0" vertical="center"/>
    </xf>
    <xf borderId="0" fillId="0" fontId="39" numFmtId="172" xfId="0" applyAlignment="1" applyFont="1" applyNumberFormat="1">
      <alignment horizontal="center" vertical="center"/>
    </xf>
    <xf borderId="0" fillId="10" fontId="56" numFmtId="172" xfId="0" applyAlignment="1" applyFont="1" applyNumberFormat="1">
      <alignment horizontal="center" readingOrder="0" vertical="center"/>
    </xf>
    <xf borderId="0" fillId="7" fontId="56" numFmtId="171" xfId="0" applyAlignment="1" applyFont="1" applyNumberFormat="1">
      <alignment horizontal="center" vertical="center"/>
    </xf>
    <xf borderId="0" fillId="4" fontId="76" numFmtId="0" xfId="0" applyAlignment="1" applyFont="1">
      <alignment horizontal="center" vertical="center"/>
    </xf>
    <xf borderId="0" fillId="4" fontId="77" numFmtId="0" xfId="0" applyAlignment="1" applyFont="1">
      <alignment horizontal="center" vertical="center"/>
    </xf>
    <xf borderId="0" fillId="4" fontId="78" numFmtId="0" xfId="0" applyAlignment="1" applyFont="1">
      <alignment horizontal="center" vertical="center"/>
    </xf>
    <xf borderId="0" fillId="4" fontId="79" numFmtId="0" xfId="0" applyAlignment="1" applyFont="1">
      <alignment horizontal="center" vertical="center"/>
    </xf>
    <xf borderId="0" fillId="4" fontId="70" numFmtId="0" xfId="0" applyAlignment="1" applyFont="1">
      <alignment horizontal="center" vertical="center"/>
    </xf>
    <xf borderId="0" fillId="0" fontId="80" numFmtId="0" xfId="0" applyAlignment="1" applyFont="1">
      <alignment horizontal="center" vertical="center"/>
    </xf>
    <xf borderId="0" fillId="0" fontId="22" numFmtId="174" xfId="0" applyAlignment="1" applyFont="1" applyNumberFormat="1">
      <alignment horizontal="center" vertical="center"/>
    </xf>
    <xf borderId="0" fillId="4" fontId="77" numFmtId="171" xfId="0" applyAlignment="1" applyFont="1" applyNumberFormat="1">
      <alignment horizontal="center" vertical="center"/>
    </xf>
    <xf borderId="26" fillId="7" fontId="52" numFmtId="0" xfId="0" applyAlignment="1" applyBorder="1" applyFont="1">
      <alignment horizontal="center" vertical="center"/>
    </xf>
    <xf borderId="0" fillId="7" fontId="52" numFmtId="0" xfId="0" applyAlignment="1" applyFont="1">
      <alignment horizontal="center" vertical="center"/>
    </xf>
    <xf borderId="0" fillId="4" fontId="81" numFmtId="0" xfId="0" applyAlignment="1" applyFont="1">
      <alignment horizontal="center" readingOrder="0" vertical="center"/>
    </xf>
    <xf borderId="0" fillId="0" fontId="8" numFmtId="0" xfId="0" applyFont="1"/>
    <xf borderId="26" fillId="4" fontId="82" numFmtId="0" xfId="0" applyAlignment="1" applyBorder="1" applyFont="1">
      <alignment horizontal="center" vertical="center"/>
    </xf>
    <xf borderId="0" fillId="10" fontId="56" numFmtId="172" xfId="0" applyAlignment="1" applyFont="1" applyNumberFormat="1">
      <alignment horizontal="center" vertical="center"/>
    </xf>
    <xf borderId="26" fillId="4" fontId="83" numFmtId="0" xfId="0" applyAlignment="1" applyBorder="1" applyFont="1">
      <alignment horizontal="center" readingOrder="0" vertical="center"/>
    </xf>
    <xf borderId="26" fillId="4" fontId="84" numFmtId="0" xfId="0" applyAlignment="1" applyBorder="1" applyFont="1">
      <alignment horizontal="center" vertical="center"/>
    </xf>
    <xf borderId="29" fillId="0" fontId="66" numFmtId="0" xfId="0" applyAlignment="1" applyBorder="1" applyFont="1">
      <alignment horizontal="center" readingOrder="0" shrinkToFit="0" vertical="center" wrapText="0"/>
    </xf>
    <xf borderId="29" fillId="0" fontId="66" numFmtId="175" xfId="0" applyAlignment="1" applyBorder="1" applyFont="1" applyNumberFormat="1">
      <alignment horizontal="center" readingOrder="0" shrinkToFit="0" vertical="center" wrapText="0"/>
    </xf>
    <xf borderId="29" fillId="0" fontId="31" numFmtId="172" xfId="0" applyAlignment="1" applyBorder="1" applyFont="1" applyNumberFormat="1">
      <alignment horizontal="center" readingOrder="0" shrinkToFit="0" vertical="center" wrapText="0"/>
    </xf>
    <xf borderId="29" fillId="10" fontId="66" numFmtId="172" xfId="0" applyAlignment="1" applyBorder="1" applyFont="1" applyNumberFormat="1">
      <alignment horizontal="center" readingOrder="0" shrinkToFit="0" vertical="center" wrapText="0"/>
    </xf>
    <xf borderId="30" fillId="7" fontId="66" numFmtId="171" xfId="0" applyAlignment="1" applyBorder="1" applyFont="1" applyNumberFormat="1">
      <alignment horizontal="center" shrinkToFit="0" vertical="center" wrapText="0"/>
    </xf>
    <xf borderId="26" fillId="4" fontId="85" numFmtId="0" xfId="0" applyAlignment="1" applyBorder="1" applyFont="1">
      <alignment horizontal="center" readingOrder="0" vertical="center"/>
    </xf>
    <xf borderId="0" fillId="0" fontId="3" numFmtId="178" xfId="0" applyAlignment="1" applyFont="1" applyNumberFormat="1">
      <alignment vertical="center"/>
    </xf>
    <xf borderId="23" fillId="12" fontId="86" numFmtId="0" xfId="0" applyAlignment="1" applyBorder="1" applyFont="1">
      <alignment horizontal="center" vertical="center"/>
    </xf>
    <xf borderId="24" fillId="4" fontId="8" numFmtId="0" xfId="0" applyAlignment="1" applyBorder="1" applyFont="1">
      <alignment vertical="center"/>
    </xf>
    <xf borderId="54" fillId="4" fontId="70" numFmtId="177" xfId="0" applyAlignment="1" applyBorder="1" applyFont="1" applyNumberFormat="1">
      <alignment horizontal="center" readingOrder="0" vertical="center"/>
    </xf>
    <xf borderId="0" fillId="0" fontId="39" numFmtId="172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23" fillId="5" fontId="49" numFmtId="176" xfId="0" applyAlignment="1" applyBorder="1" applyFont="1" applyNumberFormat="1">
      <alignment horizontal="center" readingOrder="0" vertical="center"/>
    </xf>
    <xf borderId="24" fillId="3" fontId="69" numFmtId="0" xfId="0" applyAlignment="1" applyBorder="1" applyFont="1">
      <alignment horizontal="center" readingOrder="0" vertical="center"/>
    </xf>
    <xf borderId="24" fillId="7" fontId="87" numFmtId="0" xfId="0" applyAlignment="1" applyBorder="1" applyFont="1">
      <alignment horizontal="center" readingOrder="0" vertical="center"/>
    </xf>
    <xf borderId="26" fillId="3" fontId="57" numFmtId="0" xfId="0" applyAlignment="1" applyBorder="1" applyFont="1">
      <alignment horizontal="center" readingOrder="0" shrinkToFit="0" vertical="center" wrapText="0"/>
    </xf>
    <xf borderId="0" fillId="3" fontId="58" numFmtId="0" xfId="0" applyAlignment="1" applyFont="1">
      <alignment horizontal="center" readingOrder="0" shrinkToFit="0" vertical="center" wrapText="0"/>
    </xf>
    <xf borderId="0" fillId="3" fontId="59" numFmtId="0" xfId="0" applyAlignment="1" applyFont="1">
      <alignment horizontal="center" readingOrder="0" shrinkToFit="0" vertical="center" wrapText="0"/>
    </xf>
    <xf borderId="26" fillId="4" fontId="88" numFmtId="0" xfId="0" applyAlignment="1" applyBorder="1" applyFont="1">
      <alignment horizontal="center" readingOrder="0" vertical="center"/>
    </xf>
    <xf borderId="53" fillId="12" fontId="60" numFmtId="0" xfId="0" applyAlignment="1" applyBorder="1" applyFont="1">
      <alignment horizontal="center" readingOrder="0" vertical="center"/>
    </xf>
    <xf borderId="54" fillId="4" fontId="89" numFmtId="177" xfId="0" applyAlignment="1" applyBorder="1" applyFont="1" applyNumberFormat="1">
      <alignment horizontal="center" readingOrder="0" vertical="center"/>
    </xf>
    <xf borderId="53" fillId="16" fontId="90" numFmtId="0" xfId="0" applyAlignment="1" applyBorder="1" applyFont="1">
      <alignment horizontal="center" readingOrder="0" shrinkToFit="0" vertical="center" wrapText="0"/>
    </xf>
    <xf borderId="55" fillId="17" fontId="57" numFmtId="0" xfId="0" applyAlignment="1" applyBorder="1" applyFont="1">
      <alignment horizontal="center" readingOrder="0" shrinkToFit="0" vertical="center" wrapText="0"/>
    </xf>
    <xf borderId="55" fillId="21" fontId="63" numFmtId="0" xfId="0" applyAlignment="1" applyBorder="1" applyFill="1" applyFont="1">
      <alignment horizontal="center" readingOrder="0" shrinkToFit="0" vertical="center" wrapText="0"/>
    </xf>
    <xf borderId="55" fillId="18" fontId="57" numFmtId="0" xfId="0" applyAlignment="1" applyBorder="1" applyFont="1">
      <alignment horizontal="center" readingOrder="0" shrinkToFit="0" vertical="center" wrapText="0"/>
    </xf>
    <xf borderId="55" fillId="19" fontId="57" numFmtId="0" xfId="0" applyAlignment="1" applyBorder="1" applyFont="1">
      <alignment horizontal="center" readingOrder="0" shrinkToFit="0" vertical="center" wrapText="0"/>
    </xf>
    <xf borderId="55" fillId="20" fontId="57" numFmtId="0" xfId="0" applyAlignment="1" applyBorder="1" applyFont="1">
      <alignment horizontal="center" readingOrder="0" shrinkToFit="0" vertical="center" wrapText="0"/>
    </xf>
    <xf borderId="54" fillId="21" fontId="63" numFmtId="0" xfId="0" applyAlignment="1" applyBorder="1" applyFont="1">
      <alignment horizontal="center" readingOrder="0" shrinkToFit="0" vertical="center" wrapText="0"/>
    </xf>
    <xf borderId="53" fillId="22" fontId="62" numFmtId="0" xfId="0" applyAlignment="1" applyBorder="1" applyFill="1" applyFont="1">
      <alignment horizontal="center" readingOrder="0" shrinkToFit="0" vertical="center" wrapText="0"/>
    </xf>
    <xf borderId="55" fillId="22" fontId="62" numFmtId="0" xfId="0" applyAlignment="1" applyBorder="1" applyFont="1">
      <alignment horizontal="center" readingOrder="0" shrinkToFit="0" vertical="center" wrapText="0"/>
    </xf>
    <xf borderId="56" fillId="0" fontId="5" numFmtId="0" xfId="0" applyBorder="1" applyFont="1"/>
    <xf borderId="24" fillId="0" fontId="66" numFmtId="0" xfId="0" applyAlignment="1" applyBorder="1" applyFont="1">
      <alignment horizontal="center" readingOrder="0" shrinkToFit="0" vertical="center" wrapText="0"/>
    </xf>
    <xf borderId="24" fillId="0" fontId="66" numFmtId="174" xfId="0" applyAlignment="1" applyBorder="1" applyFont="1" applyNumberFormat="1">
      <alignment horizontal="center" readingOrder="0" shrinkToFit="0" vertical="center" wrapText="0"/>
    </xf>
    <xf borderId="24" fillId="0" fontId="31" numFmtId="172" xfId="0" applyAlignment="1" applyBorder="1" applyFont="1" applyNumberFormat="1">
      <alignment horizontal="center" readingOrder="0" shrinkToFit="0" vertical="center" wrapText="0"/>
    </xf>
    <xf borderId="24" fillId="10" fontId="66" numFmtId="172" xfId="0" applyAlignment="1" applyBorder="1" applyFont="1" applyNumberFormat="1">
      <alignment horizontal="center" readingOrder="0" shrinkToFit="0" vertical="center" wrapText="0"/>
    </xf>
    <xf borderId="24" fillId="7" fontId="66" numFmtId="171" xfId="0" applyAlignment="1" applyBorder="1" applyFont="1" applyNumberFormat="1">
      <alignment horizontal="center" readingOrder="0" shrinkToFit="0" vertical="center" wrapText="0"/>
    </xf>
    <xf borderId="24" fillId="21" fontId="91" numFmtId="0" xfId="0" applyAlignment="1" applyBorder="1" applyFont="1">
      <alignment horizontal="center" shrinkToFit="0" vertical="center" wrapText="0"/>
    </xf>
    <xf borderId="24" fillId="21" fontId="92" numFmtId="0" xfId="0" applyAlignment="1" applyBorder="1" applyFont="1">
      <alignment horizontal="center" readingOrder="0" shrinkToFit="0" vertical="center" wrapText="0"/>
    </xf>
    <xf borderId="24" fillId="21" fontId="93" numFmtId="0" xfId="0" applyAlignment="1" applyBorder="1" applyFont="1">
      <alignment horizontal="center" readingOrder="0" shrinkToFit="0" vertical="center" wrapText="0"/>
    </xf>
    <xf borderId="24" fillId="21" fontId="94" numFmtId="0" xfId="0" applyAlignment="1" applyBorder="1" applyFont="1">
      <alignment horizontal="center" readingOrder="0" shrinkToFit="0" vertical="center" wrapText="0"/>
    </xf>
    <xf borderId="24" fillId="21" fontId="63" numFmtId="0" xfId="0" applyAlignment="1" applyBorder="1" applyFont="1">
      <alignment horizontal="center" readingOrder="0" shrinkToFit="0" vertical="center" wrapText="0"/>
    </xf>
    <xf borderId="24" fillId="0" fontId="95" numFmtId="0" xfId="0" applyAlignment="1" applyBorder="1" applyFont="1">
      <alignment horizontal="center" readingOrder="0" vertical="center"/>
    </xf>
    <xf borderId="57" fillId="0" fontId="5" numFmtId="0" xfId="0" applyBorder="1" applyFont="1"/>
    <xf borderId="58" fillId="0" fontId="5" numFmtId="0" xfId="0" applyBorder="1" applyFont="1"/>
    <xf borderId="0" fillId="0" fontId="66" numFmtId="174" xfId="0" applyAlignment="1" applyFont="1" applyNumberFormat="1">
      <alignment horizontal="center" readingOrder="0" shrinkToFit="0" vertical="center" wrapText="0"/>
    </xf>
    <xf borderId="0" fillId="7" fontId="66" numFmtId="171" xfId="0" applyAlignment="1" applyFont="1" applyNumberFormat="1">
      <alignment horizontal="center" readingOrder="0" shrinkToFit="0" vertical="center" wrapText="0"/>
    </xf>
    <xf borderId="0" fillId="21" fontId="96" numFmtId="171" xfId="0" applyAlignment="1" applyFont="1" applyNumberFormat="1">
      <alignment horizontal="center" shrinkToFit="0" vertical="center" wrapText="0"/>
    </xf>
    <xf borderId="0" fillId="21" fontId="92" numFmtId="0" xfId="0" applyAlignment="1" applyFont="1">
      <alignment horizontal="center" readingOrder="0" shrinkToFit="0" vertical="center" wrapText="0"/>
    </xf>
    <xf borderId="0" fillId="21" fontId="94" numFmtId="0" xfId="0" applyAlignment="1" applyFont="1">
      <alignment horizontal="center" readingOrder="0" shrinkToFit="0" vertical="center" wrapText="0"/>
    </xf>
    <xf borderId="0" fillId="21" fontId="63" numFmtId="0" xfId="0" applyAlignment="1" applyFont="1">
      <alignment horizontal="center" readingOrder="0" shrinkToFit="0" vertical="center" wrapText="0"/>
    </xf>
    <xf borderId="59" fillId="7" fontId="52" numFmtId="0" xfId="0" applyAlignment="1" applyBorder="1" applyFont="1">
      <alignment horizontal="center" vertical="center"/>
    </xf>
    <xf borderId="60" fillId="7" fontId="52" numFmtId="0" xfId="0" applyAlignment="1" applyBorder="1" applyFont="1">
      <alignment horizontal="center" vertical="center"/>
    </xf>
    <xf borderId="0" fillId="7" fontId="66" numFmtId="171" xfId="0" applyAlignment="1" applyFont="1" applyNumberFormat="1">
      <alignment horizontal="center" shrinkToFit="0" vertical="center" wrapText="0"/>
    </xf>
    <xf borderId="61" fillId="4" fontId="75" numFmtId="0" xfId="0" applyAlignment="1" applyBorder="1" applyFont="1">
      <alignment horizontal="center" readingOrder="0" vertical="center"/>
    </xf>
    <xf borderId="62" fillId="0" fontId="5" numFmtId="0" xfId="0" applyBorder="1" applyFont="1"/>
    <xf borderId="0" fillId="21" fontId="91" numFmtId="0" xfId="0" applyAlignment="1" applyFont="1">
      <alignment horizontal="center" shrinkToFit="0" vertical="center" wrapText="0"/>
    </xf>
    <xf borderId="0" fillId="21" fontId="93" numFmtId="0" xfId="0" applyAlignment="1" applyFont="1">
      <alignment horizontal="center" readingOrder="0" shrinkToFit="0" vertical="center" wrapText="0"/>
    </xf>
    <xf borderId="61" fillId="4" fontId="84" numFmtId="0" xfId="0" applyAlignment="1" applyBorder="1" applyFont="1">
      <alignment horizontal="center" vertical="center"/>
    </xf>
    <xf borderId="61" fillId="4" fontId="82" numFmtId="0" xfId="0" applyAlignment="1" applyBorder="1" applyFont="1">
      <alignment horizontal="center" vertical="center"/>
    </xf>
    <xf borderId="61" fillId="4" fontId="84" numFmtId="0" xfId="0" applyAlignment="1" applyBorder="1" applyFont="1">
      <alignment horizontal="center" readingOrder="0" vertical="center"/>
    </xf>
    <xf borderId="61" fillId="4" fontId="83" numFmtId="0" xfId="0" applyAlignment="1" applyBorder="1" applyFont="1">
      <alignment horizontal="center" readingOrder="0" vertical="center"/>
    </xf>
    <xf borderId="61" fillId="4" fontId="97" numFmtId="0" xfId="0" applyAlignment="1" applyBorder="1" applyFont="1">
      <alignment horizontal="center" vertical="center"/>
    </xf>
    <xf borderId="61" fillId="4" fontId="8" numFmtId="0" xfId="0" applyAlignment="1" applyBorder="1" applyFont="1">
      <alignment vertical="center"/>
    </xf>
    <xf borderId="61" fillId="4" fontId="98" numFmtId="0" xfId="0" applyAlignment="1" applyBorder="1" applyFont="1">
      <alignment horizontal="center" vertical="center"/>
    </xf>
    <xf borderId="59" fillId="7" fontId="8" numFmtId="0" xfId="0" applyAlignment="1" applyBorder="1" applyFont="1">
      <alignment vertical="center"/>
    </xf>
    <xf borderId="60" fillId="7" fontId="8" numFmtId="0" xfId="0" applyAlignment="1" applyBorder="1" applyFont="1">
      <alignment vertical="center"/>
    </xf>
    <xf borderId="26" fillId="4" fontId="98" numFmtId="0" xfId="0" applyAlignment="1" applyBorder="1" applyFont="1">
      <alignment horizontal="center" vertical="center"/>
    </xf>
    <xf borderId="26" fillId="4" fontId="99" numFmtId="0" xfId="0" applyAlignment="1" applyBorder="1" applyFont="1">
      <alignment horizontal="center" readingOrder="0" vertical="center"/>
    </xf>
    <xf borderId="29" fillId="0" fontId="66" numFmtId="174" xfId="0" applyAlignment="1" applyBorder="1" applyFont="1" applyNumberFormat="1">
      <alignment horizontal="center" readingOrder="0" shrinkToFit="0" vertical="center" wrapText="0"/>
    </xf>
    <xf borderId="29" fillId="7" fontId="66" numFmtId="171" xfId="0" applyAlignment="1" applyBorder="1" applyFont="1" applyNumberFormat="1">
      <alignment horizontal="center" shrinkToFit="0" vertical="center" wrapText="0"/>
    </xf>
    <xf borderId="29" fillId="21" fontId="94" numFmtId="0" xfId="0" applyAlignment="1" applyBorder="1" applyFont="1">
      <alignment horizontal="center" readingOrder="0" shrinkToFit="0" vertical="center" wrapText="0"/>
    </xf>
    <xf borderId="29" fillId="21" fontId="63" numFmtId="0" xfId="0" applyAlignment="1" applyBorder="1" applyFont="1">
      <alignment horizontal="center" readingOrder="0" shrinkToFit="0" vertical="center" wrapText="0"/>
    </xf>
    <xf borderId="63" fillId="7" fontId="8" numFmtId="0" xfId="0" applyAlignment="1" applyBorder="1" applyFont="1">
      <alignment vertical="center"/>
    </xf>
    <xf borderId="64" fillId="7" fontId="8" numFmtId="0" xfId="0" applyAlignment="1" applyBorder="1" applyFont="1">
      <alignment vertical="center"/>
    </xf>
    <xf borderId="29" fillId="21" fontId="92" numFmtId="0" xfId="0" applyAlignment="1" applyBorder="1" applyFont="1">
      <alignment horizontal="center" readingOrder="0" shrinkToFit="0" vertical="center" wrapText="0"/>
    </xf>
    <xf borderId="26" fillId="12" fontId="100" numFmtId="0" xfId="0" applyAlignment="1" applyBorder="1" applyFont="1">
      <alignment horizontal="center" readingOrder="0" vertical="center"/>
    </xf>
    <xf borderId="23" fillId="4" fontId="101" numFmtId="0" xfId="0" applyAlignment="1" applyBorder="1" applyFont="1">
      <alignment horizontal="center" readingOrder="0" vertical="center"/>
    </xf>
    <xf borderId="0" fillId="4" fontId="101" numFmtId="0" xfId="0" applyAlignment="1" applyFont="1">
      <alignment horizontal="center" readingOrder="0" vertical="center"/>
    </xf>
    <xf borderId="24" fillId="0" fontId="67" numFmtId="0" xfId="0" applyAlignment="1" applyBorder="1" applyFont="1">
      <alignment horizontal="center" readingOrder="0" vertical="center"/>
    </xf>
    <xf borderId="26" fillId="4" fontId="102" numFmtId="0" xfId="0" applyAlignment="1" applyBorder="1" applyFont="1">
      <alignment horizontal="center" readingOrder="0" vertical="center"/>
    </xf>
    <xf borderId="23" fillId="5" fontId="49" numFmtId="176" xfId="0" applyAlignment="1" applyBorder="1" applyFont="1" applyNumberFormat="1">
      <alignment horizontal="center" readingOrder="0"/>
    </xf>
    <xf borderId="0" fillId="0" fontId="8" numFmtId="0" xfId="0" applyAlignment="1" applyFont="1">
      <alignment vertical="bottom"/>
    </xf>
    <xf borderId="26" fillId="3" fontId="69" numFmtId="0" xfId="0" applyAlignment="1" applyBorder="1" applyFont="1">
      <alignment horizontal="center"/>
    </xf>
    <xf borderId="0" fillId="3" fontId="49" numFmtId="0" xfId="0" applyAlignment="1" applyFont="1">
      <alignment horizontal="center"/>
    </xf>
    <xf borderId="0" fillId="3" fontId="50" numFmtId="0" xfId="0" applyAlignment="1" applyFont="1">
      <alignment horizontal="center"/>
    </xf>
    <xf borderId="0" fillId="3" fontId="49" numFmtId="0" xfId="0" applyAlignment="1" applyFont="1">
      <alignment horizontal="center"/>
    </xf>
    <xf borderId="26" fillId="4" fontId="75" numFmtId="0" xfId="0" applyAlignment="1" applyBorder="1" applyFont="1">
      <alignment horizontal="center" vertical="center"/>
    </xf>
    <xf borderId="0" fillId="0" fontId="95" numFmtId="0" xfId="0" applyAlignment="1" applyFont="1">
      <alignment horizontal="center" readingOrder="0" vertical="center"/>
    </xf>
    <xf borderId="61" fillId="4" fontId="75" numFmtId="0" xfId="0" applyAlignment="1" applyBorder="1" applyFont="1">
      <alignment horizontal="center" vertical="center"/>
    </xf>
    <xf borderId="61" fillId="4" fontId="102" numFmtId="0" xfId="0" applyAlignment="1" applyBorder="1" applyFont="1">
      <alignment horizontal="center" readingOrder="0" vertical="center"/>
    </xf>
    <xf borderId="61" fillId="4" fontId="83" numFmtId="0" xfId="0" applyAlignment="1" applyBorder="1" applyFont="1">
      <alignment horizontal="center" vertical="center"/>
    </xf>
    <xf borderId="61" fillId="4" fontId="88" numFmtId="0" xfId="0" applyAlignment="1" applyBorder="1" applyFont="1">
      <alignment horizontal="center" vertical="center"/>
    </xf>
    <xf borderId="61" fillId="4" fontId="98" numFmtId="0" xfId="0" applyAlignment="1" applyBorder="1" applyFont="1">
      <alignment horizontal="center" readingOrder="0" vertical="center"/>
    </xf>
    <xf borderId="26" fillId="4" fontId="98" numFmtId="0" xfId="0" applyAlignment="1" applyBorder="1" applyFont="1">
      <alignment horizontal="center" readingOrder="0" vertical="center"/>
    </xf>
    <xf borderId="23" fillId="12" fontId="100" numFmtId="0" xfId="0" applyAlignment="1" applyBorder="1" applyFont="1">
      <alignment horizontal="center" readingOrder="0" vertical="center"/>
    </xf>
    <xf borderId="24" fillId="4" fontId="101" numFmtId="0" xfId="0" applyAlignment="1" applyBorder="1" applyFont="1">
      <alignment horizontal="center" readingOrder="0" vertical="center"/>
    </xf>
    <xf borderId="61" fillId="4" fontId="88" numFmtId="0" xfId="0" applyAlignment="1" applyBorder="1" applyFont="1">
      <alignment horizontal="center" readingOrder="0" vertical="center"/>
    </xf>
    <xf borderId="59" fillId="7" fontId="52" numFmtId="0" xfId="0" applyAlignment="1" applyBorder="1" applyFont="1">
      <alignment horizontal="center" readingOrder="0" vertical="center"/>
    </xf>
    <xf borderId="61" fillId="4" fontId="97" numFmtId="0" xfId="0" applyAlignment="1" applyBorder="1" applyFont="1">
      <alignment horizontal="center" readingOrder="0" vertical="center"/>
    </xf>
    <xf borderId="26" fillId="7" fontId="103" numFmtId="0" xfId="0" applyAlignment="1" applyBorder="1" applyFont="1">
      <alignment horizontal="center" readingOrder="0" vertical="center"/>
    </xf>
    <xf borderId="0" fillId="7" fontId="103" numFmtId="0" xfId="0" applyAlignment="1" applyFont="1">
      <alignment horizontal="center" readingOrder="0" vertical="center"/>
    </xf>
    <xf borderId="28" fillId="7" fontId="103" numFmtId="0" xfId="0" applyAlignment="1" applyBorder="1" applyFont="1">
      <alignment horizontal="center" readingOrder="0" vertical="center"/>
    </xf>
    <xf borderId="29" fillId="7" fontId="103" numFmtId="0" xfId="0" applyAlignment="1" applyBorder="1" applyFont="1">
      <alignment horizontal="center" readingOrder="0" vertical="center"/>
    </xf>
    <xf borderId="61" fillId="4" fontId="85" numFmtId="0" xfId="0" applyAlignment="1" applyBorder="1" applyFont="1">
      <alignment horizontal="center" readingOrder="0" vertical="center"/>
    </xf>
    <xf borderId="61" fillId="4" fontId="85" numFmtId="0" xfId="0" applyAlignment="1" applyBorder="1" applyFont="1">
      <alignment horizontal="center" vertical="center"/>
    </xf>
    <xf borderId="26" fillId="4" fontId="8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74478520471464"/>
          <c:y val="0.06643835616438357"/>
          <c:w val="0.844859840260546"/>
          <c:h val="0.8056626601472826"/>
        </c:manualLayout>
      </c:layout>
      <c:areaChart>
        <c:ser>
          <c:idx val="0"/>
          <c:order val="0"/>
          <c:tx>
            <c:strRef>
              <c:f>'월간 보고서'!$A$19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보고서'!$B$19:$H$19</c:f>
              <c:numCache/>
            </c:numRef>
          </c:val>
        </c:ser>
        <c:axId val="388213138"/>
        <c:axId val="564751890"/>
      </c:areaChart>
      <c:catAx>
        <c:axId val="388213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751890"/>
      </c:catAx>
      <c:valAx>
        <c:axId val="564751890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213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보고서'!$A$22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보고서'!$B$22:$H$22</c:f>
              <c:numCache/>
            </c:numRef>
          </c:val>
        </c:ser>
        <c:axId val="932597086"/>
        <c:axId val="1974880057"/>
      </c:areaChart>
      <c:catAx>
        <c:axId val="932597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880057"/>
      </c:catAx>
      <c:valAx>
        <c:axId val="1974880057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597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보고서'!$A$24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보고서'!$B$24:$H$24</c:f>
              <c:numCache/>
            </c:numRef>
          </c:val>
        </c:ser>
        <c:axId val="1794753811"/>
        <c:axId val="221376662"/>
      </c:areaChart>
      <c:catAx>
        <c:axId val="1794753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376662"/>
      </c:catAx>
      <c:valAx>
        <c:axId val="221376662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753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501810031"/>
        <c:axId val="247347429"/>
      </c:areaChart>
      <c:catAx>
        <c:axId val="50181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347429"/>
      </c:catAx>
      <c:valAx>
        <c:axId val="24734742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1810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956085500"/>
        <c:axId val="9423198"/>
      </c:areaChart>
      <c:catAx>
        <c:axId val="956085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3198"/>
      </c:catAx>
      <c:valAx>
        <c:axId val="942319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6085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359542009"/>
        <c:axId val="483655359"/>
      </c:areaChart>
      <c:catAx>
        <c:axId val="1359542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655359"/>
      </c:catAx>
      <c:valAx>
        <c:axId val="4836553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59542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보고서'!$A$32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보고서'!$B$32:$H$32</c:f>
              <c:numCache/>
            </c:numRef>
          </c:val>
        </c:ser>
        <c:axId val="1075146484"/>
        <c:axId val="231047096"/>
      </c:areaChart>
      <c:catAx>
        <c:axId val="1075146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047096"/>
      </c:catAx>
      <c:valAx>
        <c:axId val="231047096"/>
        <c:scaling>
          <c:orientation val="minMax"/>
          <c:max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146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보고서'!$A$38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보고서'!$B$38:$H$38</c:f>
              <c:numCache/>
            </c:numRef>
          </c:val>
        </c:ser>
        <c:axId val="493008300"/>
        <c:axId val="178966105"/>
      </c:areaChart>
      <c:catAx>
        <c:axId val="493008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66105"/>
      </c:catAx>
      <c:valAx>
        <c:axId val="178966105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008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보고서'!$A$36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보고서'!$B$36:$H$36</c:f>
              <c:numCache/>
            </c:numRef>
          </c:val>
        </c:ser>
        <c:axId val="796356643"/>
        <c:axId val="400498987"/>
      </c:areaChart>
      <c:catAx>
        <c:axId val="796356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498987"/>
      </c:catAx>
      <c:valAx>
        <c:axId val="400498987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356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보고서'!$A$34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보고서'!$B$34:$H$34</c:f>
              <c:numCache/>
            </c:numRef>
          </c:val>
        </c:ser>
        <c:axId val="1971109106"/>
        <c:axId val="1333166627"/>
      </c:areaChart>
      <c:catAx>
        <c:axId val="1971109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166627"/>
      </c:catAx>
      <c:valAx>
        <c:axId val="1333166627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109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'월간 보고서'!$A$40</c:f>
            </c:strRef>
          </c:tx>
          <c:spPr>
            <a:solidFill>
              <a:srgbClr val="FFD966">
                <a:alpha val="50000"/>
              </a:srgbClr>
            </a:solidFill>
            <a:ln cmpd="sng">
              <a:solidFill>
                <a:srgbClr val="FFD9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'월간 보고서'!$B$18:$H$18</c:f>
            </c:strRef>
          </c:cat>
          <c:val>
            <c:numRef>
              <c:f>'월간 보고서'!$B$40:$H$40</c:f>
              <c:numCache/>
            </c:numRef>
          </c:val>
        </c:ser>
        <c:axId val="1596374808"/>
        <c:axId val="988773075"/>
      </c:areaChart>
      <c:catAx>
        <c:axId val="1596374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773075"/>
      </c:catAx>
      <c:valAx>
        <c:axId val="988773075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374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512579068"/>
        <c:axId val="1694690523"/>
      </c:areaChart>
      <c:catAx>
        <c:axId val="1512579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690523"/>
      </c:catAx>
      <c:valAx>
        <c:axId val="16946905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12579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74478520471464"/>
          <c:y val="0.06643835616438357"/>
          <c:w val="0.844859840260546"/>
          <c:h val="0.8056626601472826"/>
        </c:manualLayout>
      </c:layout>
      <c:areaChart>
        <c:ser>
          <c:idx val="0"/>
          <c:order val="0"/>
          <c:tx>
            <c:strRef>
              <c:f>'26.05 월간보고서'!$A$19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월간보고서'!$B$19:$H$19</c:f>
              <c:numCache/>
            </c:numRef>
          </c:val>
        </c:ser>
        <c:axId val="451173253"/>
        <c:axId val="1343253414"/>
      </c:areaChart>
      <c:catAx>
        <c:axId val="451173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253414"/>
      </c:catAx>
      <c:valAx>
        <c:axId val="1343253414"/>
        <c:scaling>
          <c:orientation val="minMax"/>
          <c:max val="5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173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월간보고서'!$A$22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월간보고서'!$B$22:$H$22</c:f>
              <c:numCache/>
            </c:numRef>
          </c:val>
        </c:ser>
        <c:axId val="1432836835"/>
        <c:axId val="265468133"/>
      </c:areaChart>
      <c:catAx>
        <c:axId val="1432836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468133"/>
      </c:catAx>
      <c:valAx>
        <c:axId val="265468133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836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월간보고서'!$A$24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월간보고서'!$B$24:$H$24</c:f>
              <c:numCache/>
            </c:numRef>
          </c:val>
        </c:ser>
        <c:axId val="1376408721"/>
        <c:axId val="1301859466"/>
      </c:areaChart>
      <c:catAx>
        <c:axId val="1376408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1859466"/>
      </c:catAx>
      <c:valAx>
        <c:axId val="1301859466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408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388019728"/>
        <c:axId val="1574653518"/>
      </c:areaChart>
      <c:catAx>
        <c:axId val="38801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653518"/>
      </c:catAx>
      <c:valAx>
        <c:axId val="15746535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88019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108906577"/>
        <c:axId val="12107694"/>
      </c:areaChart>
      <c:catAx>
        <c:axId val="1108906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7694"/>
      </c:catAx>
      <c:valAx>
        <c:axId val="1210769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08906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659157995"/>
        <c:axId val="870995166"/>
      </c:areaChart>
      <c:catAx>
        <c:axId val="659157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995166"/>
      </c:catAx>
      <c:valAx>
        <c:axId val="8709951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59157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월간보고서'!$A$32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월간보고서'!$B$32:$H$32</c:f>
              <c:numCache/>
            </c:numRef>
          </c:val>
        </c:ser>
        <c:axId val="519286914"/>
        <c:axId val="1222179709"/>
      </c:areaChart>
      <c:catAx>
        <c:axId val="519286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179709"/>
      </c:catAx>
      <c:valAx>
        <c:axId val="1222179709"/>
        <c:scaling>
          <c:orientation val="minMax"/>
          <c:max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286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월간보고서'!$A$38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월간보고서'!$B$38:$H$38</c:f>
              <c:numCache/>
            </c:numRef>
          </c:val>
        </c:ser>
        <c:axId val="1087468713"/>
        <c:axId val="745011866"/>
      </c:areaChart>
      <c:catAx>
        <c:axId val="1087468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011866"/>
      </c:catAx>
      <c:valAx>
        <c:axId val="745011866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468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월간보고서'!$A$36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월간보고서'!$B$36:$H$36</c:f>
              <c:numCache/>
            </c:numRef>
          </c:val>
        </c:ser>
        <c:axId val="1690659293"/>
        <c:axId val="1705679990"/>
      </c:areaChart>
      <c:catAx>
        <c:axId val="1690659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679990"/>
      </c:catAx>
      <c:valAx>
        <c:axId val="1705679990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659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월간보고서'!$A$34</c:f>
            </c:strRef>
          </c:tx>
          <c:spPr>
            <a:solidFill>
              <a:srgbClr val="00FF00">
                <a:alpha val="30000"/>
              </a:srgbClr>
            </a:solidFill>
            <a:ln cmpd="sng">
              <a:solidFill>
                <a:srgbClr val="00FF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월간보고서'!$B$34:$H$34</c:f>
              <c:numCache/>
            </c:numRef>
          </c:val>
        </c:ser>
        <c:axId val="1660816203"/>
        <c:axId val="1082622803"/>
      </c:areaChart>
      <c:catAx>
        <c:axId val="1660816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622803"/>
      </c:catAx>
      <c:valAx>
        <c:axId val="1082622803"/>
        <c:scaling>
          <c:orientation val="minMax"/>
          <c:max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816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'26.05 월간보고서'!$A$40</c:f>
            </c:strRef>
          </c:tx>
          <c:spPr>
            <a:solidFill>
              <a:srgbClr val="FFD966">
                <a:alpha val="50000"/>
              </a:srgbClr>
            </a:solidFill>
            <a:ln cmpd="sng">
              <a:solidFill>
                <a:srgbClr val="FFD966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'26.05 월간보고서'!$B$18:$H$18</c:f>
            </c:strRef>
          </c:cat>
          <c:val>
            <c:numRef>
              <c:f>'26.05 월간보고서'!$B$40:$H$40</c:f>
              <c:numCache/>
            </c:numRef>
          </c:val>
        </c:ser>
        <c:axId val="493561550"/>
        <c:axId val="1838863750"/>
      </c:areaChart>
      <c:catAx>
        <c:axId val="493561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863750"/>
      </c:catAx>
      <c:valAx>
        <c:axId val="1838863750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561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1253926272"/>
        <c:axId val="1772400662"/>
      </c:areaChart>
      <c:catAx>
        <c:axId val="125392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400662"/>
      </c:catAx>
      <c:valAx>
        <c:axId val="177240066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53926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14"/>
            <c:spPr>
              <a:solidFill>
                <a:srgbClr val="C00000"/>
              </a:solidFill>
              <a:ln cmpd="sng">
                <a:solidFill>
                  <a:srgbClr val="C00000"/>
                </a:solidFill>
              </a:ln>
            </c:spPr>
          </c:marker>
          <c:xVal>
            <c:numRef>
              <c:f>'상태 분석 및 목표치 설정'!$E$7:$E$8</c:f>
            </c:numRef>
          </c:xVal>
          <c:yVal>
            <c:numRef>
              <c:f>'상태 분석 및 목표치 설정'!$F$7:$F$8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64780"/>
        <c:axId val="1748216315"/>
      </c:scatterChart>
      <c:valAx>
        <c:axId val="1927964780"/>
        <c:scaling>
          <c:orientation val="minMax"/>
          <c:max val="2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BMI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16315"/>
      </c:valAx>
      <c:valAx>
        <c:axId val="1748216315"/>
        <c:scaling>
          <c:orientation val="minMax"/>
          <c:max val="3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200">
                    <a:solidFill>
                      <a:srgbClr val="000000"/>
                    </a:solidFill>
                    <a:latin typeface="+mn-lt"/>
                  </a:rPr>
                  <a:t>체지방률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964780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가이드'!$F$51:$F$55</c:f>
            </c:strRef>
          </c:cat>
          <c:val>
            <c:numRef>
              <c:f>'식이 분석 및 가이드'!$G$51:$G$55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끼니 당 섭취 칼로리 비율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'식이 분석 및 가이드'!$F$100:$F$104</c:f>
            </c:strRef>
          </c:cat>
          <c:val>
            <c:numRef>
              <c:f>'식이 분석 및 가이드'!$G$100:$G$104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섭취칼로리, 체중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'26.07~체중변화 추이'!$B$1</c:f>
            </c:strRef>
          </c:tx>
          <c:spPr>
            <a:solidFill>
              <a:srgbClr val="F6B26B"/>
            </a:solidFill>
            <a:ln cmpd="sng">
              <a:noFill/>
            </a:ln>
          </c:spPr>
          <c:cat>
            <c:strRef>
              <c:f>'26.07~체중변화 추이'!$A$2:$A$92</c:f>
            </c:strRef>
          </c:cat>
          <c:val>
            <c:numRef>
              <c:f>'26.07~체중변화 추이'!$B$2:$B$92</c:f>
              <c:numCache/>
            </c:numRef>
          </c:val>
        </c:ser>
        <c:axId val="2126284153"/>
        <c:axId val="1899759041"/>
      </c:barChart>
      <c:catAx>
        <c:axId val="2126284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759041"/>
      </c:catAx>
      <c:valAx>
        <c:axId val="1899759041"/>
        <c:scaling>
          <c:orientation val="minMax"/>
          <c:max val="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284153"/>
      </c:valAx>
      <c:lineChart>
        <c:varyColors val="0"/>
        <c:ser>
          <c:idx val="1"/>
          <c:order val="1"/>
          <c:tx>
            <c:strRef>
              <c:f>'26.07~체중변화 추이'!$C$1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'26.07~체중변화 추이'!$A$2:$A$92</c:f>
            </c:strRef>
          </c:cat>
          <c:val>
            <c:numRef>
              <c:f>'26.07~체중변화 추이'!$C$2:$C$92</c:f>
              <c:numCache/>
            </c:numRef>
          </c:val>
          <c:smooth val="0"/>
        </c:ser>
        <c:axId val="1274782315"/>
        <c:axId val="668283464"/>
      </c:lineChart>
      <c:catAx>
        <c:axId val="12747823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283464"/>
      </c:catAx>
      <c:valAx>
        <c:axId val="668283464"/>
        <c:scaling>
          <c:orientation val="minMax"/>
          <c:min val="70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7823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섭취칼로리, 체중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'26.04~체중변화 추이'!$B$1</c:f>
            </c:strRef>
          </c:tx>
          <c:spPr>
            <a:solidFill>
              <a:srgbClr val="F6B26B"/>
            </a:solidFill>
            <a:ln cmpd="sng">
              <a:noFill/>
            </a:ln>
          </c:spPr>
          <c:cat>
            <c:strRef>
              <c:f>'26.04~체중변화 추이'!$A$2:$A$92</c:f>
            </c:strRef>
          </c:cat>
          <c:val>
            <c:numRef>
              <c:f>'26.04~체중변화 추이'!$B$2:$B$92</c:f>
              <c:numCache/>
            </c:numRef>
          </c:val>
        </c:ser>
        <c:axId val="457880422"/>
        <c:axId val="1646020006"/>
      </c:barChart>
      <c:catAx>
        <c:axId val="45788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020006"/>
      </c:catAx>
      <c:valAx>
        <c:axId val="1646020006"/>
        <c:scaling>
          <c:orientation val="minMax"/>
          <c:max val="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880422"/>
      </c:valAx>
      <c:lineChart>
        <c:varyColors val="0"/>
        <c:ser>
          <c:idx val="1"/>
          <c:order val="1"/>
          <c:tx>
            <c:strRef>
              <c:f>'26.04~체중변화 추이'!$C$1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'26.04~체중변화 추이'!$A$2:$A$92</c:f>
            </c:strRef>
          </c:cat>
          <c:val>
            <c:numRef>
              <c:f>'26.04~체중변화 추이'!$C$2:$C$92</c:f>
              <c:numCache/>
            </c:numRef>
          </c:val>
          <c:smooth val="0"/>
        </c:ser>
        <c:axId val="459146736"/>
        <c:axId val="2037052811"/>
      </c:lineChart>
      <c:catAx>
        <c:axId val="459146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052811"/>
      </c:catAx>
      <c:valAx>
        <c:axId val="2037052811"/>
        <c:scaling>
          <c:orientation val="minMax"/>
          <c:min val="70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1467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섭취칼로리, 체중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'체중변화 추이'!$B$1</c:f>
            </c:strRef>
          </c:tx>
          <c:spPr>
            <a:solidFill>
              <a:srgbClr val="F6B26B"/>
            </a:solidFill>
            <a:ln cmpd="sng">
              <a:noFill/>
            </a:ln>
          </c:spPr>
          <c:cat>
            <c:strRef>
              <c:f>'체중변화 추이'!$A$2:$A$92</c:f>
            </c:strRef>
          </c:cat>
          <c:val>
            <c:numRef>
              <c:f>'체중변화 추이'!$B$2:$B$92</c:f>
              <c:numCache/>
            </c:numRef>
          </c:val>
        </c:ser>
        <c:axId val="295022843"/>
        <c:axId val="516453240"/>
      </c:barChart>
      <c:catAx>
        <c:axId val="295022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453240"/>
      </c:catAx>
      <c:valAx>
        <c:axId val="516453240"/>
        <c:scaling>
          <c:orientation val="minMax"/>
          <c:max val="3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022843"/>
      </c:valAx>
      <c:lineChart>
        <c:varyColors val="0"/>
        <c:ser>
          <c:idx val="1"/>
          <c:order val="1"/>
          <c:tx>
            <c:strRef>
              <c:f>'체중변화 추이'!$C$1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'체중변화 추이'!$A$2:$A$92</c:f>
            </c:strRef>
          </c:cat>
          <c:val>
            <c:numRef>
              <c:f>'체중변화 추이'!$C$2:$C$92</c:f>
              <c:numCache/>
            </c:numRef>
          </c:val>
          <c:smooth val="0"/>
        </c:ser>
        <c:axId val="1470814316"/>
        <c:axId val="785946771"/>
      </c:lineChart>
      <c:catAx>
        <c:axId val="14708143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946771"/>
      </c:catAx>
      <c:valAx>
        <c:axId val="785946771"/>
        <c:scaling>
          <c:orientation val="minMax"/>
          <c:min val="70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8143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2" Type="http://schemas.openxmlformats.org/officeDocument/2006/relationships/chart" Target="../charts/chart24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209550" cy="2667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457200" cy="2667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409575" cy="2667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19100" cy="2667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90500" cy="2667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4</xdr:row>
      <xdr:rowOff>180975</xdr:rowOff>
    </xdr:from>
    <xdr:ext cx="3838575" cy="34766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942975</xdr:colOff>
      <xdr:row>4</xdr:row>
      <xdr:rowOff>180975</xdr:rowOff>
    </xdr:from>
    <xdr:ext cx="3838575" cy="347662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914400</xdr:colOff>
      <xdr:row>4</xdr:row>
      <xdr:rowOff>180975</xdr:rowOff>
    </xdr:from>
    <xdr:ext cx="3838575" cy="3476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952500</xdr:colOff>
      <xdr:row>21</xdr:row>
      <xdr:rowOff>180975</xdr:rowOff>
    </xdr:from>
    <xdr:ext cx="3838575" cy="324802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942975</xdr:colOff>
      <xdr:row>22</xdr:row>
      <xdr:rowOff>0</xdr:rowOff>
    </xdr:from>
    <xdr:ext cx="3838575" cy="32480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933450</xdr:colOff>
      <xdr:row>22</xdr:row>
      <xdr:rowOff>9525</xdr:rowOff>
    </xdr:from>
    <xdr:ext cx="3838575" cy="324802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952500</xdr:colOff>
      <xdr:row>42</xdr:row>
      <xdr:rowOff>0</xdr:rowOff>
    </xdr:from>
    <xdr:ext cx="2876550" cy="332422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962025</xdr:colOff>
      <xdr:row>41</xdr:row>
      <xdr:rowOff>314325</xdr:rowOff>
    </xdr:from>
    <xdr:ext cx="2819400" cy="332422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942975</xdr:colOff>
      <xdr:row>41</xdr:row>
      <xdr:rowOff>314325</xdr:rowOff>
    </xdr:from>
    <xdr:ext cx="2876550" cy="3324225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933450</xdr:colOff>
      <xdr:row>41</xdr:row>
      <xdr:rowOff>314325</xdr:rowOff>
    </xdr:from>
    <xdr:ext cx="2876550" cy="3324225"/>
    <xdr:graphicFrame>
      <xdr:nvGraphicFramePr>
        <xdr:cNvPr id="21" name="Chart 2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28575</xdr:colOff>
      <xdr:row>61</xdr:row>
      <xdr:rowOff>314325</xdr:rowOff>
    </xdr:from>
    <xdr:ext cx="5753100" cy="4314825"/>
    <xdr:graphicFrame>
      <xdr:nvGraphicFramePr>
        <xdr:cNvPr id="24" name="Chart 2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</xdr:col>
      <xdr:colOff>962025</xdr:colOff>
      <xdr:row>61</xdr:row>
      <xdr:rowOff>314325</xdr:rowOff>
    </xdr:from>
    <xdr:ext cx="5753100" cy="4314825"/>
    <xdr:graphicFrame>
      <xdr:nvGraphicFramePr>
        <xdr:cNvPr id="25" name="Chart 2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4</xdr:row>
      <xdr:rowOff>180975</xdr:rowOff>
    </xdr:from>
    <xdr:ext cx="3838575" cy="347662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942975</xdr:colOff>
      <xdr:row>4</xdr:row>
      <xdr:rowOff>180975</xdr:rowOff>
    </xdr:from>
    <xdr:ext cx="3838575" cy="347662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914400</xdr:colOff>
      <xdr:row>4</xdr:row>
      <xdr:rowOff>180975</xdr:rowOff>
    </xdr:from>
    <xdr:ext cx="3838575" cy="3476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952500</xdr:colOff>
      <xdr:row>21</xdr:row>
      <xdr:rowOff>180975</xdr:rowOff>
    </xdr:from>
    <xdr:ext cx="3838575" cy="324802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942975</xdr:colOff>
      <xdr:row>22</xdr:row>
      <xdr:rowOff>0</xdr:rowOff>
    </xdr:from>
    <xdr:ext cx="3838575" cy="324802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933450</xdr:colOff>
      <xdr:row>22</xdr:row>
      <xdr:rowOff>9525</xdr:rowOff>
    </xdr:from>
    <xdr:ext cx="3838575" cy="3248025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952500</xdr:colOff>
      <xdr:row>42</xdr:row>
      <xdr:rowOff>0</xdr:rowOff>
    </xdr:from>
    <xdr:ext cx="2876550" cy="3324225"/>
    <xdr:graphicFrame>
      <xdr:nvGraphicFramePr>
        <xdr:cNvPr id="20" name="Chart 2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962025</xdr:colOff>
      <xdr:row>41</xdr:row>
      <xdr:rowOff>314325</xdr:rowOff>
    </xdr:from>
    <xdr:ext cx="2819400" cy="3324225"/>
    <xdr:graphicFrame>
      <xdr:nvGraphicFramePr>
        <xdr:cNvPr id="22" name="Chart 2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942975</xdr:colOff>
      <xdr:row>41</xdr:row>
      <xdr:rowOff>314325</xdr:rowOff>
    </xdr:from>
    <xdr:ext cx="2876550" cy="3324225"/>
    <xdr:graphicFrame>
      <xdr:nvGraphicFramePr>
        <xdr:cNvPr id="23" name="Chart 2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11</xdr:col>
      <xdr:colOff>933450</xdr:colOff>
      <xdr:row>41</xdr:row>
      <xdr:rowOff>314325</xdr:rowOff>
    </xdr:from>
    <xdr:ext cx="2876550" cy="3324225"/>
    <xdr:graphicFrame>
      <xdr:nvGraphicFramePr>
        <xdr:cNvPr id="26" name="Chart 2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28575</xdr:colOff>
      <xdr:row>61</xdr:row>
      <xdr:rowOff>314325</xdr:rowOff>
    </xdr:from>
    <xdr:ext cx="5753100" cy="4314825"/>
    <xdr:graphicFrame>
      <xdr:nvGraphicFramePr>
        <xdr:cNvPr id="27" name="Chart 2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</xdr:col>
      <xdr:colOff>962025</xdr:colOff>
      <xdr:row>61</xdr:row>
      <xdr:rowOff>314325</xdr:rowOff>
    </xdr:from>
    <xdr:ext cx="5753100" cy="4314825"/>
    <xdr:graphicFrame>
      <xdr:nvGraphicFramePr>
        <xdr:cNvPr id="28" name="Chart 2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209550</xdr:rowOff>
    </xdr:from>
    <xdr:ext cx="7124700" cy="45339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247650</xdr:colOff>
      <xdr:row>0</xdr:row>
      <xdr:rowOff>142875</xdr:rowOff>
    </xdr:from>
    <xdr:ext cx="7019925" cy="43148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21</xdr:row>
      <xdr:rowOff>19050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504825</xdr:colOff>
      <xdr:row>78</xdr:row>
      <xdr:rowOff>142875</xdr:rowOff>
    </xdr:from>
    <xdr:ext cx="5715000" cy="35337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266700</xdr:colOff>
      <xdr:row>0</xdr:row>
      <xdr:rowOff>0</xdr:rowOff>
    </xdr:from>
    <xdr:ext cx="1638300" cy="1638300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10</xdr:row>
      <xdr:rowOff>9525</xdr:rowOff>
    </xdr:from>
    <xdr:ext cx="18335625" cy="5600700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10</xdr:row>
      <xdr:rowOff>9525</xdr:rowOff>
    </xdr:from>
    <xdr:ext cx="18335625" cy="5600700"/>
    <xdr:graphicFrame>
      <xdr:nvGraphicFramePr>
        <xdr:cNvPr id="29" name="Chart 2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10</xdr:row>
      <xdr:rowOff>9525</xdr:rowOff>
    </xdr:from>
    <xdr:ext cx="18335625" cy="5600700"/>
    <xdr:graphicFrame>
      <xdr:nvGraphicFramePr>
        <xdr:cNvPr id="30" name="Chart 3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4jQ38L9Pgnk" TargetMode="External"/><Relationship Id="rId2" Type="http://schemas.openxmlformats.org/officeDocument/2006/relationships/hyperlink" Target="https://youtu.be/ZYJZA2iyteI" TargetMode="External"/><Relationship Id="rId3" Type="http://schemas.openxmlformats.org/officeDocument/2006/relationships/hyperlink" Target="https://youtu.be/dIOhS-YXW4s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5" width="45.75"/>
    <col customWidth="1" min="6" max="6" width="3.88"/>
  </cols>
  <sheetData>
    <row r="1" ht="21.0" customHeight="1">
      <c r="A1" s="1"/>
      <c r="B1" s="2"/>
      <c r="C1" s="2"/>
      <c r="D1" s="2"/>
      <c r="E1" s="2"/>
      <c r="F1" s="2"/>
    </row>
    <row r="2" ht="21.0" customHeight="1">
      <c r="A2" s="1"/>
      <c r="B2" s="2" t="s">
        <v>0</v>
      </c>
      <c r="F2" s="2"/>
    </row>
    <row r="3" ht="21.0" customHeight="1">
      <c r="A3" s="3"/>
      <c r="F3" s="3"/>
    </row>
    <row r="4" ht="21.0" customHeight="1">
      <c r="A4" s="3"/>
      <c r="B4" s="4" t="s">
        <v>1</v>
      </c>
      <c r="C4" s="5"/>
      <c r="D4" s="5"/>
      <c r="E4" s="6"/>
      <c r="F4" s="3"/>
    </row>
    <row r="5" ht="21.0" customHeight="1">
      <c r="A5" s="7"/>
      <c r="B5" s="8"/>
      <c r="C5" s="9"/>
      <c r="D5" s="9"/>
      <c r="E5" s="10"/>
      <c r="F5" s="7"/>
    </row>
    <row r="6" ht="21.0" customHeight="1">
      <c r="A6" s="7"/>
      <c r="B6" s="11" t="s">
        <v>2</v>
      </c>
      <c r="C6" s="12" t="s">
        <v>3</v>
      </c>
      <c r="D6" s="11" t="s">
        <v>4</v>
      </c>
      <c r="E6" s="11" t="s">
        <v>5</v>
      </c>
      <c r="F6" s="7"/>
    </row>
    <row r="7" ht="21.0" customHeight="1">
      <c r="A7" s="7"/>
      <c r="B7" s="13"/>
      <c r="C7" s="14" t="s">
        <v>6</v>
      </c>
      <c r="D7" s="14" t="s">
        <v>7</v>
      </c>
      <c r="E7" s="15" t="s">
        <v>8</v>
      </c>
      <c r="F7" s="7"/>
    </row>
    <row r="8" ht="21.0" customHeight="1">
      <c r="A8" s="7"/>
      <c r="B8" s="16"/>
      <c r="C8" s="17"/>
      <c r="D8" s="17"/>
      <c r="E8" s="18"/>
      <c r="F8" s="7"/>
    </row>
    <row r="9" ht="21.0" customHeight="1">
      <c r="A9" s="7"/>
      <c r="B9" s="16"/>
      <c r="C9" s="17"/>
      <c r="D9" s="17"/>
      <c r="E9" s="18"/>
      <c r="F9" s="7"/>
    </row>
    <row r="10" ht="21.0" customHeight="1">
      <c r="A10" s="7"/>
      <c r="B10" s="16"/>
      <c r="C10" s="17"/>
      <c r="D10" s="17"/>
      <c r="E10" s="18"/>
      <c r="F10" s="7"/>
    </row>
    <row r="11" ht="21.0" customHeight="1">
      <c r="A11" s="7"/>
      <c r="B11" s="16"/>
      <c r="C11" s="17"/>
      <c r="D11" s="17"/>
      <c r="E11" s="18"/>
      <c r="F11" s="7"/>
    </row>
    <row r="12" ht="21.0" customHeight="1">
      <c r="A12" s="7"/>
      <c r="B12" s="16"/>
      <c r="C12" s="17"/>
      <c r="D12" s="17"/>
      <c r="E12" s="18"/>
      <c r="F12" s="7"/>
    </row>
    <row r="13" ht="21.0" customHeight="1">
      <c r="A13" s="7"/>
      <c r="B13" s="16"/>
      <c r="C13" s="17"/>
      <c r="D13" s="17"/>
      <c r="E13" s="18"/>
      <c r="F13" s="7"/>
    </row>
    <row r="14" ht="21.0" customHeight="1">
      <c r="A14" s="7"/>
      <c r="B14" s="16"/>
      <c r="C14" s="17"/>
      <c r="D14" s="17"/>
      <c r="E14" s="18"/>
      <c r="F14" s="7"/>
    </row>
    <row r="15" ht="21.0" customHeight="1">
      <c r="A15" s="7"/>
      <c r="B15" s="16"/>
      <c r="C15" s="17"/>
      <c r="D15" s="19"/>
      <c r="E15" s="18"/>
      <c r="F15" s="7"/>
    </row>
    <row r="16" ht="21.0" customHeight="1">
      <c r="A16" s="7"/>
      <c r="B16" s="16"/>
      <c r="C16" s="17"/>
      <c r="D16" s="11" t="s">
        <v>9</v>
      </c>
      <c r="E16" s="11" t="s">
        <v>10</v>
      </c>
      <c r="F16" s="7"/>
    </row>
    <row r="17" ht="21.0" customHeight="1">
      <c r="A17" s="7"/>
      <c r="B17" s="16"/>
      <c r="C17" s="17"/>
      <c r="D17" s="14" t="s">
        <v>11</v>
      </c>
      <c r="E17" s="20" t="s">
        <v>12</v>
      </c>
      <c r="F17" s="7"/>
    </row>
    <row r="18" ht="21.0" customHeight="1">
      <c r="A18" s="7"/>
      <c r="B18" s="16"/>
      <c r="C18" s="17"/>
      <c r="D18" s="17"/>
      <c r="E18" s="18"/>
      <c r="F18" s="7"/>
    </row>
    <row r="19" ht="21.0" customHeight="1">
      <c r="A19" s="7"/>
      <c r="B19" s="16"/>
      <c r="C19" s="17"/>
      <c r="D19" s="17"/>
      <c r="E19" s="18"/>
      <c r="F19" s="7"/>
    </row>
    <row r="20" ht="21.0" customHeight="1">
      <c r="A20" s="7"/>
      <c r="B20" s="16"/>
      <c r="C20" s="17"/>
      <c r="D20" s="17"/>
      <c r="E20" s="18"/>
      <c r="F20" s="7"/>
    </row>
    <row r="21" ht="21.0" customHeight="1">
      <c r="A21" s="7"/>
      <c r="B21" s="16"/>
      <c r="C21" s="17"/>
      <c r="D21" s="17"/>
      <c r="E21" s="18"/>
      <c r="F21" s="7"/>
    </row>
    <row r="22" ht="21.0" customHeight="1">
      <c r="A22" s="7"/>
      <c r="B22" s="16"/>
      <c r="C22" s="17"/>
      <c r="D22" s="17"/>
      <c r="E22" s="18"/>
      <c r="F22" s="7"/>
    </row>
    <row r="23" ht="21.0" customHeight="1">
      <c r="A23" s="7"/>
      <c r="B23" s="16"/>
      <c r="C23" s="17"/>
      <c r="D23" s="17"/>
      <c r="E23" s="18"/>
      <c r="F23" s="7"/>
    </row>
    <row r="24" ht="21.0" customHeight="1">
      <c r="A24" s="7"/>
      <c r="B24" s="16"/>
      <c r="C24" s="17"/>
      <c r="D24" s="17"/>
      <c r="E24" s="18"/>
      <c r="F24" s="7"/>
    </row>
    <row r="25" ht="21.0" customHeight="1">
      <c r="A25" s="7"/>
      <c r="B25" s="16"/>
      <c r="C25" s="17"/>
      <c r="D25" s="17"/>
      <c r="E25" s="18"/>
      <c r="F25" s="7"/>
    </row>
    <row r="26" ht="21.0" customHeight="1">
      <c r="A26" s="7"/>
      <c r="B26" s="16"/>
      <c r="C26" s="17"/>
      <c r="D26" s="17"/>
      <c r="E26" s="18"/>
      <c r="F26" s="7"/>
    </row>
    <row r="27" ht="21.0" customHeight="1">
      <c r="A27" s="7"/>
      <c r="B27" s="16"/>
      <c r="C27" s="17"/>
      <c r="D27" s="17"/>
      <c r="E27" s="18"/>
      <c r="F27" s="7"/>
    </row>
    <row r="28" ht="21.0" customHeight="1">
      <c r="A28" s="7"/>
      <c r="B28" s="16"/>
      <c r="C28" s="17"/>
      <c r="D28" s="17"/>
      <c r="E28" s="18"/>
      <c r="F28" s="7"/>
    </row>
    <row r="29" ht="21.0" customHeight="1">
      <c r="A29" s="7"/>
      <c r="B29" s="21"/>
      <c r="C29" s="22"/>
      <c r="D29" s="22"/>
      <c r="E29" s="23"/>
      <c r="F29" s="7"/>
    </row>
    <row r="30" ht="21.0" customHeight="1">
      <c r="A30" s="7"/>
      <c r="B30" s="24"/>
      <c r="C30" s="24"/>
      <c r="D30" s="24"/>
      <c r="E30" s="24"/>
      <c r="F30" s="7"/>
    </row>
    <row r="31" ht="21.0" customHeight="1">
      <c r="A31" s="7"/>
      <c r="B31" s="25" t="s">
        <v>13</v>
      </c>
      <c r="C31" s="26"/>
      <c r="D31" s="26"/>
      <c r="E31" s="27"/>
      <c r="F31" s="7"/>
    </row>
    <row r="32" ht="21.0" customHeight="1">
      <c r="A32" s="7"/>
      <c r="B32" s="28" t="s">
        <v>14</v>
      </c>
      <c r="C32" s="28" t="s">
        <v>15</v>
      </c>
      <c r="D32" s="28" t="s">
        <v>16</v>
      </c>
      <c r="E32" s="11" t="s">
        <v>17</v>
      </c>
      <c r="F32" s="7"/>
    </row>
    <row r="33" ht="21.0" customHeight="1">
      <c r="A33" s="7"/>
      <c r="B33" s="29"/>
      <c r="C33" s="30"/>
      <c r="D33" s="30"/>
      <c r="E33" s="31"/>
      <c r="F33" s="7"/>
    </row>
    <row r="34" ht="21.0" customHeight="1">
      <c r="A34" s="7"/>
      <c r="B34" s="32"/>
      <c r="C34" s="32"/>
      <c r="D34" s="32"/>
      <c r="E34" s="32"/>
      <c r="F34" s="7"/>
    </row>
    <row r="35" ht="21.0" customHeight="1">
      <c r="A35" s="7"/>
      <c r="B35" s="17"/>
      <c r="C35" s="17"/>
      <c r="D35" s="17"/>
      <c r="E35" s="17"/>
      <c r="F35" s="7"/>
    </row>
    <row r="36" ht="21.0" customHeight="1">
      <c r="A36" s="7"/>
      <c r="B36" s="17"/>
      <c r="C36" s="17"/>
      <c r="D36" s="17"/>
      <c r="E36" s="17"/>
      <c r="F36" s="7"/>
    </row>
    <row r="37" ht="21.0" customHeight="1">
      <c r="A37" s="7"/>
      <c r="B37" s="17"/>
      <c r="C37" s="17"/>
      <c r="D37" s="17"/>
      <c r="E37" s="17"/>
      <c r="F37" s="7"/>
    </row>
    <row r="38" ht="21.0" customHeight="1">
      <c r="A38" s="7"/>
      <c r="B38" s="17"/>
      <c r="C38" s="17"/>
      <c r="D38" s="17"/>
      <c r="E38" s="17"/>
      <c r="F38" s="7"/>
    </row>
    <row r="39" ht="21.0" customHeight="1">
      <c r="A39" s="7"/>
      <c r="B39" s="17"/>
      <c r="C39" s="17"/>
      <c r="D39" s="17"/>
      <c r="E39" s="17"/>
      <c r="F39" s="7"/>
    </row>
    <row r="40" ht="21.0" customHeight="1">
      <c r="A40" s="7"/>
      <c r="B40" s="17"/>
      <c r="C40" s="17"/>
      <c r="D40" s="17"/>
      <c r="E40" s="17"/>
      <c r="F40" s="7"/>
    </row>
    <row r="41" ht="21.0" customHeight="1">
      <c r="A41" s="7"/>
      <c r="B41" s="17"/>
      <c r="C41" s="17"/>
      <c r="D41" s="17"/>
      <c r="E41" s="17"/>
      <c r="F41" s="7"/>
    </row>
    <row r="42" ht="21.0" customHeight="1">
      <c r="A42" s="7"/>
      <c r="B42" s="17"/>
      <c r="C42" s="17"/>
      <c r="D42" s="17"/>
      <c r="E42" s="17"/>
      <c r="F42" s="7"/>
    </row>
    <row r="43" ht="21.0" customHeight="1">
      <c r="A43" s="7"/>
      <c r="B43" s="17"/>
      <c r="C43" s="17"/>
      <c r="D43" s="17"/>
      <c r="E43" s="17"/>
      <c r="F43" s="7"/>
    </row>
    <row r="44" ht="21.0" customHeight="1">
      <c r="A44" s="7"/>
      <c r="B44" s="22"/>
      <c r="C44" s="22"/>
      <c r="D44" s="22"/>
      <c r="E44" s="22"/>
      <c r="F44" s="7"/>
    </row>
    <row r="45" ht="21.0" customHeight="1">
      <c r="A45" s="7"/>
      <c r="B45" s="33"/>
      <c r="C45" s="33"/>
      <c r="D45" s="33"/>
      <c r="E45" s="33"/>
      <c r="F45" s="7"/>
    </row>
  </sheetData>
  <mergeCells count="13">
    <mergeCell ref="E17:E29"/>
    <mergeCell ref="B31:E31"/>
    <mergeCell ref="B34:B44"/>
    <mergeCell ref="C34:C44"/>
    <mergeCell ref="D34:D44"/>
    <mergeCell ref="E34:E44"/>
    <mergeCell ref="B2:E2"/>
    <mergeCell ref="B4:E5"/>
    <mergeCell ref="B7:B29"/>
    <mergeCell ref="C7:C29"/>
    <mergeCell ref="D7:D15"/>
    <mergeCell ref="E7:E15"/>
    <mergeCell ref="D17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122</v>
      </c>
      <c r="B1" s="35"/>
      <c r="C1" s="35"/>
      <c r="D1" s="35"/>
      <c r="E1" s="35"/>
      <c r="F1" s="35"/>
      <c r="G1" s="35"/>
      <c r="H1" s="81"/>
      <c r="J1" s="123" t="s">
        <v>124</v>
      </c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</row>
    <row r="2">
      <c r="A2" s="38"/>
      <c r="H2" s="42"/>
      <c r="J2" s="126"/>
      <c r="U2" s="127"/>
    </row>
    <row r="3">
      <c r="A3" s="38"/>
      <c r="H3" s="42"/>
      <c r="J3" s="126"/>
      <c r="U3" s="127"/>
    </row>
    <row r="4">
      <c r="A4" s="38"/>
      <c r="H4" s="42"/>
      <c r="J4" s="130" t="s">
        <v>125</v>
      </c>
      <c r="N4" s="131" t="s">
        <v>126</v>
      </c>
      <c r="R4" s="131" t="s">
        <v>127</v>
      </c>
      <c r="U4" s="127"/>
    </row>
    <row r="5">
      <c r="A5" s="132" t="s">
        <v>128</v>
      </c>
      <c r="H5" s="42"/>
      <c r="J5" s="126"/>
      <c r="U5" s="127"/>
    </row>
    <row r="6">
      <c r="A6" s="38"/>
      <c r="H6" s="42"/>
      <c r="J6" s="130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3"/>
    </row>
    <row r="7">
      <c r="A7" s="38"/>
      <c r="H7" s="42"/>
      <c r="J7" s="134"/>
      <c r="U7" s="135"/>
    </row>
    <row r="8">
      <c r="A8" s="136" t="s">
        <v>129</v>
      </c>
      <c r="E8" s="138" t="s">
        <v>131</v>
      </c>
      <c r="H8" s="42"/>
      <c r="J8" s="134"/>
      <c r="U8" s="135"/>
    </row>
    <row r="9">
      <c r="A9" s="38"/>
      <c r="H9" s="42"/>
      <c r="J9" s="134"/>
      <c r="U9" s="135"/>
    </row>
    <row r="10">
      <c r="A10" s="141" t="s">
        <v>132</v>
      </c>
      <c r="E10" s="142" t="s">
        <v>133</v>
      </c>
      <c r="H10" s="42"/>
      <c r="J10" s="134"/>
      <c r="U10" s="135"/>
    </row>
    <row r="11">
      <c r="A11" s="141" t="s">
        <v>134</v>
      </c>
      <c r="E11" s="142" t="s">
        <v>133</v>
      </c>
      <c r="H11" s="42"/>
      <c r="J11" s="134"/>
      <c r="U11" s="135"/>
    </row>
    <row r="12">
      <c r="A12" s="141" t="s">
        <v>135</v>
      </c>
      <c r="E12" s="142" t="s">
        <v>133</v>
      </c>
      <c r="H12" s="42"/>
      <c r="J12" s="134"/>
      <c r="U12" s="135"/>
    </row>
    <row r="13">
      <c r="A13" s="141" t="s">
        <v>136</v>
      </c>
      <c r="E13" s="142" t="s">
        <v>133</v>
      </c>
      <c r="H13" s="42"/>
      <c r="J13" s="134"/>
      <c r="U13" s="135"/>
    </row>
    <row r="14">
      <c r="A14" s="141" t="s">
        <v>138</v>
      </c>
      <c r="E14" s="142" t="s">
        <v>139</v>
      </c>
      <c r="H14" s="42"/>
      <c r="J14" s="134"/>
      <c r="U14" s="135"/>
    </row>
    <row r="15">
      <c r="A15" s="132" t="s">
        <v>140</v>
      </c>
      <c r="H15" s="42"/>
      <c r="J15" s="134"/>
      <c r="U15" s="127"/>
    </row>
    <row r="16">
      <c r="A16" s="38"/>
      <c r="H16" s="42"/>
      <c r="J16" s="126"/>
      <c r="U16" s="127"/>
    </row>
    <row r="17">
      <c r="A17" s="38"/>
      <c r="H17" s="42"/>
      <c r="J17" s="126"/>
      <c r="U17" s="127"/>
    </row>
    <row r="18">
      <c r="A18" s="148" t="s">
        <v>141</v>
      </c>
      <c r="B18" s="149" t="s">
        <v>142</v>
      </c>
      <c r="C18" s="149" t="s">
        <v>143</v>
      </c>
      <c r="E18" s="149" t="s">
        <v>145</v>
      </c>
      <c r="G18" s="149" t="s">
        <v>146</v>
      </c>
      <c r="H18" s="42"/>
      <c r="J18" s="151" t="s">
        <v>147</v>
      </c>
      <c r="U18" s="127"/>
    </row>
    <row r="19">
      <c r="A19" s="38"/>
      <c r="H19" s="42"/>
      <c r="J19" s="126"/>
      <c r="U19" s="127"/>
    </row>
    <row r="20">
      <c r="A20" s="154" t="s">
        <v>20</v>
      </c>
      <c r="B20" s="155">
        <f>'상태 분석 및 목표치 설정'!H2</f>
        <v>71.3</v>
      </c>
      <c r="C20" s="155">
        <v>75.4</v>
      </c>
      <c r="E20" s="155">
        <v>75.9</v>
      </c>
      <c r="G20" s="155">
        <v>76.9</v>
      </c>
      <c r="H20" s="42"/>
      <c r="J20" s="126"/>
      <c r="U20" s="127"/>
    </row>
    <row r="21">
      <c r="A21" s="38"/>
      <c r="H21" s="42"/>
      <c r="J21" s="156" t="s">
        <v>149</v>
      </c>
      <c r="N21" s="157" t="s">
        <v>150</v>
      </c>
      <c r="R21" s="157" t="s">
        <v>151</v>
      </c>
      <c r="U21" s="127"/>
    </row>
    <row r="22">
      <c r="A22" s="154" t="s">
        <v>28</v>
      </c>
      <c r="B22" s="159">
        <f>'상태 분석 및 목표치 설정'!F8</f>
        <v>18.6</v>
      </c>
      <c r="C22" s="159">
        <v>19.3</v>
      </c>
      <c r="E22" s="160">
        <v>19.7</v>
      </c>
      <c r="G22" s="159">
        <v>18.4</v>
      </c>
      <c r="H22" s="42"/>
      <c r="J22" s="126"/>
      <c r="U22" s="127"/>
    </row>
    <row r="23">
      <c r="A23" s="38"/>
      <c r="H23" s="42"/>
      <c r="J23" s="134"/>
      <c r="U23" s="135"/>
    </row>
    <row r="24">
      <c r="A24" s="161" t="s">
        <v>127</v>
      </c>
      <c r="B24" s="155">
        <v>32.6</v>
      </c>
      <c r="C24" s="155">
        <v>34.3</v>
      </c>
      <c r="E24" s="155">
        <v>34.4</v>
      </c>
      <c r="G24" s="155">
        <v>35.4</v>
      </c>
      <c r="H24" s="42"/>
      <c r="J24" s="134"/>
      <c r="U24" s="135"/>
    </row>
    <row r="25">
      <c r="A25" s="38"/>
      <c r="H25" s="42"/>
      <c r="J25" s="134"/>
      <c r="U25" s="135"/>
    </row>
    <row r="26">
      <c r="A26" s="162" t="s">
        <v>153</v>
      </c>
      <c r="B26" s="163"/>
      <c r="C26" s="163"/>
      <c r="E26" s="163"/>
      <c r="G26" s="163"/>
      <c r="H26" s="42"/>
      <c r="J26" s="134"/>
      <c r="U26" s="135"/>
    </row>
    <row r="27">
      <c r="A27" s="38"/>
      <c r="H27" s="42"/>
      <c r="J27" s="134"/>
      <c r="U27" s="135"/>
    </row>
    <row r="28">
      <c r="A28" s="164" t="s">
        <v>155</v>
      </c>
      <c r="B28" s="155"/>
      <c r="C28" s="155"/>
      <c r="E28" s="155"/>
      <c r="G28" s="155"/>
      <c r="H28" s="42"/>
      <c r="J28" s="134"/>
      <c r="U28" s="135"/>
    </row>
    <row r="29">
      <c r="A29" s="38"/>
      <c r="H29" s="42"/>
      <c r="J29" s="134"/>
      <c r="U29" s="135"/>
    </row>
    <row r="30">
      <c r="A30" s="164" t="s">
        <v>157</v>
      </c>
      <c r="B30" s="155"/>
      <c r="C30" s="155"/>
      <c r="E30" s="155"/>
      <c r="G30" s="155"/>
      <c r="H30" s="42"/>
      <c r="J30" s="134"/>
      <c r="U30" s="135"/>
    </row>
    <row r="31">
      <c r="A31" s="38"/>
      <c r="H31" s="42"/>
      <c r="J31" s="134"/>
      <c r="U31" s="135"/>
    </row>
    <row r="32">
      <c r="A32" s="161" t="s">
        <v>45</v>
      </c>
      <c r="B32" s="167">
        <f>'상태 분석 및 목표치 설정'!A36</f>
        <v>88</v>
      </c>
      <c r="C32" s="167">
        <v>91.0</v>
      </c>
      <c r="E32" s="167">
        <v>94.0</v>
      </c>
      <c r="G32" s="167">
        <v>96.0</v>
      </c>
      <c r="H32" s="42"/>
      <c r="J32" s="134"/>
      <c r="U32" s="135"/>
    </row>
    <row r="33">
      <c r="A33" s="38"/>
      <c r="H33" s="42"/>
      <c r="J33" s="134"/>
      <c r="U33" s="135"/>
    </row>
    <row r="34">
      <c r="A34" s="154" t="s">
        <v>46</v>
      </c>
      <c r="B34" s="167">
        <f>'상태 분석 및 목표치 설정'!B36</f>
        <v>44</v>
      </c>
      <c r="C34" s="167">
        <v>45.0</v>
      </c>
      <c r="E34" s="167">
        <v>45.5</v>
      </c>
      <c r="G34" s="167">
        <v>46.0</v>
      </c>
      <c r="H34" s="42"/>
      <c r="J34" s="134"/>
      <c r="U34" s="135"/>
    </row>
    <row r="35">
      <c r="A35" s="38"/>
      <c r="H35" s="42"/>
      <c r="J35" s="134"/>
      <c r="U35" s="135"/>
    </row>
    <row r="36">
      <c r="A36" s="154" t="s">
        <v>49</v>
      </c>
      <c r="B36" s="167">
        <f>'상태 분석 및 목표치 설정'!E36</f>
        <v>32</v>
      </c>
      <c r="C36" s="167">
        <v>33.0</v>
      </c>
      <c r="E36" s="167">
        <v>33.5</v>
      </c>
      <c r="G36" s="167">
        <v>33.5</v>
      </c>
      <c r="H36" s="42"/>
      <c r="J36" s="134"/>
      <c r="U36" s="135"/>
    </row>
    <row r="37">
      <c r="A37" s="38"/>
      <c r="H37" s="42"/>
      <c r="J37" s="134"/>
      <c r="U37" s="135"/>
    </row>
    <row r="38">
      <c r="A38" s="154" t="s">
        <v>50</v>
      </c>
      <c r="B38" s="167">
        <f>'상태 분석 및 목표치 설정'!G36</f>
        <v>48</v>
      </c>
      <c r="C38" s="167">
        <v>51.0</v>
      </c>
      <c r="E38" s="167">
        <v>53.0</v>
      </c>
      <c r="G38" s="167">
        <v>54.0</v>
      </c>
      <c r="H38" s="42"/>
      <c r="J38" s="172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4"/>
    </row>
    <row r="39">
      <c r="A39" s="38"/>
      <c r="H39" s="42"/>
      <c r="J39" s="175" t="s">
        <v>161</v>
      </c>
      <c r="U39" s="127"/>
    </row>
    <row r="40">
      <c r="A40" s="162" t="s">
        <v>162</v>
      </c>
      <c r="B40" s="177">
        <f>'식이 분석 및 가이드'!K51</f>
        <v>2000</v>
      </c>
      <c r="C40" s="177"/>
      <c r="E40" s="177"/>
      <c r="G40" s="177"/>
      <c r="H40" s="42"/>
      <c r="J40" s="126"/>
      <c r="U40" s="127"/>
    </row>
    <row r="41">
      <c r="A41" s="38"/>
      <c r="H41" s="42"/>
      <c r="J41" s="126"/>
      <c r="U41" s="127"/>
    </row>
    <row r="42" ht="24.75" customHeight="1">
      <c r="A42" s="164" t="s">
        <v>164</v>
      </c>
      <c r="C42" s="163"/>
      <c r="E42" s="163"/>
      <c r="G42" s="163"/>
      <c r="H42" s="42"/>
      <c r="J42" s="179" t="s">
        <v>168</v>
      </c>
      <c r="M42" s="180" t="s">
        <v>46</v>
      </c>
      <c r="P42" s="180" t="s">
        <v>49</v>
      </c>
      <c r="S42" s="180" t="s">
        <v>50</v>
      </c>
      <c r="U42" s="127"/>
    </row>
    <row r="43">
      <c r="A43" s="38"/>
      <c r="H43" s="42"/>
      <c r="J43" s="134"/>
      <c r="U43" s="135"/>
    </row>
    <row r="44">
      <c r="A44" s="181" t="s">
        <v>166</v>
      </c>
      <c r="H44" s="42"/>
      <c r="J44" s="134"/>
      <c r="U44" s="135"/>
    </row>
    <row r="45">
      <c r="A45" s="38"/>
      <c r="H45" s="42"/>
      <c r="J45" s="134"/>
      <c r="U45" s="135"/>
    </row>
    <row r="46">
      <c r="A46" s="141" t="s">
        <v>167</v>
      </c>
      <c r="E46" s="182"/>
      <c r="H46" s="42"/>
      <c r="J46" s="134"/>
      <c r="U46" s="135"/>
    </row>
    <row r="47">
      <c r="A47" s="38"/>
      <c r="H47" s="42"/>
      <c r="J47" s="134"/>
      <c r="U47" s="135"/>
    </row>
    <row r="48">
      <c r="A48" s="38"/>
      <c r="H48" s="42"/>
      <c r="J48" s="134"/>
      <c r="U48" s="135"/>
    </row>
    <row r="49">
      <c r="A49" s="38"/>
      <c r="H49" s="42"/>
      <c r="J49" s="134"/>
      <c r="U49" s="135"/>
    </row>
    <row r="50">
      <c r="A50" s="38"/>
      <c r="H50" s="42"/>
      <c r="J50" s="134"/>
      <c r="U50" s="135"/>
    </row>
    <row r="51">
      <c r="A51" s="38"/>
      <c r="H51" s="42"/>
      <c r="J51" s="134"/>
      <c r="U51" s="135"/>
    </row>
    <row r="52">
      <c r="A52" s="38"/>
      <c r="H52" s="42"/>
      <c r="J52" s="134"/>
      <c r="U52" s="135"/>
    </row>
    <row r="53">
      <c r="A53" s="38"/>
      <c r="H53" s="42"/>
      <c r="J53" s="134"/>
      <c r="U53" s="135"/>
    </row>
    <row r="54">
      <c r="A54" s="38"/>
      <c r="H54" s="42"/>
      <c r="J54" s="134"/>
      <c r="U54" s="135"/>
    </row>
    <row r="55">
      <c r="A55" s="38"/>
      <c r="H55" s="42"/>
      <c r="J55" s="134"/>
      <c r="U55" s="135"/>
    </row>
    <row r="56">
      <c r="A56" s="38"/>
      <c r="H56" s="42"/>
      <c r="J56" s="134"/>
      <c r="U56" s="135"/>
    </row>
    <row r="57">
      <c r="A57" s="38"/>
      <c r="H57" s="42"/>
      <c r="J57" s="134"/>
      <c r="U57" s="135"/>
    </row>
    <row r="58">
      <c r="A58" s="38"/>
      <c r="H58" s="42"/>
      <c r="J58" s="134"/>
      <c r="U58" s="135"/>
    </row>
    <row r="59">
      <c r="A59" s="38"/>
      <c r="H59" s="42"/>
      <c r="J59" s="183" t="s">
        <v>169</v>
      </c>
      <c r="U59" s="127"/>
    </row>
    <row r="60">
      <c r="A60" s="38"/>
      <c r="H60" s="42"/>
      <c r="J60" s="126"/>
      <c r="U60" s="127"/>
    </row>
    <row r="61">
      <c r="A61" s="38"/>
      <c r="H61" s="42"/>
      <c r="J61" s="126"/>
      <c r="U61" s="127"/>
    </row>
    <row r="62">
      <c r="A62" s="38"/>
      <c r="E62" s="68"/>
      <c r="F62" s="68"/>
      <c r="G62" s="68"/>
      <c r="H62" s="69"/>
      <c r="J62" s="184" t="s">
        <v>162</v>
      </c>
      <c r="P62" s="185" t="s">
        <v>170</v>
      </c>
      <c r="U62" s="127"/>
    </row>
    <row r="63">
      <c r="A63" s="132" t="s">
        <v>171</v>
      </c>
      <c r="H63" s="42"/>
      <c r="J63" s="134"/>
      <c r="U63" s="135"/>
    </row>
    <row r="64">
      <c r="A64" s="38"/>
      <c r="H64" s="42"/>
      <c r="J64" s="134"/>
      <c r="U64" s="135"/>
    </row>
    <row r="65">
      <c r="A65" s="186" t="s">
        <v>172</v>
      </c>
      <c r="H65" s="42"/>
      <c r="J65" s="134"/>
      <c r="U65" s="135"/>
    </row>
    <row r="66">
      <c r="A66" s="186" t="s">
        <v>172</v>
      </c>
      <c r="H66" s="42"/>
      <c r="J66" s="134"/>
      <c r="U66" s="135"/>
    </row>
    <row r="67">
      <c r="A67" s="186" t="s">
        <v>172</v>
      </c>
      <c r="H67" s="42"/>
      <c r="J67" s="134"/>
      <c r="U67" s="135"/>
    </row>
    <row r="68">
      <c r="A68" s="186" t="s">
        <v>172</v>
      </c>
      <c r="H68" s="42"/>
      <c r="J68" s="134"/>
      <c r="U68" s="135"/>
    </row>
    <row r="69">
      <c r="A69" s="187" t="s">
        <v>172</v>
      </c>
      <c r="B69" s="68"/>
      <c r="C69" s="68"/>
      <c r="D69" s="68"/>
      <c r="E69" s="68"/>
      <c r="F69" s="68"/>
      <c r="G69" s="68"/>
      <c r="H69" s="69"/>
      <c r="J69" s="134"/>
      <c r="U69" s="135"/>
    </row>
    <row r="70">
      <c r="J70" s="134"/>
      <c r="U70" s="135"/>
    </row>
    <row r="71">
      <c r="J71" s="134"/>
      <c r="U71" s="135"/>
    </row>
    <row r="72">
      <c r="J72" s="134"/>
      <c r="U72" s="135"/>
    </row>
    <row r="73">
      <c r="J73" s="134"/>
      <c r="U73" s="135"/>
    </row>
    <row r="74">
      <c r="J74" s="134"/>
      <c r="U74" s="135"/>
    </row>
    <row r="75">
      <c r="J75" s="134"/>
      <c r="U75" s="135"/>
    </row>
    <row r="76">
      <c r="J76" s="134"/>
      <c r="U76" s="135"/>
    </row>
    <row r="77">
      <c r="J77" s="134"/>
      <c r="U77" s="135"/>
    </row>
    <row r="78">
      <c r="J78" s="134"/>
      <c r="U78" s="135"/>
    </row>
    <row r="79">
      <c r="J79" s="134"/>
      <c r="U79" s="135"/>
    </row>
    <row r="80">
      <c r="J80" s="134"/>
      <c r="U80" s="135"/>
    </row>
    <row r="81">
      <c r="A81" s="190"/>
      <c r="B81" s="190"/>
      <c r="C81" s="190"/>
      <c r="D81" s="190"/>
      <c r="E81" s="190"/>
      <c r="F81" s="190"/>
      <c r="G81" s="190"/>
      <c r="H81" s="190"/>
      <c r="J81" s="134"/>
      <c r="U81" s="135"/>
      <c r="AD81" s="191"/>
    </row>
    <row r="82">
      <c r="J82" s="134"/>
      <c r="U82" s="135"/>
      <c r="AD82" s="191"/>
    </row>
    <row r="83">
      <c r="J83" s="192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4"/>
      <c r="AD83" s="191"/>
    </row>
    <row r="84">
      <c r="A84" s="121" t="s">
        <v>173</v>
      </c>
      <c r="B84" s="35"/>
      <c r="C84" s="35"/>
      <c r="D84" s="35"/>
      <c r="E84" s="35"/>
      <c r="F84" s="35"/>
      <c r="G84" s="35"/>
      <c r="H84" s="81"/>
    </row>
    <row r="85">
      <c r="A85" s="38"/>
      <c r="H85" s="42"/>
    </row>
    <row r="86">
      <c r="A86" s="38"/>
      <c r="H86" s="42"/>
    </row>
    <row r="87">
      <c r="A87" s="38"/>
      <c r="H87" s="42"/>
    </row>
    <row r="88">
      <c r="A88" s="132" t="s">
        <v>128</v>
      </c>
      <c r="H88" s="42"/>
    </row>
    <row r="89">
      <c r="A89" s="38"/>
      <c r="H89" s="42"/>
    </row>
    <row r="90">
      <c r="A90" s="38"/>
      <c r="H90" s="42"/>
    </row>
    <row r="91">
      <c r="A91" s="136" t="s">
        <v>129</v>
      </c>
      <c r="E91" s="138" t="s">
        <v>131</v>
      </c>
      <c r="H91" s="42"/>
    </row>
    <row r="92">
      <c r="A92" s="38"/>
      <c r="H92" s="42"/>
    </row>
    <row r="93">
      <c r="A93" s="141" t="s">
        <v>132</v>
      </c>
      <c r="E93" s="142" t="s">
        <v>133</v>
      </c>
      <c r="H93" s="42"/>
    </row>
    <row r="94">
      <c r="A94" s="141" t="s">
        <v>134</v>
      </c>
      <c r="E94" s="142" t="s">
        <v>133</v>
      </c>
      <c r="H94" s="42"/>
    </row>
    <row r="95">
      <c r="A95" s="141" t="s">
        <v>135</v>
      </c>
      <c r="E95" s="142" t="s">
        <v>133</v>
      </c>
      <c r="H95" s="42"/>
    </row>
    <row r="96">
      <c r="A96" s="141" t="s">
        <v>136</v>
      </c>
      <c r="E96" s="142" t="s">
        <v>133</v>
      </c>
      <c r="H96" s="42"/>
    </row>
    <row r="97">
      <c r="A97" s="141" t="s">
        <v>138</v>
      </c>
      <c r="E97" s="142" t="s">
        <v>139</v>
      </c>
      <c r="H97" s="42"/>
    </row>
    <row r="98">
      <c r="A98" s="181" t="s">
        <v>166</v>
      </c>
      <c r="H98" s="42"/>
    </row>
    <row r="99">
      <c r="A99" s="38"/>
      <c r="H99" s="42"/>
    </row>
    <row r="100">
      <c r="A100" s="141" t="s">
        <v>167</v>
      </c>
      <c r="E100" s="182"/>
      <c r="H100" s="42"/>
    </row>
    <row r="101">
      <c r="A101" s="38"/>
      <c r="H101" s="42"/>
    </row>
    <row r="102">
      <c r="A102" s="38"/>
      <c r="H102" s="42"/>
    </row>
    <row r="103">
      <c r="A103" s="38"/>
      <c r="H103" s="42"/>
    </row>
    <row r="104">
      <c r="A104" s="38"/>
      <c r="H104" s="42"/>
    </row>
    <row r="105">
      <c r="A105" s="38"/>
      <c r="H105" s="42"/>
    </row>
    <row r="106">
      <c r="A106" s="38"/>
      <c r="H106" s="42"/>
    </row>
    <row r="107">
      <c r="A107" s="38"/>
      <c r="H107" s="42"/>
    </row>
    <row r="108">
      <c r="A108" s="38"/>
      <c r="H108" s="42"/>
    </row>
    <row r="109">
      <c r="A109" s="38"/>
      <c r="H109" s="42"/>
    </row>
    <row r="110">
      <c r="A110" s="38"/>
      <c r="H110" s="42"/>
    </row>
    <row r="111">
      <c r="A111" s="38"/>
      <c r="H111" s="42"/>
    </row>
    <row r="112">
      <c r="A112" s="38"/>
      <c r="H112" s="42"/>
    </row>
    <row r="113">
      <c r="A113" s="38"/>
      <c r="H113" s="42"/>
    </row>
    <row r="114">
      <c r="A114" s="38"/>
      <c r="H114" s="42"/>
    </row>
    <row r="115">
      <c r="A115" s="38"/>
      <c r="H115" s="42"/>
    </row>
    <row r="116">
      <c r="A116" s="38"/>
      <c r="E116" s="68"/>
      <c r="F116" s="68"/>
      <c r="G116" s="68"/>
      <c r="H116" s="69"/>
    </row>
    <row r="117">
      <c r="A117" s="132" t="s">
        <v>171</v>
      </c>
      <c r="H117" s="42"/>
    </row>
    <row r="118">
      <c r="A118" s="38"/>
      <c r="H118" s="42"/>
    </row>
    <row r="119">
      <c r="A119" s="186" t="s">
        <v>172</v>
      </c>
      <c r="H119" s="42"/>
    </row>
    <row r="120">
      <c r="A120" s="186" t="s">
        <v>172</v>
      </c>
      <c r="H120" s="42"/>
    </row>
    <row r="121">
      <c r="A121" s="186" t="s">
        <v>172</v>
      </c>
      <c r="H121" s="42"/>
    </row>
    <row r="122">
      <c r="A122" s="186" t="s">
        <v>172</v>
      </c>
      <c r="H122" s="42"/>
    </row>
    <row r="123">
      <c r="A123" s="187" t="s">
        <v>172</v>
      </c>
      <c r="B123" s="68"/>
      <c r="C123" s="68"/>
      <c r="D123" s="68"/>
      <c r="E123" s="68"/>
      <c r="F123" s="68"/>
      <c r="G123" s="68"/>
      <c r="H123" s="69"/>
    </row>
    <row r="135">
      <c r="A135" s="190"/>
    </row>
    <row r="141">
      <c r="A141" s="121" t="s">
        <v>176</v>
      </c>
      <c r="B141" s="35"/>
      <c r="C141" s="35"/>
      <c r="D141" s="35"/>
      <c r="E141" s="35"/>
      <c r="F141" s="35"/>
      <c r="G141" s="35"/>
      <c r="H141" s="81"/>
    </row>
    <row r="142">
      <c r="A142" s="38"/>
      <c r="H142" s="42"/>
    </row>
    <row r="143">
      <c r="A143" s="38"/>
      <c r="H143" s="42"/>
    </row>
    <row r="144">
      <c r="A144" s="38"/>
      <c r="H144" s="42"/>
    </row>
    <row r="145">
      <c r="A145" s="132" t="s">
        <v>128</v>
      </c>
      <c r="H145" s="42"/>
    </row>
    <row r="146">
      <c r="A146" s="38"/>
      <c r="H146" s="42"/>
    </row>
    <row r="147">
      <c r="A147" s="38"/>
      <c r="H147" s="42"/>
    </row>
    <row r="148">
      <c r="A148" s="136" t="s">
        <v>129</v>
      </c>
      <c r="E148" s="138" t="s">
        <v>131</v>
      </c>
      <c r="H148" s="42"/>
    </row>
    <row r="149">
      <c r="A149" s="38"/>
      <c r="H149" s="42"/>
    </row>
    <row r="150">
      <c r="A150" s="141" t="s">
        <v>132</v>
      </c>
      <c r="E150" s="142" t="s">
        <v>133</v>
      </c>
      <c r="H150" s="42"/>
    </row>
    <row r="151">
      <c r="A151" s="141" t="s">
        <v>134</v>
      </c>
      <c r="E151" s="142" t="s">
        <v>133</v>
      </c>
      <c r="H151" s="42"/>
    </row>
    <row r="152">
      <c r="A152" s="141" t="s">
        <v>135</v>
      </c>
      <c r="E152" s="142" t="s">
        <v>133</v>
      </c>
      <c r="H152" s="42"/>
    </row>
    <row r="153">
      <c r="A153" s="141" t="s">
        <v>136</v>
      </c>
      <c r="E153" s="142" t="s">
        <v>133</v>
      </c>
      <c r="H153" s="42"/>
    </row>
    <row r="154">
      <c r="A154" s="141" t="s">
        <v>138</v>
      </c>
      <c r="E154" s="142" t="s">
        <v>139</v>
      </c>
      <c r="H154" s="42"/>
    </row>
    <row r="155">
      <c r="A155" s="181" t="s">
        <v>166</v>
      </c>
      <c r="H155" s="42"/>
    </row>
    <row r="156">
      <c r="A156" s="38"/>
      <c r="H156" s="42"/>
    </row>
    <row r="157">
      <c r="A157" s="141" t="s">
        <v>167</v>
      </c>
      <c r="E157" s="182"/>
      <c r="H157" s="42"/>
    </row>
    <row r="158">
      <c r="A158" s="38"/>
      <c r="H158" s="42"/>
    </row>
    <row r="159">
      <c r="A159" s="38"/>
      <c r="H159" s="42"/>
    </row>
    <row r="160">
      <c r="A160" s="38"/>
      <c r="H160" s="42"/>
    </row>
    <row r="161">
      <c r="A161" s="38"/>
      <c r="H161" s="42"/>
    </row>
    <row r="162">
      <c r="A162" s="38"/>
      <c r="H162" s="42"/>
    </row>
    <row r="163">
      <c r="A163" s="38"/>
      <c r="H163" s="42"/>
    </row>
    <row r="164">
      <c r="A164" s="38"/>
      <c r="H164" s="42"/>
    </row>
    <row r="165">
      <c r="A165" s="38"/>
      <c r="H165" s="42"/>
    </row>
    <row r="166">
      <c r="A166" s="38"/>
      <c r="H166" s="42"/>
    </row>
    <row r="167">
      <c r="A167" s="38"/>
      <c r="H167" s="42"/>
    </row>
    <row r="168">
      <c r="A168" s="38"/>
      <c r="H168" s="42"/>
    </row>
    <row r="169">
      <c r="A169" s="38"/>
      <c r="H169" s="42"/>
    </row>
    <row r="170">
      <c r="A170" s="38"/>
      <c r="H170" s="42"/>
    </row>
    <row r="171">
      <c r="A171" s="38"/>
      <c r="H171" s="42"/>
    </row>
    <row r="172">
      <c r="A172" s="38"/>
      <c r="H172" s="42"/>
    </row>
    <row r="173">
      <c r="A173" s="38"/>
      <c r="E173" s="68"/>
      <c r="F173" s="68"/>
      <c r="G173" s="68"/>
      <c r="H173" s="69"/>
    </row>
    <row r="174">
      <c r="A174" s="132" t="s">
        <v>171</v>
      </c>
      <c r="H174" s="42"/>
    </row>
    <row r="175">
      <c r="A175" s="38"/>
      <c r="H175" s="42"/>
    </row>
    <row r="176">
      <c r="A176" s="186" t="s">
        <v>172</v>
      </c>
      <c r="H176" s="42"/>
    </row>
    <row r="177">
      <c r="A177" s="186" t="s">
        <v>172</v>
      </c>
      <c r="H177" s="42"/>
    </row>
    <row r="178">
      <c r="A178" s="186" t="s">
        <v>172</v>
      </c>
      <c r="H178" s="42"/>
    </row>
    <row r="179">
      <c r="A179" s="186" t="s">
        <v>172</v>
      </c>
      <c r="H179" s="42"/>
    </row>
    <row r="180">
      <c r="A180" s="187" t="s">
        <v>172</v>
      </c>
      <c r="B180" s="68"/>
      <c r="C180" s="68"/>
      <c r="D180" s="68"/>
      <c r="E180" s="68"/>
      <c r="F180" s="68"/>
      <c r="G180" s="68"/>
      <c r="H180" s="69"/>
    </row>
  </sheetData>
  <mergeCells count="151">
    <mergeCell ref="A1:H4"/>
    <mergeCell ref="J1:U3"/>
    <mergeCell ref="J4:M5"/>
    <mergeCell ref="N4:Q5"/>
    <mergeCell ref="R4:U5"/>
    <mergeCell ref="A5:H7"/>
    <mergeCell ref="E8:H9"/>
    <mergeCell ref="A8:D9"/>
    <mergeCell ref="A10:D10"/>
    <mergeCell ref="E10:H10"/>
    <mergeCell ref="A11:D11"/>
    <mergeCell ref="E11:H11"/>
    <mergeCell ref="A12:D12"/>
    <mergeCell ref="E12:H12"/>
    <mergeCell ref="E18:F19"/>
    <mergeCell ref="G18:H19"/>
    <mergeCell ref="E20:F21"/>
    <mergeCell ref="G20:H21"/>
    <mergeCell ref="J21:M22"/>
    <mergeCell ref="N21:Q22"/>
    <mergeCell ref="R21:U22"/>
    <mergeCell ref="A13:D13"/>
    <mergeCell ref="E13:H13"/>
    <mergeCell ref="A14:D14"/>
    <mergeCell ref="E14:H14"/>
    <mergeCell ref="A15:H17"/>
    <mergeCell ref="J15:U17"/>
    <mergeCell ref="A18:A19"/>
    <mergeCell ref="J18:U20"/>
    <mergeCell ref="C22:D23"/>
    <mergeCell ref="E22:F23"/>
    <mergeCell ref="G22:H23"/>
    <mergeCell ref="A24:A25"/>
    <mergeCell ref="B24:B25"/>
    <mergeCell ref="C24:D25"/>
    <mergeCell ref="E24:F25"/>
    <mergeCell ref="G24:H25"/>
    <mergeCell ref="B18:B19"/>
    <mergeCell ref="C18:D19"/>
    <mergeCell ref="A20:A21"/>
    <mergeCell ref="B20:B21"/>
    <mergeCell ref="C20:D21"/>
    <mergeCell ref="A22:A23"/>
    <mergeCell ref="B22:B23"/>
    <mergeCell ref="A36:A37"/>
    <mergeCell ref="A38:A39"/>
    <mergeCell ref="B38:B39"/>
    <mergeCell ref="J39:U41"/>
    <mergeCell ref="A40:A41"/>
    <mergeCell ref="B40:B41"/>
    <mergeCell ref="C40:D41"/>
    <mergeCell ref="J59:U61"/>
    <mergeCell ref="J62:O62"/>
    <mergeCell ref="P62:U62"/>
    <mergeCell ref="E40:F41"/>
    <mergeCell ref="G40:H41"/>
    <mergeCell ref="E42:F43"/>
    <mergeCell ref="J42:L42"/>
    <mergeCell ref="M42:O42"/>
    <mergeCell ref="P42:R42"/>
    <mergeCell ref="S42:U42"/>
    <mergeCell ref="G42:H43"/>
    <mergeCell ref="A44:H45"/>
    <mergeCell ref="C42:D43"/>
    <mergeCell ref="A46:D62"/>
    <mergeCell ref="E46:H62"/>
    <mergeCell ref="A63:H64"/>
    <mergeCell ref="A65:H65"/>
    <mergeCell ref="A66:H66"/>
    <mergeCell ref="A67:H67"/>
    <mergeCell ref="A93:D93"/>
    <mergeCell ref="A94:D94"/>
    <mergeCell ref="A95:D95"/>
    <mergeCell ref="A68:H68"/>
    <mergeCell ref="A69:H69"/>
    <mergeCell ref="A84:H87"/>
    <mergeCell ref="A88:H90"/>
    <mergeCell ref="A91:D92"/>
    <mergeCell ref="E91:H92"/>
    <mergeCell ref="E93:H93"/>
    <mergeCell ref="A100:D116"/>
    <mergeCell ref="E100:H116"/>
    <mergeCell ref="A117:H118"/>
    <mergeCell ref="A119:H119"/>
    <mergeCell ref="A120:H120"/>
    <mergeCell ref="A121:H121"/>
    <mergeCell ref="A122:H122"/>
    <mergeCell ref="A123:H123"/>
    <mergeCell ref="A141:H144"/>
    <mergeCell ref="A145:H147"/>
    <mergeCell ref="A148:D149"/>
    <mergeCell ref="E148:H149"/>
    <mergeCell ref="A150:D150"/>
    <mergeCell ref="E150:H150"/>
    <mergeCell ref="A151:D151"/>
    <mergeCell ref="E151:H151"/>
    <mergeCell ref="A152:D152"/>
    <mergeCell ref="E152:H152"/>
    <mergeCell ref="A153:D153"/>
    <mergeCell ref="E153:H153"/>
    <mergeCell ref="A154:D154"/>
    <mergeCell ref="A178:H178"/>
    <mergeCell ref="A179:H179"/>
    <mergeCell ref="A180:H180"/>
    <mergeCell ref="E154:H154"/>
    <mergeCell ref="A155:H156"/>
    <mergeCell ref="A157:D173"/>
    <mergeCell ref="E157:H173"/>
    <mergeCell ref="A174:H175"/>
    <mergeCell ref="A176:H176"/>
    <mergeCell ref="A177:H177"/>
    <mergeCell ref="C28:D29"/>
    <mergeCell ref="E28:F29"/>
    <mergeCell ref="A26:A27"/>
    <mergeCell ref="B26:B27"/>
    <mergeCell ref="C26:D27"/>
    <mergeCell ref="E26:F27"/>
    <mergeCell ref="G26:H27"/>
    <mergeCell ref="B28:B29"/>
    <mergeCell ref="G28:H29"/>
    <mergeCell ref="E32:F33"/>
    <mergeCell ref="G32:H33"/>
    <mergeCell ref="E34:F35"/>
    <mergeCell ref="G34:H35"/>
    <mergeCell ref="E36:F37"/>
    <mergeCell ref="G36:H37"/>
    <mergeCell ref="E38:F39"/>
    <mergeCell ref="G38:H39"/>
    <mergeCell ref="A28:A29"/>
    <mergeCell ref="A30:A31"/>
    <mergeCell ref="B30:B31"/>
    <mergeCell ref="C30:D31"/>
    <mergeCell ref="E30:F31"/>
    <mergeCell ref="G30:H31"/>
    <mergeCell ref="A32:A33"/>
    <mergeCell ref="B36:B37"/>
    <mergeCell ref="A42:B43"/>
    <mergeCell ref="B32:B33"/>
    <mergeCell ref="C32:D33"/>
    <mergeCell ref="A34:A35"/>
    <mergeCell ref="B34:B35"/>
    <mergeCell ref="C34:D35"/>
    <mergeCell ref="C36:D37"/>
    <mergeCell ref="C38:D39"/>
    <mergeCell ref="E94:H94"/>
    <mergeCell ref="E95:H95"/>
    <mergeCell ref="A96:D96"/>
    <mergeCell ref="E96:H96"/>
    <mergeCell ref="A97:D97"/>
    <mergeCell ref="E97:H97"/>
    <mergeCell ref="A98:H9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122</v>
      </c>
      <c r="B1" s="35"/>
      <c r="C1" s="35"/>
      <c r="D1" s="35"/>
      <c r="E1" s="35"/>
      <c r="F1" s="35"/>
      <c r="G1" s="35"/>
      <c r="H1" s="81"/>
      <c r="J1" s="123" t="s">
        <v>124</v>
      </c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</row>
    <row r="2">
      <c r="A2" s="38"/>
      <c r="H2" s="42"/>
      <c r="J2" s="126"/>
      <c r="U2" s="127"/>
    </row>
    <row r="3">
      <c r="A3" s="38"/>
      <c r="H3" s="42"/>
      <c r="J3" s="126"/>
      <c r="U3" s="127"/>
    </row>
    <row r="4">
      <c r="A4" s="38"/>
      <c r="H4" s="42"/>
      <c r="J4" s="130" t="s">
        <v>125</v>
      </c>
      <c r="N4" s="131" t="s">
        <v>126</v>
      </c>
      <c r="R4" s="131" t="s">
        <v>127</v>
      </c>
      <c r="U4" s="127"/>
    </row>
    <row r="5">
      <c r="A5" s="132" t="s">
        <v>128</v>
      </c>
      <c r="H5" s="42"/>
      <c r="J5" s="126"/>
      <c r="U5" s="127"/>
    </row>
    <row r="6">
      <c r="A6" s="38"/>
      <c r="H6" s="42"/>
      <c r="J6" s="130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3"/>
    </row>
    <row r="7">
      <c r="A7" s="38"/>
      <c r="H7" s="42"/>
      <c r="J7" s="134"/>
      <c r="U7" s="135"/>
    </row>
    <row r="8">
      <c r="A8" s="136" t="s">
        <v>129</v>
      </c>
      <c r="E8" s="138" t="s">
        <v>131</v>
      </c>
      <c r="H8" s="42"/>
      <c r="J8" s="134"/>
      <c r="U8" s="135"/>
    </row>
    <row r="9">
      <c r="A9" s="38"/>
      <c r="H9" s="42"/>
      <c r="J9" s="134"/>
      <c r="U9" s="135"/>
    </row>
    <row r="10">
      <c r="A10" s="141" t="s">
        <v>132</v>
      </c>
      <c r="E10" s="142" t="s">
        <v>133</v>
      </c>
      <c r="H10" s="42"/>
      <c r="J10" s="134"/>
      <c r="U10" s="135"/>
    </row>
    <row r="11">
      <c r="A11" s="141" t="s">
        <v>134</v>
      </c>
      <c r="E11" s="142" t="s">
        <v>133</v>
      </c>
      <c r="H11" s="42"/>
      <c r="J11" s="134"/>
      <c r="U11" s="135"/>
    </row>
    <row r="12">
      <c r="A12" s="141" t="s">
        <v>135</v>
      </c>
      <c r="E12" s="142" t="s">
        <v>133</v>
      </c>
      <c r="H12" s="42"/>
      <c r="J12" s="134"/>
      <c r="U12" s="135"/>
    </row>
    <row r="13">
      <c r="A13" s="141" t="s">
        <v>136</v>
      </c>
      <c r="E13" s="142" t="s">
        <v>133</v>
      </c>
      <c r="H13" s="42"/>
      <c r="J13" s="134"/>
      <c r="U13" s="135"/>
    </row>
    <row r="14">
      <c r="A14" s="141" t="s">
        <v>138</v>
      </c>
      <c r="E14" s="142" t="s">
        <v>139</v>
      </c>
      <c r="H14" s="42"/>
      <c r="J14" s="134"/>
      <c r="U14" s="135"/>
    </row>
    <row r="15">
      <c r="A15" s="132" t="s">
        <v>152</v>
      </c>
      <c r="H15" s="42"/>
      <c r="J15" s="134"/>
      <c r="U15" s="127"/>
    </row>
    <row r="16">
      <c r="A16" s="38"/>
      <c r="H16" s="42"/>
      <c r="J16" s="126"/>
      <c r="U16" s="127"/>
    </row>
    <row r="17">
      <c r="A17" s="38"/>
      <c r="H17" s="42"/>
      <c r="J17" s="126"/>
      <c r="U17" s="127"/>
    </row>
    <row r="18">
      <c r="A18" s="148" t="s">
        <v>141</v>
      </c>
      <c r="B18" s="149" t="s">
        <v>142</v>
      </c>
      <c r="C18" s="149" t="s">
        <v>143</v>
      </c>
      <c r="E18" s="149" t="s">
        <v>145</v>
      </c>
      <c r="G18" s="149" t="s">
        <v>146</v>
      </c>
      <c r="H18" s="42"/>
      <c r="J18" s="151" t="s">
        <v>147</v>
      </c>
      <c r="U18" s="127"/>
    </row>
    <row r="19">
      <c r="A19" s="38"/>
      <c r="H19" s="42"/>
      <c r="J19" s="126"/>
      <c r="U19" s="127"/>
    </row>
    <row r="20">
      <c r="A20" s="154" t="s">
        <v>20</v>
      </c>
      <c r="B20" s="155">
        <f>'상태 분석 및 목표치 설정'!H2</f>
        <v>71.3</v>
      </c>
      <c r="C20" s="155">
        <v>75.4</v>
      </c>
      <c r="E20" s="155">
        <v>76.5</v>
      </c>
      <c r="G20" s="155">
        <v>74.9</v>
      </c>
      <c r="H20" s="42"/>
      <c r="J20" s="126"/>
      <c r="U20" s="127"/>
    </row>
    <row r="21">
      <c r="A21" s="38"/>
      <c r="H21" s="42"/>
      <c r="J21" s="156" t="s">
        <v>149</v>
      </c>
      <c r="N21" s="157" t="s">
        <v>150</v>
      </c>
      <c r="R21" s="157" t="s">
        <v>151</v>
      </c>
      <c r="U21" s="127"/>
    </row>
    <row r="22">
      <c r="A22" s="154" t="s">
        <v>28</v>
      </c>
      <c r="B22" s="159">
        <f>'상태 분석 및 목표치 설정'!F8</f>
        <v>18.6</v>
      </c>
      <c r="C22" s="159">
        <v>19.3</v>
      </c>
      <c r="E22" s="165">
        <v>0.184</v>
      </c>
      <c r="G22" s="165">
        <v>0.172</v>
      </c>
      <c r="H22" s="42"/>
      <c r="J22" s="126"/>
      <c r="U22" s="127"/>
    </row>
    <row r="23">
      <c r="A23" s="38"/>
      <c r="H23" s="42"/>
      <c r="J23" s="134"/>
      <c r="U23" s="135"/>
    </row>
    <row r="24">
      <c r="A24" s="161" t="s">
        <v>127</v>
      </c>
      <c r="B24" s="155">
        <v>32.6</v>
      </c>
      <c r="C24" s="155">
        <v>34.3</v>
      </c>
      <c r="E24" s="155">
        <v>35.3</v>
      </c>
      <c r="G24" s="155">
        <v>35.1</v>
      </c>
      <c r="H24" s="42"/>
      <c r="J24" s="134"/>
      <c r="U24" s="135"/>
    </row>
    <row r="25">
      <c r="A25" s="38"/>
      <c r="H25" s="42"/>
      <c r="J25" s="134"/>
      <c r="U25" s="135"/>
    </row>
    <row r="26">
      <c r="A26" s="162" t="s">
        <v>153</v>
      </c>
      <c r="B26" s="163"/>
      <c r="C26" s="163"/>
      <c r="E26" s="163"/>
      <c r="G26" s="163"/>
      <c r="H26" s="42"/>
      <c r="J26" s="134"/>
      <c r="U26" s="135"/>
    </row>
    <row r="27">
      <c r="A27" s="38"/>
      <c r="H27" s="42"/>
      <c r="J27" s="134"/>
      <c r="U27" s="135"/>
    </row>
    <row r="28">
      <c r="A28" s="164" t="s">
        <v>158</v>
      </c>
      <c r="B28" s="155"/>
      <c r="C28" s="155"/>
      <c r="E28" s="155"/>
      <c r="G28" s="155"/>
      <c r="H28" s="42"/>
      <c r="J28" s="134"/>
      <c r="U28" s="135"/>
    </row>
    <row r="29">
      <c r="A29" s="38"/>
      <c r="H29" s="42"/>
      <c r="J29" s="134"/>
      <c r="U29" s="135"/>
    </row>
    <row r="30">
      <c r="A30" s="164" t="s">
        <v>159</v>
      </c>
      <c r="B30" s="155"/>
      <c r="C30" s="155"/>
      <c r="E30" s="155"/>
      <c r="G30" s="155"/>
      <c r="H30" s="42"/>
      <c r="J30" s="134"/>
      <c r="U30" s="135"/>
    </row>
    <row r="31">
      <c r="A31" s="38"/>
      <c r="H31" s="42"/>
      <c r="J31" s="134"/>
      <c r="U31" s="135"/>
    </row>
    <row r="32">
      <c r="A32" s="161" t="s">
        <v>45</v>
      </c>
      <c r="B32" s="167">
        <f>'상태 분석 및 목표치 설정'!A36</f>
        <v>88</v>
      </c>
      <c r="C32" s="167">
        <v>91.0</v>
      </c>
      <c r="E32" s="167">
        <v>96.0</v>
      </c>
      <c r="G32" s="167">
        <v>96.5</v>
      </c>
      <c r="H32" s="42"/>
      <c r="J32" s="134"/>
      <c r="U32" s="135"/>
    </row>
    <row r="33">
      <c r="A33" s="38"/>
      <c r="H33" s="42"/>
      <c r="J33" s="134"/>
      <c r="U33" s="135"/>
    </row>
    <row r="34">
      <c r="A34" s="154" t="s">
        <v>46</v>
      </c>
      <c r="B34" s="167">
        <f>'상태 분석 및 목표치 설정'!B36</f>
        <v>44</v>
      </c>
      <c r="C34" s="167">
        <v>47.0</v>
      </c>
      <c r="E34" s="167">
        <v>47.0</v>
      </c>
      <c r="G34" s="167">
        <v>47.5</v>
      </c>
      <c r="H34" s="42"/>
      <c r="J34" s="134"/>
      <c r="U34" s="135"/>
    </row>
    <row r="35">
      <c r="A35" s="38"/>
      <c r="H35" s="42"/>
      <c r="J35" s="134"/>
      <c r="U35" s="135"/>
    </row>
    <row r="36">
      <c r="A36" s="154" t="s">
        <v>49</v>
      </c>
      <c r="B36" s="167">
        <f>'상태 분석 및 목표치 설정'!E36</f>
        <v>32</v>
      </c>
      <c r="C36" s="167">
        <v>34.0</v>
      </c>
      <c r="E36" s="167">
        <v>35.0</v>
      </c>
      <c r="G36" s="167">
        <v>35.0</v>
      </c>
      <c r="H36" s="42"/>
      <c r="J36" s="134"/>
      <c r="U36" s="135"/>
    </row>
    <row r="37">
      <c r="A37" s="38"/>
      <c r="H37" s="42"/>
      <c r="J37" s="134"/>
      <c r="U37" s="135"/>
    </row>
    <row r="38">
      <c r="A38" s="154" t="s">
        <v>50</v>
      </c>
      <c r="B38" s="167">
        <f>'상태 분석 및 목표치 설정'!G36</f>
        <v>48</v>
      </c>
      <c r="C38" s="167">
        <v>54.0</v>
      </c>
      <c r="E38" s="167">
        <v>54.0</v>
      </c>
      <c r="G38" s="167">
        <v>54.0</v>
      </c>
      <c r="H38" s="42"/>
      <c r="J38" s="172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4"/>
    </row>
    <row r="39">
      <c r="A39" s="38"/>
      <c r="H39" s="42"/>
      <c r="J39" s="175" t="s">
        <v>161</v>
      </c>
      <c r="U39" s="127"/>
    </row>
    <row r="40">
      <c r="A40" s="162" t="s">
        <v>162</v>
      </c>
      <c r="B40" s="177">
        <f>'식이 분석 및 가이드'!K51</f>
        <v>2000</v>
      </c>
      <c r="C40" s="177"/>
      <c r="E40" s="177"/>
      <c r="G40" s="177"/>
      <c r="H40" s="42"/>
      <c r="J40" s="126"/>
      <c r="U40" s="127"/>
    </row>
    <row r="41">
      <c r="A41" s="38"/>
      <c r="H41" s="42"/>
      <c r="J41" s="126"/>
      <c r="U41" s="127"/>
    </row>
    <row r="42" ht="24.75" customHeight="1">
      <c r="A42" s="164" t="s">
        <v>164</v>
      </c>
      <c r="C42" s="163"/>
      <c r="E42" s="163"/>
      <c r="G42" s="163"/>
      <c r="H42" s="42"/>
      <c r="J42" s="179" t="s">
        <v>165</v>
      </c>
      <c r="M42" s="180" t="s">
        <v>46</v>
      </c>
      <c r="P42" s="180" t="s">
        <v>49</v>
      </c>
      <c r="S42" s="180" t="s">
        <v>50</v>
      </c>
      <c r="U42" s="127"/>
    </row>
    <row r="43">
      <c r="A43" s="38"/>
      <c r="H43" s="42"/>
      <c r="J43" s="134"/>
      <c r="U43" s="135"/>
    </row>
    <row r="44">
      <c r="A44" s="181" t="s">
        <v>166</v>
      </c>
      <c r="H44" s="42"/>
      <c r="J44" s="134"/>
      <c r="U44" s="135"/>
    </row>
    <row r="45">
      <c r="A45" s="38"/>
      <c r="H45" s="42"/>
      <c r="J45" s="134"/>
      <c r="U45" s="135"/>
    </row>
    <row r="46">
      <c r="A46" s="141" t="s">
        <v>167</v>
      </c>
      <c r="E46" s="182"/>
      <c r="H46" s="42"/>
      <c r="J46" s="134"/>
      <c r="U46" s="135"/>
    </row>
    <row r="47">
      <c r="A47" s="38"/>
      <c r="H47" s="42"/>
      <c r="J47" s="134"/>
      <c r="U47" s="135"/>
    </row>
    <row r="48">
      <c r="A48" s="38"/>
      <c r="H48" s="42"/>
      <c r="J48" s="134"/>
      <c r="U48" s="135"/>
    </row>
    <row r="49">
      <c r="A49" s="38"/>
      <c r="H49" s="42"/>
      <c r="J49" s="134"/>
      <c r="U49" s="135"/>
    </row>
    <row r="50">
      <c r="A50" s="38"/>
      <c r="H50" s="42"/>
      <c r="J50" s="134"/>
      <c r="U50" s="135"/>
    </row>
    <row r="51">
      <c r="A51" s="38"/>
      <c r="H51" s="42"/>
      <c r="J51" s="134"/>
      <c r="U51" s="135"/>
    </row>
    <row r="52">
      <c r="A52" s="38"/>
      <c r="H52" s="42"/>
      <c r="J52" s="134"/>
      <c r="U52" s="135"/>
    </row>
    <row r="53">
      <c r="A53" s="38"/>
      <c r="H53" s="42"/>
      <c r="J53" s="134"/>
      <c r="U53" s="135"/>
    </row>
    <row r="54">
      <c r="A54" s="38"/>
      <c r="H54" s="42"/>
      <c r="J54" s="134"/>
      <c r="U54" s="135"/>
    </row>
    <row r="55">
      <c r="A55" s="38"/>
      <c r="H55" s="42"/>
      <c r="J55" s="134"/>
      <c r="U55" s="135"/>
    </row>
    <row r="56">
      <c r="A56" s="38"/>
      <c r="H56" s="42"/>
      <c r="J56" s="134"/>
      <c r="U56" s="135"/>
    </row>
    <row r="57">
      <c r="A57" s="38"/>
      <c r="H57" s="42"/>
      <c r="J57" s="134"/>
      <c r="U57" s="135"/>
    </row>
    <row r="58">
      <c r="A58" s="38"/>
      <c r="H58" s="42"/>
      <c r="J58" s="134"/>
      <c r="U58" s="135"/>
    </row>
    <row r="59">
      <c r="A59" s="38"/>
      <c r="H59" s="42"/>
      <c r="J59" s="183" t="s">
        <v>169</v>
      </c>
      <c r="U59" s="127"/>
    </row>
    <row r="60">
      <c r="A60" s="38"/>
      <c r="H60" s="42"/>
      <c r="J60" s="126"/>
      <c r="U60" s="127"/>
    </row>
    <row r="61">
      <c r="A61" s="38"/>
      <c r="H61" s="42"/>
      <c r="J61" s="126"/>
      <c r="U61" s="127"/>
    </row>
    <row r="62">
      <c r="A62" s="38"/>
      <c r="E62" s="68"/>
      <c r="F62" s="68"/>
      <c r="G62" s="68"/>
      <c r="H62" s="69"/>
      <c r="J62" s="184" t="s">
        <v>162</v>
      </c>
      <c r="P62" s="185" t="s">
        <v>170</v>
      </c>
      <c r="U62" s="127"/>
    </row>
    <row r="63">
      <c r="A63" s="132" t="s">
        <v>171</v>
      </c>
      <c r="H63" s="42"/>
      <c r="J63" s="134"/>
      <c r="U63" s="135"/>
    </row>
    <row r="64">
      <c r="A64" s="38"/>
      <c r="H64" s="42"/>
      <c r="J64" s="134"/>
      <c r="U64" s="135"/>
    </row>
    <row r="65">
      <c r="A65" s="186" t="s">
        <v>172</v>
      </c>
      <c r="H65" s="42"/>
      <c r="J65" s="134"/>
      <c r="U65" s="135"/>
    </row>
    <row r="66">
      <c r="A66" s="186" t="s">
        <v>172</v>
      </c>
      <c r="H66" s="42"/>
      <c r="J66" s="134"/>
      <c r="U66" s="135"/>
    </row>
    <row r="67">
      <c r="A67" s="186" t="s">
        <v>172</v>
      </c>
      <c r="H67" s="42"/>
      <c r="J67" s="134"/>
      <c r="U67" s="135"/>
    </row>
    <row r="68">
      <c r="A68" s="186" t="s">
        <v>172</v>
      </c>
      <c r="H68" s="42"/>
      <c r="J68" s="134"/>
      <c r="U68" s="135"/>
    </row>
    <row r="69">
      <c r="A69" s="187" t="s">
        <v>172</v>
      </c>
      <c r="B69" s="68"/>
      <c r="C69" s="68"/>
      <c r="D69" s="68"/>
      <c r="E69" s="68"/>
      <c r="F69" s="68"/>
      <c r="G69" s="68"/>
      <c r="H69" s="69"/>
      <c r="J69" s="134"/>
      <c r="U69" s="135"/>
    </row>
    <row r="70">
      <c r="J70" s="134"/>
      <c r="U70" s="135"/>
    </row>
    <row r="71">
      <c r="J71" s="134"/>
      <c r="U71" s="135"/>
    </row>
    <row r="72">
      <c r="J72" s="134"/>
      <c r="U72" s="135"/>
    </row>
    <row r="73">
      <c r="J73" s="134"/>
      <c r="U73" s="135"/>
    </row>
    <row r="74">
      <c r="J74" s="134"/>
      <c r="U74" s="135"/>
    </row>
    <row r="75">
      <c r="J75" s="134"/>
      <c r="U75" s="135"/>
    </row>
    <row r="76">
      <c r="J76" s="134"/>
      <c r="U76" s="135"/>
    </row>
    <row r="77">
      <c r="J77" s="134"/>
      <c r="U77" s="135"/>
    </row>
    <row r="78">
      <c r="J78" s="134"/>
      <c r="U78" s="135"/>
    </row>
    <row r="79">
      <c r="J79" s="134"/>
      <c r="U79" s="135"/>
    </row>
    <row r="80">
      <c r="J80" s="134"/>
      <c r="U80" s="135"/>
    </row>
    <row r="81">
      <c r="A81" s="190"/>
      <c r="B81" s="190"/>
      <c r="C81" s="190"/>
      <c r="D81" s="190"/>
      <c r="E81" s="190"/>
      <c r="F81" s="190"/>
      <c r="G81" s="190"/>
      <c r="H81" s="190"/>
      <c r="J81" s="134"/>
      <c r="U81" s="135"/>
      <c r="AD81" s="191"/>
    </row>
    <row r="82">
      <c r="J82" s="134"/>
      <c r="U82" s="135"/>
      <c r="AD82" s="191"/>
    </row>
    <row r="83">
      <c r="J83" s="192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4"/>
      <c r="AD83" s="191"/>
    </row>
    <row r="84">
      <c r="A84" s="121" t="s">
        <v>173</v>
      </c>
      <c r="B84" s="35"/>
      <c r="C84" s="35"/>
      <c r="D84" s="35"/>
      <c r="E84" s="35"/>
      <c r="F84" s="35"/>
      <c r="G84" s="35"/>
      <c r="H84" s="81"/>
    </row>
    <row r="85">
      <c r="A85" s="38"/>
      <c r="H85" s="42"/>
    </row>
    <row r="86">
      <c r="A86" s="38"/>
      <c r="H86" s="42"/>
    </row>
    <row r="87">
      <c r="A87" s="38"/>
      <c r="H87" s="42"/>
    </row>
    <row r="88">
      <c r="A88" s="132" t="s">
        <v>128</v>
      </c>
      <c r="H88" s="42"/>
    </row>
    <row r="89">
      <c r="A89" s="38"/>
      <c r="H89" s="42"/>
    </row>
    <row r="90">
      <c r="A90" s="38"/>
      <c r="H90" s="42"/>
    </row>
    <row r="91">
      <c r="A91" s="136" t="s">
        <v>129</v>
      </c>
      <c r="E91" s="138" t="s">
        <v>131</v>
      </c>
      <c r="H91" s="42"/>
    </row>
    <row r="92">
      <c r="A92" s="38"/>
      <c r="H92" s="42"/>
    </row>
    <row r="93">
      <c r="A93" s="141" t="s">
        <v>132</v>
      </c>
      <c r="E93" s="142" t="s">
        <v>133</v>
      </c>
      <c r="H93" s="42"/>
    </row>
    <row r="94">
      <c r="A94" s="141" t="s">
        <v>134</v>
      </c>
      <c r="E94" s="142" t="s">
        <v>133</v>
      </c>
      <c r="H94" s="42"/>
    </row>
    <row r="95">
      <c r="A95" s="141" t="s">
        <v>135</v>
      </c>
      <c r="E95" s="142" t="s">
        <v>133</v>
      </c>
      <c r="H95" s="42"/>
    </row>
    <row r="96">
      <c r="A96" s="141" t="s">
        <v>136</v>
      </c>
      <c r="E96" s="142" t="s">
        <v>133</v>
      </c>
      <c r="H96" s="42"/>
    </row>
    <row r="97">
      <c r="A97" s="141" t="s">
        <v>138</v>
      </c>
      <c r="E97" s="142" t="s">
        <v>139</v>
      </c>
      <c r="H97" s="42"/>
    </row>
    <row r="98">
      <c r="A98" s="181" t="s">
        <v>166</v>
      </c>
      <c r="H98" s="42"/>
    </row>
    <row r="99">
      <c r="A99" s="38"/>
      <c r="H99" s="42"/>
    </row>
    <row r="100">
      <c r="A100" s="141" t="s">
        <v>167</v>
      </c>
      <c r="E100" s="182"/>
      <c r="H100" s="42"/>
    </row>
    <row r="101">
      <c r="A101" s="38"/>
      <c r="H101" s="42"/>
    </row>
    <row r="102">
      <c r="A102" s="38"/>
      <c r="H102" s="42"/>
    </row>
    <row r="103">
      <c r="A103" s="38"/>
      <c r="H103" s="42"/>
    </row>
    <row r="104">
      <c r="A104" s="38"/>
      <c r="H104" s="42"/>
    </row>
    <row r="105">
      <c r="A105" s="38"/>
      <c r="H105" s="42"/>
    </row>
    <row r="106">
      <c r="A106" s="38"/>
      <c r="H106" s="42"/>
    </row>
    <row r="107">
      <c r="A107" s="38"/>
      <c r="H107" s="42"/>
    </row>
    <row r="108">
      <c r="A108" s="38"/>
      <c r="H108" s="42"/>
    </row>
    <row r="109">
      <c r="A109" s="38"/>
      <c r="H109" s="42"/>
    </row>
    <row r="110">
      <c r="A110" s="38"/>
      <c r="H110" s="42"/>
    </row>
    <row r="111">
      <c r="A111" s="38"/>
      <c r="H111" s="42"/>
    </row>
    <row r="112">
      <c r="A112" s="38"/>
      <c r="H112" s="42"/>
    </row>
    <row r="113">
      <c r="A113" s="38"/>
      <c r="H113" s="42"/>
    </row>
    <row r="114">
      <c r="A114" s="38"/>
      <c r="H114" s="42"/>
    </row>
    <row r="115">
      <c r="A115" s="38"/>
      <c r="H115" s="42"/>
    </row>
    <row r="116">
      <c r="A116" s="38"/>
      <c r="E116" s="68"/>
      <c r="F116" s="68"/>
      <c r="G116" s="68"/>
      <c r="H116" s="69"/>
    </row>
    <row r="117">
      <c r="A117" s="132" t="s">
        <v>171</v>
      </c>
      <c r="H117" s="42"/>
    </row>
    <row r="118">
      <c r="A118" s="38"/>
      <c r="H118" s="42"/>
    </row>
    <row r="119">
      <c r="A119" s="186" t="s">
        <v>172</v>
      </c>
      <c r="H119" s="42"/>
    </row>
    <row r="120">
      <c r="A120" s="186" t="s">
        <v>172</v>
      </c>
      <c r="H120" s="42"/>
    </row>
    <row r="121">
      <c r="A121" s="186" t="s">
        <v>172</v>
      </c>
      <c r="H121" s="42"/>
    </row>
    <row r="122">
      <c r="A122" s="186" t="s">
        <v>172</v>
      </c>
      <c r="H122" s="42"/>
    </row>
    <row r="123">
      <c r="A123" s="187" t="s">
        <v>172</v>
      </c>
      <c r="B123" s="68"/>
      <c r="C123" s="68"/>
      <c r="D123" s="68"/>
      <c r="E123" s="68"/>
      <c r="F123" s="68"/>
      <c r="G123" s="68"/>
      <c r="H123" s="69"/>
    </row>
    <row r="135">
      <c r="A135" s="190"/>
    </row>
    <row r="141">
      <c r="A141" s="121" t="s">
        <v>176</v>
      </c>
      <c r="B141" s="35"/>
      <c r="C141" s="35"/>
      <c r="D141" s="35"/>
      <c r="E141" s="35"/>
      <c r="F141" s="35"/>
      <c r="G141" s="35"/>
      <c r="H141" s="81"/>
    </row>
    <row r="142">
      <c r="A142" s="38"/>
      <c r="H142" s="42"/>
    </row>
    <row r="143">
      <c r="A143" s="38"/>
      <c r="H143" s="42"/>
    </row>
    <row r="144">
      <c r="A144" s="38"/>
      <c r="H144" s="42"/>
    </row>
    <row r="145">
      <c r="A145" s="132" t="s">
        <v>128</v>
      </c>
      <c r="H145" s="42"/>
    </row>
    <row r="146">
      <c r="A146" s="38"/>
      <c r="H146" s="42"/>
    </row>
    <row r="147">
      <c r="A147" s="38"/>
      <c r="H147" s="42"/>
    </row>
    <row r="148">
      <c r="A148" s="136" t="s">
        <v>129</v>
      </c>
      <c r="E148" s="138" t="s">
        <v>131</v>
      </c>
      <c r="H148" s="42"/>
    </row>
    <row r="149">
      <c r="A149" s="38"/>
      <c r="H149" s="42"/>
    </row>
    <row r="150">
      <c r="A150" s="141" t="s">
        <v>132</v>
      </c>
      <c r="E150" s="142" t="s">
        <v>133</v>
      </c>
      <c r="H150" s="42"/>
    </row>
    <row r="151">
      <c r="A151" s="141" t="s">
        <v>134</v>
      </c>
      <c r="E151" s="142" t="s">
        <v>133</v>
      </c>
      <c r="H151" s="42"/>
    </row>
    <row r="152">
      <c r="A152" s="141" t="s">
        <v>135</v>
      </c>
      <c r="E152" s="142" t="s">
        <v>133</v>
      </c>
      <c r="H152" s="42"/>
    </row>
    <row r="153">
      <c r="A153" s="141" t="s">
        <v>136</v>
      </c>
      <c r="E153" s="142" t="s">
        <v>133</v>
      </c>
      <c r="H153" s="42"/>
    </row>
    <row r="154">
      <c r="A154" s="141" t="s">
        <v>138</v>
      </c>
      <c r="E154" s="142" t="s">
        <v>139</v>
      </c>
      <c r="H154" s="42"/>
    </row>
    <row r="155">
      <c r="A155" s="181" t="s">
        <v>166</v>
      </c>
      <c r="H155" s="42"/>
    </row>
    <row r="156">
      <c r="A156" s="38"/>
      <c r="H156" s="42"/>
    </row>
    <row r="157">
      <c r="A157" s="141" t="s">
        <v>167</v>
      </c>
      <c r="E157" s="182"/>
      <c r="H157" s="42"/>
    </row>
    <row r="158">
      <c r="A158" s="38"/>
      <c r="H158" s="42"/>
    </row>
    <row r="159">
      <c r="A159" s="38"/>
      <c r="H159" s="42"/>
    </row>
    <row r="160">
      <c r="A160" s="38"/>
      <c r="H160" s="42"/>
    </row>
    <row r="161">
      <c r="A161" s="38"/>
      <c r="H161" s="42"/>
    </row>
    <row r="162">
      <c r="A162" s="38"/>
      <c r="H162" s="42"/>
    </row>
    <row r="163">
      <c r="A163" s="38"/>
      <c r="H163" s="42"/>
    </row>
    <row r="164">
      <c r="A164" s="38"/>
      <c r="H164" s="42"/>
    </row>
    <row r="165">
      <c r="A165" s="38"/>
      <c r="H165" s="42"/>
    </row>
    <row r="166">
      <c r="A166" s="38"/>
      <c r="H166" s="42"/>
    </row>
    <row r="167">
      <c r="A167" s="38"/>
      <c r="H167" s="42"/>
    </row>
    <row r="168">
      <c r="A168" s="38"/>
      <c r="H168" s="42"/>
    </row>
    <row r="169">
      <c r="A169" s="38"/>
      <c r="H169" s="42"/>
    </row>
    <row r="170">
      <c r="A170" s="38"/>
      <c r="H170" s="42"/>
    </row>
    <row r="171">
      <c r="A171" s="38"/>
      <c r="H171" s="42"/>
    </row>
    <row r="172">
      <c r="A172" s="38"/>
      <c r="H172" s="42"/>
    </row>
    <row r="173">
      <c r="A173" s="38"/>
      <c r="E173" s="68"/>
      <c r="F173" s="68"/>
      <c r="G173" s="68"/>
      <c r="H173" s="69"/>
    </row>
    <row r="174">
      <c r="A174" s="132" t="s">
        <v>171</v>
      </c>
      <c r="H174" s="42"/>
    </row>
    <row r="175">
      <c r="A175" s="38"/>
      <c r="H175" s="42"/>
    </row>
    <row r="176">
      <c r="A176" s="186" t="s">
        <v>172</v>
      </c>
      <c r="H176" s="42"/>
    </row>
    <row r="177">
      <c r="A177" s="186" t="s">
        <v>172</v>
      </c>
      <c r="H177" s="42"/>
    </row>
    <row r="178">
      <c r="A178" s="186" t="s">
        <v>172</v>
      </c>
      <c r="H178" s="42"/>
    </row>
    <row r="179">
      <c r="A179" s="186" t="s">
        <v>172</v>
      </c>
      <c r="H179" s="42"/>
    </row>
    <row r="180">
      <c r="A180" s="187" t="s">
        <v>172</v>
      </c>
      <c r="B180" s="68"/>
      <c r="C180" s="68"/>
      <c r="D180" s="68"/>
      <c r="E180" s="68"/>
      <c r="F180" s="68"/>
      <c r="G180" s="68"/>
      <c r="H180" s="69"/>
    </row>
  </sheetData>
  <mergeCells count="151">
    <mergeCell ref="A1:H4"/>
    <mergeCell ref="J1:U3"/>
    <mergeCell ref="J4:M5"/>
    <mergeCell ref="N4:Q5"/>
    <mergeCell ref="R4:U5"/>
    <mergeCell ref="A5:H7"/>
    <mergeCell ref="E8:H9"/>
    <mergeCell ref="A8:D9"/>
    <mergeCell ref="A10:D10"/>
    <mergeCell ref="E10:H10"/>
    <mergeCell ref="A11:D11"/>
    <mergeCell ref="E11:H11"/>
    <mergeCell ref="A12:D12"/>
    <mergeCell ref="E12:H12"/>
    <mergeCell ref="E18:F19"/>
    <mergeCell ref="G18:H19"/>
    <mergeCell ref="E20:F21"/>
    <mergeCell ref="G20:H21"/>
    <mergeCell ref="J21:M22"/>
    <mergeCell ref="N21:Q22"/>
    <mergeCell ref="R21:U22"/>
    <mergeCell ref="A13:D13"/>
    <mergeCell ref="E13:H13"/>
    <mergeCell ref="A14:D14"/>
    <mergeCell ref="E14:H14"/>
    <mergeCell ref="A15:H17"/>
    <mergeCell ref="J15:U17"/>
    <mergeCell ref="A18:A19"/>
    <mergeCell ref="J18:U20"/>
    <mergeCell ref="C22:D23"/>
    <mergeCell ref="E22:F23"/>
    <mergeCell ref="G22:H23"/>
    <mergeCell ref="A24:A25"/>
    <mergeCell ref="B24:B25"/>
    <mergeCell ref="C24:D25"/>
    <mergeCell ref="E24:F25"/>
    <mergeCell ref="G24:H25"/>
    <mergeCell ref="B18:B19"/>
    <mergeCell ref="C18:D19"/>
    <mergeCell ref="A20:A21"/>
    <mergeCell ref="B20:B21"/>
    <mergeCell ref="C20:D21"/>
    <mergeCell ref="A22:A23"/>
    <mergeCell ref="B22:B23"/>
    <mergeCell ref="A36:A37"/>
    <mergeCell ref="A38:A39"/>
    <mergeCell ref="B38:B39"/>
    <mergeCell ref="J39:U41"/>
    <mergeCell ref="A40:A41"/>
    <mergeCell ref="B40:B41"/>
    <mergeCell ref="C40:D41"/>
    <mergeCell ref="J59:U61"/>
    <mergeCell ref="J62:O62"/>
    <mergeCell ref="P62:U62"/>
    <mergeCell ref="E40:F41"/>
    <mergeCell ref="G40:H41"/>
    <mergeCell ref="E42:F43"/>
    <mergeCell ref="J42:L42"/>
    <mergeCell ref="M42:O42"/>
    <mergeCell ref="P42:R42"/>
    <mergeCell ref="S42:U42"/>
    <mergeCell ref="G42:H43"/>
    <mergeCell ref="A44:H45"/>
    <mergeCell ref="C42:D43"/>
    <mergeCell ref="A46:D62"/>
    <mergeCell ref="E46:H62"/>
    <mergeCell ref="A63:H64"/>
    <mergeCell ref="A65:H65"/>
    <mergeCell ref="A66:H66"/>
    <mergeCell ref="A67:H67"/>
    <mergeCell ref="A93:D93"/>
    <mergeCell ref="A94:D94"/>
    <mergeCell ref="A95:D95"/>
    <mergeCell ref="A68:H68"/>
    <mergeCell ref="A69:H69"/>
    <mergeCell ref="A84:H87"/>
    <mergeCell ref="A88:H90"/>
    <mergeCell ref="A91:D92"/>
    <mergeCell ref="E91:H92"/>
    <mergeCell ref="E93:H93"/>
    <mergeCell ref="A100:D116"/>
    <mergeCell ref="E100:H116"/>
    <mergeCell ref="A117:H118"/>
    <mergeCell ref="A119:H119"/>
    <mergeCell ref="A120:H120"/>
    <mergeCell ref="A121:H121"/>
    <mergeCell ref="A122:H122"/>
    <mergeCell ref="A123:H123"/>
    <mergeCell ref="A141:H144"/>
    <mergeCell ref="A145:H147"/>
    <mergeCell ref="A148:D149"/>
    <mergeCell ref="E148:H149"/>
    <mergeCell ref="A150:D150"/>
    <mergeCell ref="E150:H150"/>
    <mergeCell ref="A151:D151"/>
    <mergeCell ref="E151:H151"/>
    <mergeCell ref="A152:D152"/>
    <mergeCell ref="E152:H152"/>
    <mergeCell ref="A153:D153"/>
    <mergeCell ref="E153:H153"/>
    <mergeCell ref="A154:D154"/>
    <mergeCell ref="A178:H178"/>
    <mergeCell ref="A179:H179"/>
    <mergeCell ref="A180:H180"/>
    <mergeCell ref="E154:H154"/>
    <mergeCell ref="A155:H156"/>
    <mergeCell ref="A157:D173"/>
    <mergeCell ref="E157:H173"/>
    <mergeCell ref="A174:H175"/>
    <mergeCell ref="A176:H176"/>
    <mergeCell ref="A177:H177"/>
    <mergeCell ref="C28:D29"/>
    <mergeCell ref="E28:F29"/>
    <mergeCell ref="A26:A27"/>
    <mergeCell ref="B26:B27"/>
    <mergeCell ref="C26:D27"/>
    <mergeCell ref="E26:F27"/>
    <mergeCell ref="G26:H27"/>
    <mergeCell ref="B28:B29"/>
    <mergeCell ref="G28:H29"/>
    <mergeCell ref="E32:F33"/>
    <mergeCell ref="G32:H33"/>
    <mergeCell ref="E34:F35"/>
    <mergeCell ref="G34:H35"/>
    <mergeCell ref="E36:F37"/>
    <mergeCell ref="G36:H37"/>
    <mergeCell ref="E38:F39"/>
    <mergeCell ref="G38:H39"/>
    <mergeCell ref="A28:A29"/>
    <mergeCell ref="A30:A31"/>
    <mergeCell ref="B30:B31"/>
    <mergeCell ref="C30:D31"/>
    <mergeCell ref="E30:F31"/>
    <mergeCell ref="G30:H31"/>
    <mergeCell ref="A32:A33"/>
    <mergeCell ref="B36:B37"/>
    <mergeCell ref="A42:B43"/>
    <mergeCell ref="B32:B33"/>
    <mergeCell ref="C32:D33"/>
    <mergeCell ref="A34:A35"/>
    <mergeCell ref="B34:B35"/>
    <mergeCell ref="C34:D35"/>
    <mergeCell ref="C36:D37"/>
    <mergeCell ref="C38:D39"/>
    <mergeCell ref="E94:H94"/>
    <mergeCell ref="E95:H95"/>
    <mergeCell ref="A96:D96"/>
    <mergeCell ref="E96:H96"/>
    <mergeCell ref="A97:D97"/>
    <mergeCell ref="E97:H97"/>
    <mergeCell ref="A98:H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/>
      <c r="B1" s="35"/>
      <c r="C1" s="35"/>
      <c r="D1" s="35"/>
      <c r="E1" s="36" t="s">
        <v>18</v>
      </c>
      <c r="F1" s="35"/>
      <c r="G1" s="36" t="s">
        <v>19</v>
      </c>
      <c r="H1" s="37" t="s">
        <v>20</v>
      </c>
    </row>
    <row r="2">
      <c r="A2" s="38"/>
      <c r="E2" s="39" t="s">
        <v>21</v>
      </c>
      <c r="G2" s="40">
        <v>178.0</v>
      </c>
      <c r="H2" s="41">
        <v>71.3</v>
      </c>
    </row>
    <row r="3">
      <c r="A3" s="38"/>
      <c r="H3" s="42"/>
    </row>
    <row r="4">
      <c r="A4" s="38"/>
      <c r="E4" s="43" t="s">
        <v>22</v>
      </c>
      <c r="G4" s="43" t="s">
        <v>23</v>
      </c>
      <c r="H4" s="44" t="s">
        <v>24</v>
      </c>
    </row>
    <row r="5">
      <c r="A5" s="38"/>
      <c r="E5" s="45" t="s">
        <v>25</v>
      </c>
      <c r="G5" s="46" t="s">
        <v>26</v>
      </c>
      <c r="H5" s="47">
        <v>6.0</v>
      </c>
    </row>
    <row r="6">
      <c r="A6" s="38"/>
      <c r="H6" s="42"/>
    </row>
    <row r="7">
      <c r="A7" s="38"/>
      <c r="E7" s="43" t="s">
        <v>27</v>
      </c>
      <c r="F7" s="43" t="s">
        <v>28</v>
      </c>
      <c r="G7" s="43" t="s">
        <v>29</v>
      </c>
      <c r="H7" s="42"/>
    </row>
    <row r="8">
      <c r="A8" s="38"/>
      <c r="E8" s="39">
        <f>IFERROR(ROUND(H2 / (G2/100)^2, 2), "")</f>
        <v>22.5</v>
      </c>
      <c r="F8" s="48">
        <v>18.6</v>
      </c>
      <c r="G8" s="49"/>
      <c r="H8" s="42"/>
    </row>
    <row r="9">
      <c r="A9" s="38"/>
      <c r="H9" s="42"/>
    </row>
    <row r="10">
      <c r="A10" s="38"/>
      <c r="E10" s="43" t="s">
        <v>30</v>
      </c>
      <c r="G10" s="43" t="s">
        <v>31</v>
      </c>
      <c r="H10" s="42"/>
    </row>
    <row r="11">
      <c r="A11" s="38"/>
      <c r="E11" s="50">
        <v>75.0</v>
      </c>
      <c r="G11" s="50">
        <v>62.0</v>
      </c>
      <c r="H11" s="42"/>
    </row>
    <row r="12">
      <c r="A12" s="38"/>
      <c r="H12" s="42"/>
    </row>
    <row r="13">
      <c r="A13" s="38"/>
      <c r="E13" s="51" t="s">
        <v>32</v>
      </c>
      <c r="H13" s="42"/>
    </row>
    <row r="14">
      <c r="A14" s="38"/>
      <c r="E14" s="52" t="s">
        <v>33</v>
      </c>
      <c r="H14" s="42"/>
    </row>
    <row r="15">
      <c r="A15" s="38"/>
      <c r="H15" s="42"/>
    </row>
    <row r="16">
      <c r="A16" s="38"/>
      <c r="H16" s="42"/>
    </row>
    <row r="17">
      <c r="A17" s="38"/>
      <c r="E17" s="51" t="s">
        <v>34</v>
      </c>
      <c r="H17" s="42"/>
    </row>
    <row r="18">
      <c r="A18" s="38"/>
      <c r="E18" s="52" t="s">
        <v>35</v>
      </c>
      <c r="H18" s="42"/>
    </row>
    <row r="19">
      <c r="A19" s="38"/>
      <c r="H19" s="42"/>
    </row>
    <row r="20">
      <c r="A20" s="38"/>
      <c r="H20" s="42"/>
    </row>
    <row r="21">
      <c r="A21" s="38"/>
      <c r="E21" s="51" t="s">
        <v>36</v>
      </c>
      <c r="H21" s="42"/>
    </row>
    <row r="22">
      <c r="A22" s="38"/>
      <c r="E22" s="52" t="s">
        <v>37</v>
      </c>
      <c r="H22" s="42"/>
    </row>
    <row r="23">
      <c r="A23" s="38"/>
      <c r="H23" s="42"/>
    </row>
    <row r="24">
      <c r="A24" s="38"/>
      <c r="H24" s="42"/>
    </row>
    <row r="25">
      <c r="A25" s="38"/>
      <c r="E25" s="51" t="s">
        <v>38</v>
      </c>
      <c r="H25" s="42"/>
    </row>
    <row r="26">
      <c r="A26" s="38"/>
      <c r="E26" s="53" t="s">
        <v>39</v>
      </c>
      <c r="F26" s="54" t="b">
        <v>0</v>
      </c>
      <c r="G26" s="55" t="s">
        <v>40</v>
      </c>
      <c r="H26" s="42"/>
    </row>
    <row r="27">
      <c r="A27" s="38"/>
      <c r="H27" s="42"/>
    </row>
    <row r="28">
      <c r="A28" s="38"/>
      <c r="E28" s="53" t="s">
        <v>41</v>
      </c>
      <c r="F28" s="54" t="b">
        <v>1</v>
      </c>
      <c r="H28" s="42"/>
    </row>
    <row r="29">
      <c r="A29" s="38"/>
      <c r="H29" s="42"/>
    </row>
    <row r="30">
      <c r="A30" s="38"/>
      <c r="E30" s="53" t="s">
        <v>42</v>
      </c>
      <c r="F30" s="54" t="b">
        <v>0</v>
      </c>
      <c r="H30" s="42"/>
    </row>
    <row r="31">
      <c r="A31" s="38"/>
      <c r="H31" s="42"/>
    </row>
    <row r="32">
      <c r="A32" s="38"/>
      <c r="E32" s="56" t="s">
        <v>43</v>
      </c>
      <c r="G32" s="56" t="s">
        <v>44</v>
      </c>
      <c r="H32" s="42"/>
    </row>
    <row r="33">
      <c r="A33" s="38"/>
      <c r="E33" s="57">
        <v>76.0</v>
      </c>
      <c r="G33" s="58">
        <f>IF((E33-H2)=0, "", (E33-H2)/12*1000)</f>
        <v>391.6666667</v>
      </c>
      <c r="H33" s="42"/>
    </row>
    <row r="34">
      <c r="A34" s="38"/>
      <c r="H34" s="42"/>
    </row>
    <row r="35">
      <c r="A35" s="59" t="s">
        <v>45</v>
      </c>
      <c r="B35" s="43" t="s">
        <v>46</v>
      </c>
      <c r="C35" s="43" t="s">
        <v>47</v>
      </c>
      <c r="D35" s="43" t="s">
        <v>48</v>
      </c>
      <c r="E35" s="43" t="s">
        <v>49</v>
      </c>
      <c r="G35" s="43" t="s">
        <v>50</v>
      </c>
      <c r="H35" s="42"/>
    </row>
    <row r="36">
      <c r="A36" s="60">
        <v>88.0</v>
      </c>
      <c r="B36" s="61">
        <v>44.0</v>
      </c>
      <c r="C36" s="61"/>
      <c r="D36" s="61"/>
      <c r="E36" s="61">
        <v>32.0</v>
      </c>
      <c r="G36" s="61">
        <v>48.0</v>
      </c>
      <c r="H36" s="42"/>
    </row>
    <row r="37">
      <c r="A37" s="38"/>
      <c r="H37" s="42"/>
    </row>
    <row r="38">
      <c r="A38" s="62" t="s">
        <v>51</v>
      </c>
      <c r="C38" s="63" t="s">
        <v>52</v>
      </c>
      <c r="E38" s="63" t="s">
        <v>53</v>
      </c>
      <c r="H38" s="42"/>
    </row>
    <row r="39">
      <c r="A39" s="64">
        <f>1.2033*C36+0.1236*G2</f>
        <v>22.0008</v>
      </c>
      <c r="C39" s="65">
        <f>1.3868*D36+0.1805*G2</f>
        <v>32.129</v>
      </c>
      <c r="E39" s="65">
        <f>0.9626*C36+ 0.0989*G2</f>
        <v>17.6042</v>
      </c>
      <c r="H39" s="42"/>
    </row>
    <row r="40">
      <c r="A40" s="38"/>
      <c r="H40" s="42"/>
    </row>
    <row r="41">
      <c r="A41" s="38"/>
      <c r="H41" s="42"/>
    </row>
    <row r="42">
      <c r="A42" s="62" t="s">
        <v>54</v>
      </c>
      <c r="H42" s="42"/>
    </row>
    <row r="43">
      <c r="A43" s="66" t="s">
        <v>55</v>
      </c>
      <c r="H43" s="42"/>
    </row>
    <row r="44">
      <c r="A44" s="38"/>
      <c r="H44" s="42"/>
    </row>
    <row r="45">
      <c r="A45" s="67"/>
      <c r="B45" s="68"/>
      <c r="C45" s="68"/>
      <c r="D45" s="68"/>
      <c r="E45" s="68"/>
      <c r="F45" s="68"/>
      <c r="G45" s="68"/>
      <c r="H45" s="69"/>
    </row>
  </sheetData>
  <mergeCells count="51">
    <mergeCell ref="G5:G6"/>
    <mergeCell ref="H5:H6"/>
    <mergeCell ref="E5:F6"/>
    <mergeCell ref="E8:E9"/>
    <mergeCell ref="F8:F9"/>
    <mergeCell ref="G8:H9"/>
    <mergeCell ref="E10:F10"/>
    <mergeCell ref="G10:H10"/>
    <mergeCell ref="E11:F12"/>
    <mergeCell ref="G11:H12"/>
    <mergeCell ref="E13:H13"/>
    <mergeCell ref="E14:H16"/>
    <mergeCell ref="E17:H17"/>
    <mergeCell ref="E18:H20"/>
    <mergeCell ref="E25:H25"/>
    <mergeCell ref="E26:E27"/>
    <mergeCell ref="C38:D38"/>
    <mergeCell ref="E38:H38"/>
    <mergeCell ref="A36:A37"/>
    <mergeCell ref="B36:B37"/>
    <mergeCell ref="C36:C37"/>
    <mergeCell ref="D36:D37"/>
    <mergeCell ref="E36:F37"/>
    <mergeCell ref="G36:H37"/>
    <mergeCell ref="A38:B38"/>
    <mergeCell ref="E21:H21"/>
    <mergeCell ref="E22:H24"/>
    <mergeCell ref="F26:F27"/>
    <mergeCell ref="G26:H31"/>
    <mergeCell ref="F28:F29"/>
    <mergeCell ref="F30:F31"/>
    <mergeCell ref="E28:E29"/>
    <mergeCell ref="E30:E31"/>
    <mergeCell ref="E32:F32"/>
    <mergeCell ref="G32:H32"/>
    <mergeCell ref="E33:F34"/>
    <mergeCell ref="G33:H34"/>
    <mergeCell ref="E35:F35"/>
    <mergeCell ref="G35:H35"/>
    <mergeCell ref="A1:D34"/>
    <mergeCell ref="E1:F1"/>
    <mergeCell ref="E2:F3"/>
    <mergeCell ref="G2:G3"/>
    <mergeCell ref="H2:H3"/>
    <mergeCell ref="E4:F4"/>
    <mergeCell ref="G7:H7"/>
    <mergeCell ref="A39:B41"/>
    <mergeCell ref="C39:D41"/>
    <mergeCell ref="E39:H41"/>
    <mergeCell ref="A42:H42"/>
    <mergeCell ref="A43:H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14" max="14" width="16.88"/>
  </cols>
  <sheetData>
    <row r="1">
      <c r="A1" s="70"/>
      <c r="B1" s="71" t="s">
        <v>56</v>
      </c>
      <c r="C1" s="35"/>
      <c r="D1" s="72" t="s">
        <v>57</v>
      </c>
      <c r="E1" s="73"/>
      <c r="F1" s="73"/>
      <c r="G1" s="73"/>
      <c r="H1" s="73"/>
      <c r="I1" s="73"/>
      <c r="J1" s="73"/>
      <c r="K1" s="73"/>
      <c r="L1" s="73"/>
      <c r="M1" s="73"/>
      <c r="N1" s="73"/>
    </row>
    <row r="2">
      <c r="A2" s="74" t="s">
        <v>58</v>
      </c>
      <c r="B2" s="75" t="s">
        <v>59</v>
      </c>
      <c r="D2" s="76">
        <v>400.0</v>
      </c>
      <c r="E2" s="73"/>
      <c r="H2" s="73"/>
      <c r="I2" s="73"/>
      <c r="J2" s="73"/>
      <c r="K2" s="73"/>
      <c r="L2" s="73"/>
      <c r="M2" s="73"/>
      <c r="N2" s="73"/>
    </row>
    <row r="3">
      <c r="A3" s="17"/>
      <c r="B3" s="75" t="s">
        <v>60</v>
      </c>
      <c r="D3" s="42"/>
      <c r="E3" s="73"/>
      <c r="H3" s="77" t="s">
        <v>61</v>
      </c>
      <c r="L3" s="73"/>
      <c r="M3" s="73"/>
      <c r="N3" s="73"/>
    </row>
    <row r="4">
      <c r="A4" s="17"/>
      <c r="B4" s="78" t="s">
        <v>62</v>
      </c>
      <c r="C4" s="78">
        <v>400.0</v>
      </c>
      <c r="D4" s="42"/>
      <c r="E4" s="73"/>
      <c r="L4" s="73"/>
      <c r="M4" s="73"/>
      <c r="N4" s="73"/>
    </row>
    <row r="5">
      <c r="A5" s="17"/>
      <c r="D5" s="42"/>
      <c r="E5" s="73"/>
      <c r="L5" s="73"/>
      <c r="M5" s="73"/>
      <c r="N5" s="73"/>
    </row>
    <row r="6">
      <c r="A6" s="17"/>
      <c r="B6" s="79"/>
      <c r="C6" s="78"/>
      <c r="D6" s="42"/>
      <c r="E6" s="73"/>
      <c r="L6" s="73"/>
      <c r="M6" s="73"/>
      <c r="N6" s="73"/>
    </row>
    <row r="7">
      <c r="A7" s="17"/>
      <c r="D7" s="42"/>
      <c r="E7" s="73"/>
      <c r="H7" s="73"/>
      <c r="I7" s="73"/>
      <c r="J7" s="73"/>
      <c r="K7" s="73"/>
      <c r="L7" s="73"/>
      <c r="M7" s="73"/>
      <c r="N7" s="73"/>
    </row>
    <row r="8">
      <c r="A8" s="17"/>
      <c r="B8" s="79"/>
      <c r="C8" s="78"/>
      <c r="D8" s="42"/>
      <c r="E8" s="73"/>
      <c r="F8" s="73"/>
      <c r="G8" s="73"/>
      <c r="H8" s="73"/>
      <c r="I8" s="73"/>
      <c r="J8" s="73"/>
      <c r="K8" s="73"/>
      <c r="L8" s="73"/>
      <c r="M8" s="73"/>
      <c r="N8" s="73"/>
    </row>
    <row r="9">
      <c r="A9" s="17"/>
      <c r="D9" s="42"/>
      <c r="E9" s="73"/>
      <c r="F9" s="73"/>
      <c r="G9" s="73"/>
      <c r="H9" s="73"/>
      <c r="I9" s="73"/>
      <c r="J9" s="73"/>
      <c r="K9" s="73"/>
      <c r="L9" s="73"/>
      <c r="M9" s="73"/>
      <c r="N9" s="73"/>
    </row>
    <row r="10">
      <c r="A10" s="17"/>
      <c r="B10" s="79"/>
      <c r="C10" s="79"/>
      <c r="D10" s="42"/>
      <c r="E10" s="73"/>
      <c r="F10" s="80" t="s">
        <v>63</v>
      </c>
      <c r="G10" s="35"/>
      <c r="H10" s="35"/>
      <c r="I10" s="35"/>
      <c r="J10" s="35"/>
      <c r="K10" s="81"/>
      <c r="L10" s="73"/>
      <c r="M10" s="73"/>
      <c r="N10" s="73"/>
    </row>
    <row r="11">
      <c r="A11" s="17"/>
      <c r="D11" s="42"/>
      <c r="E11" s="73"/>
      <c r="F11" s="82" t="s">
        <v>64</v>
      </c>
      <c r="K11" s="42"/>
      <c r="L11" s="73"/>
      <c r="M11" s="73"/>
      <c r="N11" s="73"/>
    </row>
    <row r="12">
      <c r="A12" s="17"/>
      <c r="B12" s="79"/>
      <c r="C12" s="79"/>
      <c r="D12" s="42"/>
      <c r="E12" s="73"/>
      <c r="F12" s="82" t="s">
        <v>65</v>
      </c>
      <c r="K12" s="42"/>
      <c r="L12" s="73"/>
      <c r="M12" s="73"/>
      <c r="N12" s="73"/>
    </row>
    <row r="13">
      <c r="A13" s="17"/>
      <c r="D13" s="42"/>
      <c r="E13" s="73"/>
      <c r="F13" s="82" t="s">
        <v>66</v>
      </c>
      <c r="K13" s="42"/>
      <c r="L13" s="73"/>
      <c r="M13" s="73"/>
      <c r="N13" s="73"/>
    </row>
    <row r="14">
      <c r="A14" s="74" t="s">
        <v>67</v>
      </c>
      <c r="B14" s="75" t="s">
        <v>68</v>
      </c>
      <c r="D14" s="76">
        <v>700.0</v>
      </c>
      <c r="E14" s="73"/>
      <c r="F14" s="82" t="s">
        <v>69</v>
      </c>
      <c r="K14" s="42"/>
      <c r="L14" s="73"/>
      <c r="M14" s="73"/>
      <c r="N14" s="73"/>
    </row>
    <row r="15">
      <c r="A15" s="17"/>
      <c r="B15" s="75" t="s">
        <v>70</v>
      </c>
      <c r="D15" s="42"/>
      <c r="E15" s="73"/>
      <c r="F15" s="83" t="s">
        <v>71</v>
      </c>
      <c r="K15" s="42"/>
      <c r="L15" s="73"/>
      <c r="M15" s="73"/>
      <c r="N15" s="73"/>
    </row>
    <row r="16">
      <c r="A16" s="17"/>
      <c r="B16" s="78" t="s">
        <v>72</v>
      </c>
      <c r="C16" s="78"/>
      <c r="D16" s="42"/>
      <c r="E16" s="73"/>
      <c r="F16" s="84" t="s">
        <v>73</v>
      </c>
      <c r="G16" s="85" t="s">
        <v>74</v>
      </c>
      <c r="K16" s="42"/>
      <c r="L16" s="73"/>
      <c r="M16" s="73"/>
      <c r="N16" s="73"/>
    </row>
    <row r="17">
      <c r="A17" s="17"/>
      <c r="D17" s="42"/>
      <c r="E17" s="73"/>
      <c r="F17" s="84" t="s">
        <v>75</v>
      </c>
      <c r="G17" s="85" t="s">
        <v>76</v>
      </c>
      <c r="K17" s="42"/>
      <c r="L17" s="73"/>
      <c r="M17" s="73"/>
      <c r="N17" s="73"/>
    </row>
    <row r="18">
      <c r="A18" s="17"/>
      <c r="B18" s="78" t="s">
        <v>77</v>
      </c>
      <c r="C18" s="78">
        <v>700.0</v>
      </c>
      <c r="D18" s="42"/>
      <c r="E18" s="73"/>
      <c r="F18" s="67"/>
      <c r="G18" s="86" t="s">
        <v>78</v>
      </c>
      <c r="H18" s="68"/>
      <c r="I18" s="68"/>
      <c r="J18" s="68"/>
      <c r="K18" s="69"/>
      <c r="L18" s="73"/>
      <c r="M18" s="73"/>
      <c r="N18" s="73"/>
    </row>
    <row r="19">
      <c r="A19" s="17"/>
      <c r="D19" s="42"/>
      <c r="E19" s="73"/>
      <c r="F19" s="73"/>
      <c r="G19" s="73"/>
      <c r="H19" s="73"/>
      <c r="I19" s="73"/>
      <c r="J19" s="73"/>
      <c r="K19" s="73"/>
      <c r="L19" s="73"/>
      <c r="M19" s="73"/>
      <c r="N19" s="73"/>
    </row>
    <row r="20">
      <c r="A20" s="17"/>
      <c r="B20" s="79"/>
      <c r="C20" s="79"/>
      <c r="D20" s="42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>
      <c r="A21" s="17"/>
      <c r="D21" s="42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>
      <c r="A22" s="17"/>
      <c r="B22" s="79"/>
      <c r="C22" s="79"/>
      <c r="D22" s="42"/>
      <c r="E22" s="73"/>
      <c r="M22" s="73"/>
      <c r="N22" s="73"/>
    </row>
    <row r="23">
      <c r="A23" s="17"/>
      <c r="D23" s="42"/>
      <c r="E23" s="73"/>
      <c r="M23" s="73"/>
      <c r="N23" s="73"/>
    </row>
    <row r="24">
      <c r="A24" s="17"/>
      <c r="B24" s="79"/>
      <c r="C24" s="79"/>
      <c r="D24" s="42"/>
      <c r="E24" s="73"/>
      <c r="M24" s="73"/>
      <c r="N24" s="73"/>
    </row>
    <row r="25">
      <c r="A25" s="17"/>
      <c r="D25" s="42"/>
      <c r="E25" s="73"/>
      <c r="M25" s="73"/>
      <c r="N25" s="73"/>
    </row>
    <row r="26">
      <c r="A26" s="74" t="s">
        <v>79</v>
      </c>
      <c r="B26" s="75" t="s">
        <v>80</v>
      </c>
      <c r="D26" s="76">
        <v>750.0</v>
      </c>
      <c r="E26" s="73"/>
      <c r="M26" s="73"/>
      <c r="N26" s="73"/>
    </row>
    <row r="27">
      <c r="A27" s="17"/>
      <c r="B27" s="75" t="s">
        <v>70</v>
      </c>
      <c r="D27" s="42"/>
      <c r="E27" s="73"/>
      <c r="M27" s="73"/>
      <c r="N27" s="73"/>
    </row>
    <row r="28">
      <c r="A28" s="17"/>
      <c r="B28" s="78" t="s">
        <v>81</v>
      </c>
      <c r="C28" s="78"/>
      <c r="D28" s="42"/>
      <c r="E28" s="73"/>
      <c r="M28" s="73"/>
      <c r="N28" s="73"/>
    </row>
    <row r="29">
      <c r="A29" s="17"/>
      <c r="D29" s="42"/>
      <c r="E29" s="73"/>
      <c r="M29" s="73"/>
      <c r="N29" s="73"/>
    </row>
    <row r="30">
      <c r="A30" s="17"/>
      <c r="B30" s="78" t="s">
        <v>77</v>
      </c>
      <c r="C30" s="78">
        <v>700.0</v>
      </c>
      <c r="D30" s="42"/>
      <c r="E30" s="73"/>
      <c r="M30" s="73"/>
      <c r="N30" s="73"/>
    </row>
    <row r="31">
      <c r="A31" s="17"/>
      <c r="D31" s="42"/>
      <c r="E31" s="73"/>
      <c r="M31" s="73"/>
      <c r="N31" s="73"/>
    </row>
    <row r="32">
      <c r="A32" s="17"/>
      <c r="B32" s="78" t="s">
        <v>82</v>
      </c>
      <c r="C32" s="78">
        <v>800.0</v>
      </c>
      <c r="D32" s="42"/>
      <c r="E32" s="73"/>
      <c r="M32" s="73"/>
      <c r="N32" s="73"/>
    </row>
    <row r="33">
      <c r="A33" s="17"/>
      <c r="D33" s="42"/>
      <c r="E33" s="73"/>
      <c r="M33" s="73"/>
      <c r="N33" s="73"/>
    </row>
    <row r="34">
      <c r="A34" s="17"/>
      <c r="B34" s="79"/>
      <c r="C34" s="79"/>
      <c r="D34" s="42"/>
      <c r="E34" s="73"/>
      <c r="M34" s="73"/>
      <c r="N34" s="73"/>
    </row>
    <row r="35">
      <c r="A35" s="17"/>
      <c r="D35" s="42"/>
      <c r="E35" s="73"/>
      <c r="M35" s="73"/>
      <c r="N35" s="73"/>
    </row>
    <row r="36">
      <c r="A36" s="17"/>
      <c r="B36" s="79"/>
      <c r="C36" s="79"/>
      <c r="D36" s="42"/>
      <c r="E36" s="73"/>
      <c r="M36" s="73"/>
      <c r="N36" s="73"/>
    </row>
    <row r="37">
      <c r="A37" s="17"/>
      <c r="D37" s="42"/>
      <c r="E37" s="73"/>
      <c r="M37" s="73"/>
      <c r="N37" s="73"/>
    </row>
    <row r="38">
      <c r="A38" s="74" t="s">
        <v>73</v>
      </c>
      <c r="B38" s="75" t="s">
        <v>83</v>
      </c>
      <c r="D38" s="76">
        <f>350/7*3</f>
        <v>150</v>
      </c>
      <c r="E38" s="73"/>
      <c r="M38" s="73"/>
      <c r="N38" s="73"/>
    </row>
    <row r="39">
      <c r="A39" s="17"/>
      <c r="B39" s="75" t="s">
        <v>84</v>
      </c>
      <c r="D39" s="42"/>
      <c r="E39" s="73"/>
      <c r="M39" s="73"/>
      <c r="N39" s="73"/>
    </row>
    <row r="40">
      <c r="A40" s="17"/>
      <c r="B40" s="78" t="s">
        <v>85</v>
      </c>
      <c r="C40" s="78">
        <v>350.0</v>
      </c>
      <c r="D40" s="42"/>
      <c r="E40" s="73"/>
      <c r="F40" s="87" t="s">
        <v>86</v>
      </c>
      <c r="L40" s="73"/>
      <c r="M40" s="73"/>
      <c r="N40" s="73"/>
    </row>
    <row r="41">
      <c r="A41" s="17"/>
      <c r="D41" s="42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>
      <c r="A42" s="17"/>
      <c r="B42" s="79"/>
      <c r="C42" s="79"/>
      <c r="D42" s="42"/>
      <c r="E42" s="73"/>
      <c r="F42" s="73"/>
      <c r="G42" s="73"/>
      <c r="H42" s="73"/>
      <c r="I42" s="73"/>
      <c r="J42" s="73"/>
      <c r="K42" s="73"/>
      <c r="L42" s="73"/>
      <c r="M42" s="73"/>
      <c r="N42" s="73"/>
    </row>
    <row r="43">
      <c r="A43" s="17"/>
      <c r="D43" s="42"/>
      <c r="E43" s="73"/>
      <c r="F43" s="80" t="s">
        <v>87</v>
      </c>
      <c r="G43" s="88" t="s">
        <v>88</v>
      </c>
      <c r="H43" s="35"/>
      <c r="I43" s="35"/>
      <c r="J43" s="35"/>
      <c r="K43" s="35"/>
      <c r="L43" s="89" t="s">
        <v>89</v>
      </c>
      <c r="M43" s="35"/>
      <c r="N43" s="81"/>
    </row>
    <row r="44">
      <c r="A44" s="17"/>
      <c r="B44" s="79"/>
      <c r="C44" s="79"/>
      <c r="D44" s="42"/>
      <c r="E44" s="73"/>
      <c r="F44" s="90" t="s">
        <v>90</v>
      </c>
      <c r="G44" s="85" t="s">
        <v>91</v>
      </c>
      <c r="L44" s="85" t="s">
        <v>92</v>
      </c>
      <c r="N44" s="42"/>
    </row>
    <row r="45">
      <c r="A45" s="17"/>
      <c r="D45" s="42"/>
      <c r="E45" s="73"/>
      <c r="F45" s="90" t="s">
        <v>93</v>
      </c>
      <c r="G45" s="85" t="s">
        <v>94</v>
      </c>
      <c r="L45" s="85" t="s">
        <v>95</v>
      </c>
      <c r="N45" s="42"/>
    </row>
    <row r="46">
      <c r="A46" s="17"/>
      <c r="B46" s="79"/>
      <c r="C46" s="79"/>
      <c r="D46" s="42"/>
      <c r="E46" s="73"/>
      <c r="F46" s="90" t="s">
        <v>96</v>
      </c>
      <c r="G46" s="85" t="s">
        <v>98</v>
      </c>
      <c r="L46" s="85" t="s">
        <v>99</v>
      </c>
      <c r="N46" s="42"/>
    </row>
    <row r="47">
      <c r="A47" s="17"/>
      <c r="D47" s="42"/>
      <c r="E47" s="73"/>
      <c r="F47" s="91" t="s">
        <v>102</v>
      </c>
      <c r="G47" s="86" t="s">
        <v>104</v>
      </c>
      <c r="H47" s="68"/>
      <c r="I47" s="68"/>
      <c r="J47" s="68"/>
      <c r="K47" s="68"/>
      <c r="L47" s="86" t="s">
        <v>105</v>
      </c>
      <c r="M47" s="68"/>
      <c r="N47" s="69"/>
    </row>
    <row r="48">
      <c r="A48" s="74" t="s">
        <v>75</v>
      </c>
      <c r="B48" s="93" t="s">
        <v>106</v>
      </c>
      <c r="D48" s="76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17"/>
      <c r="B49" s="93" t="s">
        <v>108</v>
      </c>
      <c r="D49" s="42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17"/>
      <c r="B50" s="97"/>
      <c r="C50" s="78"/>
      <c r="D50" s="42"/>
      <c r="E50" s="73"/>
      <c r="F50" s="99" t="s">
        <v>109</v>
      </c>
      <c r="G50" s="100" t="s">
        <v>110</v>
      </c>
      <c r="H50" s="73"/>
      <c r="I50" s="101" t="s">
        <v>111</v>
      </c>
      <c r="J50" s="35"/>
      <c r="K50" s="35"/>
      <c r="L50" s="35"/>
      <c r="M50" s="81"/>
      <c r="N50" s="73"/>
    </row>
    <row r="51">
      <c r="A51" s="17"/>
      <c r="D51" s="42"/>
      <c r="E51" s="73"/>
      <c r="F51" s="102" t="s">
        <v>58</v>
      </c>
      <c r="G51" s="104">
        <f>D2</f>
        <v>400</v>
      </c>
      <c r="H51" s="73"/>
      <c r="I51" s="107" t="s">
        <v>112</v>
      </c>
      <c r="K51" s="108">
        <f>D48+D38+D26+D14+D2</f>
        <v>2000</v>
      </c>
      <c r="M51" s="42"/>
      <c r="N51" s="73"/>
    </row>
    <row r="52">
      <c r="A52" s="17"/>
      <c r="B52" s="109"/>
      <c r="C52" s="79"/>
      <c r="D52" s="42"/>
      <c r="E52" s="73"/>
      <c r="F52" s="102" t="s">
        <v>67</v>
      </c>
      <c r="G52" s="104">
        <f>D14</f>
        <v>700</v>
      </c>
      <c r="H52" s="73"/>
      <c r="I52" s="38"/>
      <c r="M52" s="42"/>
      <c r="N52" s="73"/>
    </row>
    <row r="53">
      <c r="A53" s="17"/>
      <c r="D53" s="42"/>
      <c r="E53" s="73"/>
      <c r="F53" s="102" t="s">
        <v>79</v>
      </c>
      <c r="G53" s="104">
        <f>D26</f>
        <v>750</v>
      </c>
      <c r="H53" s="73"/>
      <c r="I53" s="38"/>
      <c r="M53" s="42"/>
      <c r="N53" s="73"/>
    </row>
    <row r="54">
      <c r="A54" s="17"/>
      <c r="B54" s="109"/>
      <c r="C54" s="79"/>
      <c r="D54" s="42"/>
      <c r="E54" s="73"/>
      <c r="F54" s="102" t="s">
        <v>73</v>
      </c>
      <c r="G54" s="104">
        <f>D38</f>
        <v>150</v>
      </c>
      <c r="H54" s="73"/>
      <c r="I54" s="38"/>
      <c r="M54" s="42"/>
      <c r="N54" s="73"/>
    </row>
    <row r="55">
      <c r="A55" s="17"/>
      <c r="D55" s="42"/>
      <c r="E55" s="73"/>
      <c r="F55" s="113" t="s">
        <v>75</v>
      </c>
      <c r="G55" s="115" t="str">
        <f>D48</f>
        <v/>
      </c>
      <c r="H55" s="73"/>
      <c r="I55" s="67"/>
      <c r="J55" s="68"/>
      <c r="K55" s="68"/>
      <c r="L55" s="68"/>
      <c r="M55" s="69"/>
      <c r="N55" s="73"/>
    </row>
    <row r="56">
      <c r="A56" s="17"/>
      <c r="B56" s="109"/>
      <c r="C56" s="79"/>
      <c r="D56" s="42"/>
      <c r="E56" s="73"/>
      <c r="F56" s="73"/>
      <c r="G56" s="73"/>
      <c r="H56" s="73"/>
      <c r="I56" s="73"/>
      <c r="J56" s="73"/>
      <c r="K56" s="73"/>
      <c r="L56" s="73"/>
      <c r="M56" s="73"/>
      <c r="N56" s="73"/>
    </row>
    <row r="57">
      <c r="A57" s="19"/>
      <c r="B57" s="68"/>
      <c r="C57" s="68"/>
      <c r="D57" s="69"/>
      <c r="E57" s="73"/>
      <c r="F57" s="73"/>
      <c r="G57" s="73"/>
      <c r="H57" s="73"/>
      <c r="I57" s="73"/>
      <c r="J57" s="73"/>
      <c r="K57" s="73"/>
      <c r="L57" s="73"/>
      <c r="M57" s="73"/>
      <c r="N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</row>
    <row r="59">
      <c r="A59" s="117" t="s">
        <v>114</v>
      </c>
      <c r="B59" s="118">
        <v>600.0</v>
      </c>
      <c r="C59" s="35"/>
      <c r="D59" s="81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>
      <c r="B60" s="38"/>
      <c r="D60" s="42"/>
      <c r="E60" s="73"/>
      <c r="F60" s="73"/>
      <c r="G60" s="73"/>
      <c r="H60" s="73"/>
      <c r="I60" s="73"/>
      <c r="J60" s="73"/>
      <c r="K60" s="73"/>
      <c r="L60" s="73"/>
      <c r="M60" s="73"/>
      <c r="N60" s="73"/>
    </row>
    <row r="61">
      <c r="A61" s="119" t="s">
        <v>115</v>
      </c>
      <c r="B61" s="120" t="s">
        <v>116</v>
      </c>
      <c r="D61" s="42"/>
      <c r="E61" s="73"/>
      <c r="F61" s="73"/>
      <c r="G61" s="73"/>
      <c r="H61" s="73"/>
      <c r="I61" s="73"/>
      <c r="J61" s="73"/>
      <c r="K61" s="73"/>
      <c r="L61" s="73"/>
      <c r="M61" s="73"/>
      <c r="N61" s="73"/>
    </row>
    <row r="62">
      <c r="A62" s="38"/>
      <c r="B62" s="38"/>
      <c r="D62" s="42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>
      <c r="A63" s="119" t="s">
        <v>117</v>
      </c>
      <c r="B63" s="120" t="s">
        <v>118</v>
      </c>
      <c r="D63" s="42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>
      <c r="A64" s="38"/>
      <c r="B64" s="120" t="s">
        <v>119</v>
      </c>
      <c r="D64" s="42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>
      <c r="A65" s="38"/>
      <c r="B65" s="120" t="s">
        <v>120</v>
      </c>
      <c r="D65" s="42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>
      <c r="A66" s="38"/>
      <c r="B66" s="120" t="s">
        <v>121</v>
      </c>
      <c r="D66" s="42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>
      <c r="A67" s="67"/>
      <c r="B67" s="122" t="s">
        <v>123</v>
      </c>
      <c r="C67" s="68"/>
      <c r="D67" s="69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>
      <c r="A69" s="70"/>
      <c r="B69" s="71" t="s">
        <v>56</v>
      </c>
      <c r="C69" s="35"/>
      <c r="D69" s="128" t="s">
        <v>57</v>
      </c>
      <c r="E69" s="129"/>
      <c r="F69" s="129"/>
      <c r="G69" s="129"/>
      <c r="H69" s="129"/>
      <c r="I69" s="129"/>
      <c r="J69" s="129"/>
      <c r="K69" s="129"/>
      <c r="L69" s="129"/>
      <c r="M69" s="129"/>
      <c r="N69" s="73"/>
    </row>
    <row r="70">
      <c r="A70" s="74" t="s">
        <v>58</v>
      </c>
      <c r="B70" s="75" t="s">
        <v>59</v>
      </c>
      <c r="D70" s="76">
        <f>AVERAGE(C72:C77)</f>
        <v>433.3333333</v>
      </c>
      <c r="E70" s="129"/>
      <c r="F70" s="137" t="s">
        <v>130</v>
      </c>
      <c r="G70" s="139"/>
      <c r="H70" s="143">
        <f>IFERROR(IF(K51="", "", K51+500), "")</f>
        <v>2500</v>
      </c>
      <c r="I70" s="144"/>
      <c r="J70" s="139"/>
      <c r="K70" s="129"/>
      <c r="L70" s="129"/>
      <c r="M70" s="129"/>
      <c r="N70" s="73"/>
    </row>
    <row r="71">
      <c r="A71" s="17"/>
      <c r="B71" s="75" t="s">
        <v>60</v>
      </c>
      <c r="D71" s="42"/>
      <c r="E71" s="129"/>
      <c r="F71" s="145"/>
      <c r="G71" s="146"/>
      <c r="H71" s="145"/>
      <c r="J71" s="146"/>
      <c r="K71" s="129"/>
      <c r="L71" s="129"/>
      <c r="M71" s="129"/>
      <c r="N71" s="73"/>
    </row>
    <row r="72">
      <c r="A72" s="17"/>
      <c r="B72" s="78" t="s">
        <v>62</v>
      </c>
      <c r="C72" s="78">
        <v>400.0</v>
      </c>
      <c r="D72" s="42"/>
      <c r="E72" s="129"/>
      <c r="F72" s="145"/>
      <c r="G72" s="146"/>
      <c r="H72" s="145"/>
      <c r="J72" s="146"/>
      <c r="K72" s="129"/>
      <c r="L72" s="129"/>
      <c r="M72" s="129"/>
      <c r="N72" s="73"/>
    </row>
    <row r="73">
      <c r="A73" s="17"/>
      <c r="D73" s="42"/>
      <c r="E73" s="129"/>
      <c r="F73" s="145"/>
      <c r="G73" s="146"/>
      <c r="H73" s="145"/>
      <c r="J73" s="146"/>
      <c r="K73" s="129"/>
      <c r="L73" s="129"/>
      <c r="M73" s="129"/>
      <c r="N73" s="73"/>
    </row>
    <row r="74">
      <c r="A74" s="17"/>
      <c r="B74" s="78" t="s">
        <v>144</v>
      </c>
      <c r="C74" s="78">
        <v>450.0</v>
      </c>
      <c r="D74" s="42"/>
      <c r="E74" s="129"/>
      <c r="F74" s="150"/>
      <c r="G74" s="152"/>
      <c r="H74" s="150"/>
      <c r="I74" s="153"/>
      <c r="J74" s="152"/>
      <c r="K74" s="129"/>
      <c r="L74" s="129"/>
      <c r="M74" s="129"/>
      <c r="N74" s="73"/>
    </row>
    <row r="75">
      <c r="A75" s="17"/>
      <c r="D75" s="42"/>
      <c r="E75" s="129"/>
      <c r="F75" s="129"/>
      <c r="G75" s="129"/>
      <c r="H75" s="129"/>
      <c r="I75" s="129"/>
      <c r="J75" s="129"/>
      <c r="K75" s="129"/>
      <c r="L75" s="129"/>
      <c r="M75" s="129"/>
      <c r="N75" s="73"/>
    </row>
    <row r="76">
      <c r="A76" s="17"/>
      <c r="B76" s="78" t="s">
        <v>148</v>
      </c>
      <c r="C76" s="78">
        <v>450.0</v>
      </c>
      <c r="D76" s="42"/>
      <c r="E76" s="129"/>
      <c r="F76" s="129"/>
      <c r="G76" s="129"/>
      <c r="H76" s="129"/>
      <c r="I76" s="129"/>
      <c r="J76" s="129"/>
      <c r="K76" s="129"/>
      <c r="L76" s="129"/>
      <c r="M76" s="129"/>
      <c r="N76" s="73"/>
    </row>
    <row r="77">
      <c r="A77" s="17"/>
      <c r="D77" s="42"/>
      <c r="E77" s="129"/>
      <c r="F77" s="129"/>
      <c r="G77" s="129"/>
      <c r="H77" s="129"/>
      <c r="I77" s="129"/>
      <c r="J77" s="129"/>
      <c r="K77" s="129"/>
      <c r="L77" s="129"/>
      <c r="M77" s="129"/>
      <c r="N77" s="73"/>
    </row>
    <row r="78">
      <c r="A78" s="17"/>
      <c r="B78" s="79"/>
      <c r="C78" s="79"/>
      <c r="D78" s="42"/>
      <c r="E78" s="129"/>
      <c r="F78" s="158"/>
      <c r="M78" s="129"/>
      <c r="N78" s="73"/>
    </row>
    <row r="79">
      <c r="A79" s="17"/>
      <c r="D79" s="42"/>
      <c r="E79" s="129"/>
      <c r="M79" s="129"/>
      <c r="N79" s="73"/>
    </row>
    <row r="80">
      <c r="A80" s="17"/>
      <c r="B80" s="79"/>
      <c r="C80" s="79"/>
      <c r="D80" s="42"/>
      <c r="E80" s="129"/>
      <c r="M80" s="129"/>
      <c r="N80" s="73"/>
    </row>
    <row r="81">
      <c r="A81" s="17"/>
      <c r="D81" s="42"/>
      <c r="E81" s="129"/>
      <c r="M81" s="129"/>
      <c r="N81" s="73"/>
    </row>
    <row r="82">
      <c r="A82" s="74" t="s">
        <v>67</v>
      </c>
      <c r="B82" s="75" t="s">
        <v>68</v>
      </c>
      <c r="D82" s="76">
        <v>800.0</v>
      </c>
      <c r="E82" s="129"/>
      <c r="M82" s="129"/>
      <c r="N82" s="73"/>
    </row>
    <row r="83">
      <c r="A83" s="17"/>
      <c r="B83" s="75" t="s">
        <v>70</v>
      </c>
      <c r="D83" s="42"/>
      <c r="E83" s="129"/>
      <c r="M83" s="129"/>
      <c r="N83" s="73"/>
    </row>
    <row r="84">
      <c r="A84" s="17"/>
      <c r="B84" s="78" t="s">
        <v>72</v>
      </c>
      <c r="C84" s="78"/>
      <c r="D84" s="42"/>
      <c r="E84" s="129"/>
      <c r="M84" s="129"/>
      <c r="N84" s="73"/>
    </row>
    <row r="85">
      <c r="A85" s="17"/>
      <c r="D85" s="42"/>
      <c r="E85" s="129"/>
      <c r="M85" s="129"/>
      <c r="N85" s="73"/>
    </row>
    <row r="86">
      <c r="A86" s="17"/>
      <c r="B86" s="78" t="s">
        <v>154</v>
      </c>
      <c r="C86" s="78">
        <v>800.0</v>
      </c>
      <c r="D86" s="42"/>
      <c r="E86" s="129"/>
      <c r="M86" s="129"/>
      <c r="N86" s="73"/>
    </row>
    <row r="87">
      <c r="A87" s="17"/>
      <c r="D87" s="42"/>
      <c r="E87" s="129"/>
      <c r="M87" s="129"/>
      <c r="N87" s="73"/>
    </row>
    <row r="88">
      <c r="A88" s="17"/>
      <c r="B88" s="78" t="s">
        <v>156</v>
      </c>
      <c r="C88" s="79"/>
      <c r="D88" s="42"/>
      <c r="E88" s="129"/>
      <c r="M88" s="129"/>
      <c r="N88" s="73"/>
    </row>
    <row r="89">
      <c r="A89" s="17"/>
      <c r="D89" s="42"/>
      <c r="E89" s="129"/>
      <c r="M89" s="129"/>
      <c r="N89" s="73"/>
    </row>
    <row r="90">
      <c r="A90" s="17"/>
      <c r="B90" s="79"/>
      <c r="C90" s="79"/>
      <c r="D90" s="42"/>
      <c r="E90" s="129"/>
      <c r="M90" s="129"/>
      <c r="N90" s="73"/>
    </row>
    <row r="91">
      <c r="A91" s="17"/>
      <c r="D91" s="42"/>
      <c r="E91" s="129"/>
      <c r="M91" s="129"/>
      <c r="N91" s="73"/>
    </row>
    <row r="92">
      <c r="A92" s="17"/>
      <c r="B92" s="79"/>
      <c r="C92" s="79"/>
      <c r="D92" s="42"/>
      <c r="E92" s="129"/>
      <c r="M92" s="129"/>
      <c r="N92" s="73"/>
    </row>
    <row r="93">
      <c r="A93" s="17"/>
      <c r="D93" s="42"/>
      <c r="E93" s="129"/>
      <c r="M93" s="129"/>
      <c r="N93" s="73"/>
    </row>
    <row r="94">
      <c r="A94" s="74" t="s">
        <v>79</v>
      </c>
      <c r="B94" s="75" t="s">
        <v>80</v>
      </c>
      <c r="D94" s="76">
        <v>800.0</v>
      </c>
      <c r="E94" s="129"/>
      <c r="M94" s="129"/>
      <c r="N94" s="73"/>
    </row>
    <row r="95">
      <c r="A95" s="17"/>
      <c r="B95" s="75" t="s">
        <v>70</v>
      </c>
      <c r="D95" s="42"/>
      <c r="E95" s="129"/>
      <c r="M95" s="129"/>
      <c r="N95" s="73"/>
    </row>
    <row r="96">
      <c r="A96" s="17"/>
      <c r="B96" s="78" t="s">
        <v>81</v>
      </c>
      <c r="C96" s="78"/>
      <c r="D96" s="42"/>
      <c r="E96" s="129"/>
      <c r="M96" s="129"/>
      <c r="N96" s="73"/>
    </row>
    <row r="97">
      <c r="A97" s="17"/>
      <c r="D97" s="42"/>
      <c r="E97" s="129"/>
      <c r="M97" s="129"/>
      <c r="N97" s="73"/>
    </row>
    <row r="98">
      <c r="A98" s="17"/>
      <c r="B98" s="78" t="s">
        <v>154</v>
      </c>
      <c r="C98" s="78">
        <v>800.0</v>
      </c>
      <c r="D98" s="42"/>
      <c r="E98" s="129"/>
      <c r="M98" s="129"/>
      <c r="N98" s="73"/>
    </row>
    <row r="99">
      <c r="A99" s="17"/>
      <c r="D99" s="42"/>
      <c r="E99" s="129"/>
      <c r="F99" s="170" t="s">
        <v>109</v>
      </c>
      <c r="G99" s="171" t="s">
        <v>110</v>
      </c>
      <c r="H99" s="129"/>
      <c r="I99" s="73"/>
      <c r="N99" s="73"/>
    </row>
    <row r="100">
      <c r="A100" s="17"/>
      <c r="B100" s="78" t="s">
        <v>160</v>
      </c>
      <c r="C100" s="78">
        <v>800.0</v>
      </c>
      <c r="D100" s="42"/>
      <c r="E100" s="129"/>
      <c r="F100" s="176" t="s">
        <v>58</v>
      </c>
      <c r="G100" s="178">
        <f>D70</f>
        <v>433.3333333</v>
      </c>
      <c r="H100" s="129"/>
      <c r="I100" s="137" t="s">
        <v>163</v>
      </c>
      <c r="J100" s="139"/>
      <c r="K100" s="143">
        <f>IFERROR(
  IF(COUNTA(D70,D82,D94,D106,D116)=0, "", D70+D82+D94+D106+D116),
"")</f>
        <v>2383.333333</v>
      </c>
      <c r="L100" s="144"/>
      <c r="M100" s="139"/>
      <c r="N100" s="73"/>
    </row>
    <row r="101">
      <c r="A101" s="17"/>
      <c r="D101" s="42"/>
      <c r="E101" s="129"/>
      <c r="F101" s="176" t="s">
        <v>67</v>
      </c>
      <c r="G101" s="178">
        <f>D82</f>
        <v>800</v>
      </c>
      <c r="H101" s="129"/>
      <c r="I101" s="145"/>
      <c r="J101" s="146"/>
      <c r="K101" s="145"/>
      <c r="M101" s="146"/>
      <c r="N101" s="73"/>
    </row>
    <row r="102">
      <c r="A102" s="17"/>
      <c r="B102" s="79"/>
      <c r="C102" s="79"/>
      <c r="D102" s="42"/>
      <c r="E102" s="129"/>
      <c r="F102" s="176" t="s">
        <v>79</v>
      </c>
      <c r="G102" s="178">
        <f>D94</f>
        <v>800</v>
      </c>
      <c r="H102" s="129"/>
      <c r="I102" s="145"/>
      <c r="J102" s="146"/>
      <c r="K102" s="145"/>
      <c r="M102" s="146"/>
      <c r="N102" s="73"/>
    </row>
    <row r="103">
      <c r="A103" s="17"/>
      <c r="D103" s="42"/>
      <c r="E103" s="129"/>
      <c r="F103" s="176" t="s">
        <v>73</v>
      </c>
      <c r="G103" s="178">
        <f>D106</f>
        <v>350</v>
      </c>
      <c r="H103" s="129"/>
      <c r="I103" s="145"/>
      <c r="J103" s="146"/>
      <c r="K103" s="145"/>
      <c r="M103" s="146"/>
      <c r="N103" s="73"/>
    </row>
    <row r="104">
      <c r="A104" s="17"/>
      <c r="B104" s="79"/>
      <c r="C104" s="79"/>
      <c r="D104" s="42"/>
      <c r="E104" s="129"/>
      <c r="F104" s="188" t="s">
        <v>75</v>
      </c>
      <c r="G104" s="189" t="str">
        <f>D116</f>
        <v/>
      </c>
      <c r="H104" s="129"/>
      <c r="I104" s="150"/>
      <c r="J104" s="152"/>
      <c r="K104" s="150"/>
      <c r="L104" s="153"/>
      <c r="M104" s="152"/>
      <c r="N104" s="73"/>
    </row>
    <row r="105">
      <c r="A105" s="17"/>
      <c r="D105" s="42"/>
      <c r="E105" s="129"/>
      <c r="F105" s="129"/>
      <c r="G105" s="129"/>
      <c r="H105" s="129"/>
      <c r="I105" s="129"/>
      <c r="J105" s="129"/>
      <c r="K105" s="129"/>
      <c r="L105" s="129"/>
      <c r="M105" s="129"/>
      <c r="N105" s="73"/>
    </row>
    <row r="106">
      <c r="A106" s="74" t="s">
        <v>73</v>
      </c>
      <c r="B106" s="75" t="s">
        <v>83</v>
      </c>
      <c r="D106" s="76">
        <f>350</f>
        <v>350</v>
      </c>
      <c r="E106" s="129"/>
      <c r="F106" s="129"/>
      <c r="G106" s="129"/>
      <c r="H106" s="129"/>
      <c r="I106" s="129"/>
      <c r="J106" s="129"/>
      <c r="K106" s="129"/>
      <c r="L106" s="129"/>
      <c r="M106" s="129"/>
      <c r="N106" s="73"/>
    </row>
    <row r="107">
      <c r="A107" s="17"/>
      <c r="B107" s="75" t="s">
        <v>60</v>
      </c>
      <c r="D107" s="42"/>
      <c r="E107" s="129"/>
      <c r="F107" s="129"/>
      <c r="G107" s="129"/>
      <c r="H107" s="129"/>
      <c r="I107" s="129"/>
      <c r="J107" s="129"/>
      <c r="K107" s="129"/>
      <c r="L107" s="129"/>
      <c r="M107" s="129"/>
      <c r="N107" s="73"/>
    </row>
    <row r="108">
      <c r="A108" s="17"/>
      <c r="B108" s="78" t="s">
        <v>85</v>
      </c>
      <c r="C108" s="78">
        <v>350.0</v>
      </c>
      <c r="D108" s="42"/>
      <c r="E108" s="129"/>
      <c r="F108" s="195" t="s">
        <v>174</v>
      </c>
      <c r="G108" s="196"/>
      <c r="H108" s="197"/>
      <c r="I108" s="129"/>
      <c r="J108" s="129"/>
      <c r="K108" s="129"/>
      <c r="L108" s="129"/>
      <c r="M108" s="129"/>
      <c r="N108" s="73"/>
    </row>
    <row r="109">
      <c r="A109" s="17"/>
      <c r="D109" s="42"/>
      <c r="E109" s="129"/>
      <c r="F109" s="198" t="s">
        <v>175</v>
      </c>
      <c r="G109" s="144"/>
      <c r="H109" s="139"/>
      <c r="I109" s="129"/>
      <c r="J109" s="129"/>
      <c r="K109" s="129"/>
      <c r="L109" s="129"/>
      <c r="M109" s="129"/>
      <c r="N109" s="73"/>
    </row>
    <row r="110">
      <c r="A110" s="17"/>
      <c r="B110" s="79"/>
      <c r="C110" s="79"/>
      <c r="D110" s="42"/>
      <c r="E110" s="129"/>
      <c r="F110" s="203">
        <f>IFERROR(
  IF('상태 분석 및 목표치 설정'!H2="", "", '상태 분석 및 목표치 설정'!H2*1.6),
"")</f>
        <v>114.08</v>
      </c>
      <c r="G110" s="35"/>
      <c r="H110" s="81"/>
      <c r="I110" s="129"/>
      <c r="J110" s="129"/>
      <c r="K110" s="129"/>
      <c r="L110" s="129"/>
      <c r="M110" s="129"/>
      <c r="N110" s="73"/>
    </row>
    <row r="111">
      <c r="A111" s="17"/>
      <c r="D111" s="42"/>
      <c r="E111" s="129"/>
      <c r="F111" s="67"/>
      <c r="G111" s="68"/>
      <c r="H111" s="69"/>
      <c r="I111" s="129"/>
      <c r="J111" s="129"/>
      <c r="K111" s="129"/>
      <c r="L111" s="129"/>
      <c r="M111" s="129"/>
      <c r="N111" s="73"/>
    </row>
    <row r="112">
      <c r="A112" s="17"/>
      <c r="B112" s="79"/>
      <c r="C112" s="79"/>
      <c r="D112" s="42"/>
      <c r="E112" s="129"/>
      <c r="F112" s="129"/>
      <c r="G112" s="129"/>
      <c r="H112" s="129"/>
      <c r="I112" s="129"/>
      <c r="J112" s="129"/>
      <c r="K112" s="129"/>
      <c r="L112" s="129"/>
      <c r="M112" s="129"/>
      <c r="N112" s="73"/>
    </row>
    <row r="113">
      <c r="A113" s="17"/>
      <c r="D113" s="42"/>
      <c r="E113" s="129"/>
      <c r="F113" s="129"/>
      <c r="G113" s="129"/>
      <c r="H113" s="129"/>
      <c r="I113" s="129"/>
      <c r="J113" s="129"/>
      <c r="K113" s="129"/>
      <c r="L113" s="129"/>
      <c r="M113" s="129"/>
      <c r="N113" s="73"/>
    </row>
    <row r="114">
      <c r="A114" s="17"/>
      <c r="B114" s="79"/>
      <c r="C114" s="79"/>
      <c r="D114" s="42"/>
      <c r="E114" s="129"/>
      <c r="F114" s="198" t="s">
        <v>177</v>
      </c>
      <c r="G114" s="144"/>
      <c r="H114" s="139"/>
      <c r="I114" s="129"/>
      <c r="J114" s="129"/>
      <c r="K114" s="129"/>
      <c r="L114" s="129"/>
      <c r="M114" s="129"/>
      <c r="N114" s="73"/>
    </row>
    <row r="115">
      <c r="A115" s="17"/>
      <c r="D115" s="42"/>
      <c r="E115" s="129"/>
      <c r="F115" s="150"/>
      <c r="G115" s="153"/>
      <c r="H115" s="152"/>
      <c r="I115" s="129"/>
      <c r="J115" s="129"/>
      <c r="K115" s="129"/>
      <c r="L115" s="129"/>
      <c r="M115" s="129"/>
      <c r="N115" s="73"/>
    </row>
    <row r="116">
      <c r="A116" s="74" t="s">
        <v>75</v>
      </c>
      <c r="B116" s="75" t="s">
        <v>106</v>
      </c>
      <c r="D116" s="76"/>
      <c r="E116" s="73"/>
      <c r="F116" s="204"/>
      <c r="G116" s="35"/>
      <c r="H116" s="81"/>
      <c r="I116" s="73"/>
      <c r="J116" s="73"/>
      <c r="K116" s="73"/>
      <c r="L116" s="73"/>
      <c r="M116" s="73"/>
      <c r="N116" s="73"/>
    </row>
    <row r="117">
      <c r="A117" s="17"/>
      <c r="B117" s="75" t="s">
        <v>108</v>
      </c>
      <c r="D117" s="42"/>
      <c r="E117" s="73"/>
      <c r="F117" s="67"/>
      <c r="G117" s="68"/>
      <c r="H117" s="69"/>
      <c r="I117" s="73"/>
      <c r="J117" s="73"/>
      <c r="K117" s="73"/>
      <c r="L117" s="73"/>
      <c r="M117" s="73"/>
      <c r="N117" s="73"/>
    </row>
    <row r="118">
      <c r="A118" s="17"/>
      <c r="B118" s="78"/>
      <c r="C118" s="78"/>
      <c r="D118" s="42"/>
      <c r="E118" s="73"/>
      <c r="F118" s="73"/>
      <c r="G118" s="73"/>
      <c r="H118" s="73"/>
      <c r="I118" s="73"/>
      <c r="J118" s="73"/>
      <c r="K118" s="73"/>
      <c r="L118" s="73"/>
      <c r="M118" s="73"/>
      <c r="N118" s="73"/>
    </row>
    <row r="119">
      <c r="A119" s="17"/>
      <c r="D119" s="42"/>
      <c r="E119" s="73"/>
      <c r="F119" s="73"/>
      <c r="G119" s="73"/>
      <c r="H119" s="73"/>
      <c r="I119" s="73"/>
      <c r="J119" s="73"/>
      <c r="K119" s="73"/>
      <c r="L119" s="73"/>
      <c r="M119" s="73"/>
      <c r="N119" s="73"/>
    </row>
    <row r="120">
      <c r="A120" s="17"/>
      <c r="B120" s="78"/>
      <c r="C120" s="78"/>
      <c r="D120" s="42"/>
      <c r="E120" s="73"/>
      <c r="F120" s="73"/>
      <c r="G120" s="73"/>
      <c r="H120" s="73"/>
      <c r="I120" s="73"/>
      <c r="J120" s="73"/>
      <c r="K120" s="73"/>
      <c r="L120" s="73"/>
      <c r="M120" s="73"/>
      <c r="N120" s="73"/>
    </row>
    <row r="121">
      <c r="A121" s="17"/>
      <c r="D121" s="42"/>
      <c r="E121" s="73"/>
      <c r="F121" s="73"/>
      <c r="G121" s="73"/>
      <c r="H121" s="73"/>
      <c r="I121" s="73"/>
      <c r="J121" s="73"/>
      <c r="K121" s="73"/>
      <c r="L121" s="73"/>
      <c r="M121" s="73"/>
      <c r="N121" s="73"/>
    </row>
    <row r="122">
      <c r="A122" s="17"/>
      <c r="B122" s="79"/>
      <c r="C122" s="79"/>
      <c r="D122" s="42"/>
      <c r="E122" s="73"/>
      <c r="F122" s="73"/>
      <c r="G122" s="73"/>
      <c r="H122" s="73"/>
      <c r="I122" s="73"/>
      <c r="J122" s="73"/>
      <c r="K122" s="73"/>
      <c r="L122" s="73"/>
      <c r="M122" s="73"/>
      <c r="N122" s="73"/>
    </row>
    <row r="123">
      <c r="A123" s="17"/>
      <c r="D123" s="42"/>
      <c r="E123" s="73"/>
      <c r="F123" s="73"/>
      <c r="G123" s="73"/>
      <c r="H123" s="73"/>
      <c r="I123" s="73"/>
      <c r="J123" s="73"/>
      <c r="K123" s="73"/>
      <c r="L123" s="73"/>
      <c r="M123" s="73"/>
      <c r="N123" s="73"/>
    </row>
    <row r="124">
      <c r="A124" s="17"/>
      <c r="B124" s="79"/>
      <c r="C124" s="79"/>
      <c r="D124" s="42"/>
      <c r="E124" s="73"/>
      <c r="F124" s="73"/>
      <c r="G124" s="73"/>
      <c r="H124" s="73"/>
      <c r="I124" s="73"/>
      <c r="J124" s="73"/>
      <c r="K124" s="73"/>
      <c r="L124" s="73"/>
      <c r="M124" s="73"/>
      <c r="N124" s="73"/>
    </row>
    <row r="125">
      <c r="A125" s="19"/>
      <c r="B125" s="68"/>
      <c r="C125" s="68"/>
      <c r="D125" s="69"/>
      <c r="E125" s="73"/>
      <c r="F125" s="73"/>
      <c r="G125" s="73"/>
      <c r="H125" s="73"/>
      <c r="I125" s="73"/>
      <c r="J125" s="73"/>
      <c r="K125" s="73"/>
      <c r="L125" s="73"/>
      <c r="M125" s="73"/>
      <c r="N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</row>
  </sheetData>
  <mergeCells count="181">
    <mergeCell ref="C18:C19"/>
    <mergeCell ref="B20:B21"/>
    <mergeCell ref="C20:C21"/>
    <mergeCell ref="B22:B23"/>
    <mergeCell ref="C22:C23"/>
    <mergeCell ref="B24:B25"/>
    <mergeCell ref="C24:C25"/>
    <mergeCell ref="B12:B13"/>
    <mergeCell ref="C12:C13"/>
    <mergeCell ref="A14:A25"/>
    <mergeCell ref="B14:C14"/>
    <mergeCell ref="D14:D25"/>
    <mergeCell ref="B15:C15"/>
    <mergeCell ref="C16:C17"/>
    <mergeCell ref="G18:K18"/>
    <mergeCell ref="F22:L39"/>
    <mergeCell ref="F40:K40"/>
    <mergeCell ref="G43:K43"/>
    <mergeCell ref="L43:N43"/>
    <mergeCell ref="G44:K44"/>
    <mergeCell ref="L44:N44"/>
    <mergeCell ref="G45:K45"/>
    <mergeCell ref="L45:N45"/>
    <mergeCell ref="G46:K46"/>
    <mergeCell ref="L46:N46"/>
    <mergeCell ref="G47:K47"/>
    <mergeCell ref="L47:N47"/>
    <mergeCell ref="I50:M50"/>
    <mergeCell ref="B4:B5"/>
    <mergeCell ref="B6:B7"/>
    <mergeCell ref="C6:C7"/>
    <mergeCell ref="B8:B9"/>
    <mergeCell ref="C8:C9"/>
    <mergeCell ref="B10:B11"/>
    <mergeCell ref="C10:C11"/>
    <mergeCell ref="F10:K10"/>
    <mergeCell ref="F11:K11"/>
    <mergeCell ref="B1:C1"/>
    <mergeCell ref="A2:A13"/>
    <mergeCell ref="B2:C2"/>
    <mergeCell ref="D2:D13"/>
    <mergeCell ref="B3:C3"/>
    <mergeCell ref="H3:K6"/>
    <mergeCell ref="C4:C5"/>
    <mergeCell ref="F12:K12"/>
    <mergeCell ref="F13:K13"/>
    <mergeCell ref="F14:K14"/>
    <mergeCell ref="F15:K15"/>
    <mergeCell ref="G16:K16"/>
    <mergeCell ref="F17:F18"/>
    <mergeCell ref="G17:K17"/>
    <mergeCell ref="I51:J55"/>
    <mergeCell ref="K51:M55"/>
    <mergeCell ref="C52:C53"/>
    <mergeCell ref="B54:B55"/>
    <mergeCell ref="C54:C55"/>
    <mergeCell ref="B28:B29"/>
    <mergeCell ref="B30:B31"/>
    <mergeCell ref="C30:C31"/>
    <mergeCell ref="B32:B33"/>
    <mergeCell ref="C32:C33"/>
    <mergeCell ref="B34:B35"/>
    <mergeCell ref="C34:C35"/>
    <mergeCell ref="B16:B17"/>
    <mergeCell ref="B18:B19"/>
    <mergeCell ref="A26:A37"/>
    <mergeCell ref="B26:C26"/>
    <mergeCell ref="D26:D37"/>
    <mergeCell ref="B27:C27"/>
    <mergeCell ref="C28:C29"/>
    <mergeCell ref="B40:B41"/>
    <mergeCell ref="B42:B43"/>
    <mergeCell ref="C42:C43"/>
    <mergeCell ref="B44:B45"/>
    <mergeCell ref="C44:C45"/>
    <mergeCell ref="B50:B51"/>
    <mergeCell ref="B52:B53"/>
    <mergeCell ref="B36:B37"/>
    <mergeCell ref="C36:C37"/>
    <mergeCell ref="A38:A47"/>
    <mergeCell ref="B38:C38"/>
    <mergeCell ref="D38:D47"/>
    <mergeCell ref="B39:C39"/>
    <mergeCell ref="C40:C41"/>
    <mergeCell ref="B46:B47"/>
    <mergeCell ref="C46:C47"/>
    <mergeCell ref="A48:A57"/>
    <mergeCell ref="B48:C48"/>
    <mergeCell ref="D48:D57"/>
    <mergeCell ref="B49:C49"/>
    <mergeCell ref="C50:C51"/>
    <mergeCell ref="B63:D63"/>
    <mergeCell ref="B64:D64"/>
    <mergeCell ref="B65:D65"/>
    <mergeCell ref="B66:D66"/>
    <mergeCell ref="B56:B57"/>
    <mergeCell ref="C56:C57"/>
    <mergeCell ref="A59:A60"/>
    <mergeCell ref="B59:D60"/>
    <mergeCell ref="A61:A62"/>
    <mergeCell ref="B61:D62"/>
    <mergeCell ref="A63:A67"/>
    <mergeCell ref="B74:B75"/>
    <mergeCell ref="C74:C75"/>
    <mergeCell ref="B76:B77"/>
    <mergeCell ref="C76:C77"/>
    <mergeCell ref="B67:D67"/>
    <mergeCell ref="B69:C69"/>
    <mergeCell ref="A70:A81"/>
    <mergeCell ref="B70:C70"/>
    <mergeCell ref="D70:D81"/>
    <mergeCell ref="F70:G74"/>
    <mergeCell ref="H70:J74"/>
    <mergeCell ref="B94:C94"/>
    <mergeCell ref="B95:C95"/>
    <mergeCell ref="B96:B97"/>
    <mergeCell ref="C96:C97"/>
    <mergeCell ref="B102:B103"/>
    <mergeCell ref="C102:C103"/>
    <mergeCell ref="B117:C117"/>
    <mergeCell ref="I99:M99"/>
    <mergeCell ref="I100:J104"/>
    <mergeCell ref="K100:M104"/>
    <mergeCell ref="F108:H108"/>
    <mergeCell ref="F109:H109"/>
    <mergeCell ref="F110:H111"/>
    <mergeCell ref="F114:H115"/>
    <mergeCell ref="F116:H117"/>
    <mergeCell ref="B78:B79"/>
    <mergeCell ref="C78:C79"/>
    <mergeCell ref="F78:L98"/>
    <mergeCell ref="B80:B81"/>
    <mergeCell ref="C80:C81"/>
    <mergeCell ref="A82:A93"/>
    <mergeCell ref="D82:D93"/>
    <mergeCell ref="B92:B93"/>
    <mergeCell ref="C92:C93"/>
    <mergeCell ref="A94:A105"/>
    <mergeCell ref="D94:D105"/>
    <mergeCell ref="B98:B99"/>
    <mergeCell ref="C98:C99"/>
    <mergeCell ref="C100:C101"/>
    <mergeCell ref="B110:B111"/>
    <mergeCell ref="B112:B113"/>
    <mergeCell ref="C112:C113"/>
    <mergeCell ref="B114:B115"/>
    <mergeCell ref="C114:C115"/>
    <mergeCell ref="B108:B109"/>
    <mergeCell ref="B118:B119"/>
    <mergeCell ref="C118:C119"/>
    <mergeCell ref="B120:B121"/>
    <mergeCell ref="C120:C121"/>
    <mergeCell ref="B122:B123"/>
    <mergeCell ref="C122:C123"/>
    <mergeCell ref="B124:B125"/>
    <mergeCell ref="C124:C125"/>
    <mergeCell ref="C104:C105"/>
    <mergeCell ref="B106:C106"/>
    <mergeCell ref="D106:D115"/>
    <mergeCell ref="B107:C107"/>
    <mergeCell ref="C108:C109"/>
    <mergeCell ref="C110:C111"/>
    <mergeCell ref="D116:D125"/>
    <mergeCell ref="B71:C71"/>
    <mergeCell ref="B72:B73"/>
    <mergeCell ref="C72:C73"/>
    <mergeCell ref="B82:C82"/>
    <mergeCell ref="B83:C83"/>
    <mergeCell ref="B84:B85"/>
    <mergeCell ref="C84:C85"/>
    <mergeCell ref="B86:B87"/>
    <mergeCell ref="C86:C87"/>
    <mergeCell ref="B88:B89"/>
    <mergeCell ref="C88:C89"/>
    <mergeCell ref="B90:B91"/>
    <mergeCell ref="C90:C91"/>
    <mergeCell ref="B100:B101"/>
    <mergeCell ref="B104:B105"/>
    <mergeCell ref="A106:A115"/>
    <mergeCell ref="A116:A125"/>
    <mergeCell ref="B116:C1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0" t="s">
        <v>97</v>
      </c>
      <c r="B1" s="88" t="s">
        <v>100</v>
      </c>
      <c r="C1" s="88" t="s">
        <v>20</v>
      </c>
      <c r="D1" s="88" t="s">
        <v>101</v>
      </c>
      <c r="E1" s="92" t="s">
        <v>103</v>
      </c>
      <c r="F1" s="94" t="s">
        <v>107</v>
      </c>
      <c r="G1" s="95"/>
      <c r="H1" s="73"/>
      <c r="I1" s="73"/>
      <c r="J1" s="73"/>
      <c r="K1" s="73"/>
      <c r="L1" s="73"/>
      <c r="M1" s="73"/>
      <c r="N1" s="73"/>
    </row>
    <row r="2">
      <c r="A2" s="96">
        <v>46204.0</v>
      </c>
      <c r="B2" s="98"/>
      <c r="C2" s="98">
        <v>75.2</v>
      </c>
      <c r="D2" s="103">
        <f>IF(COUNTIF(C2:C8,"&gt;0")=0, "", ROUND(AVERAGEIF(C2:C8,"&gt;0"), 1))</f>
        <v>74.9</v>
      </c>
      <c r="E2" s="105">
        <f>'상태 분석 및 목표치 설정'!H2</f>
        <v>71.3</v>
      </c>
      <c r="F2" s="106"/>
      <c r="G2" s="95"/>
      <c r="H2" s="73"/>
      <c r="I2" s="73"/>
      <c r="J2" s="73"/>
    </row>
    <row r="3">
      <c r="A3" s="96">
        <v>46205.0</v>
      </c>
      <c r="B3" s="98">
        <v>3165.0</v>
      </c>
      <c r="C3" s="98">
        <v>75.2</v>
      </c>
      <c r="E3" s="105">
        <f t="shared" ref="E3:E91" si="1">E2 + ($E$92 - $E$2) / 90</f>
        <v>71.35222222</v>
      </c>
      <c r="F3" s="106"/>
      <c r="G3" s="95"/>
      <c r="H3" s="73"/>
      <c r="I3" s="73"/>
      <c r="J3" s="73"/>
    </row>
    <row r="4">
      <c r="A4" s="96">
        <v>46206.0</v>
      </c>
      <c r="B4" s="98"/>
      <c r="C4" s="98">
        <v>75.1</v>
      </c>
      <c r="E4" s="105">
        <f t="shared" si="1"/>
        <v>71.40444444</v>
      </c>
      <c r="F4" s="106"/>
      <c r="G4" s="95"/>
      <c r="H4" s="73"/>
      <c r="I4" s="73"/>
      <c r="J4" s="110"/>
      <c r="K4" s="110"/>
      <c r="L4" s="110"/>
      <c r="M4" s="110"/>
      <c r="N4" s="110"/>
    </row>
    <row r="5">
      <c r="A5" s="96">
        <v>46207.0</v>
      </c>
      <c r="B5" s="98"/>
      <c r="C5" s="98">
        <v>74.3</v>
      </c>
      <c r="E5" s="105">
        <f t="shared" si="1"/>
        <v>71.45666667</v>
      </c>
      <c r="F5" s="106"/>
      <c r="G5" s="73"/>
      <c r="H5" s="73"/>
      <c r="I5" s="73"/>
      <c r="J5" s="110"/>
      <c r="K5" s="110"/>
      <c r="L5" s="110"/>
      <c r="M5" s="110"/>
      <c r="N5" s="110"/>
    </row>
    <row r="6">
      <c r="A6" s="96">
        <v>46208.0</v>
      </c>
      <c r="B6" s="98"/>
      <c r="C6" s="98">
        <v>75.1</v>
      </c>
      <c r="E6" s="105">
        <f t="shared" si="1"/>
        <v>71.50888889</v>
      </c>
      <c r="F6" s="106"/>
      <c r="G6" s="73"/>
      <c r="H6" s="73"/>
      <c r="I6" s="73"/>
      <c r="J6" s="110"/>
      <c r="K6" s="110"/>
      <c r="L6" s="110"/>
      <c r="M6" s="110"/>
      <c r="N6" s="110"/>
    </row>
    <row r="7">
      <c r="A7" s="96">
        <v>46209.0</v>
      </c>
      <c r="B7" s="98"/>
      <c r="C7" s="98">
        <v>74.3</v>
      </c>
      <c r="E7" s="105">
        <f t="shared" si="1"/>
        <v>71.56111111</v>
      </c>
      <c r="F7" s="106"/>
      <c r="G7" s="73"/>
      <c r="H7" s="73"/>
      <c r="I7" s="73"/>
      <c r="J7" s="110"/>
      <c r="K7" s="110"/>
      <c r="L7" s="110"/>
      <c r="M7" s="110"/>
      <c r="N7" s="110"/>
    </row>
    <row r="8">
      <c r="A8" s="96">
        <v>46210.0</v>
      </c>
      <c r="B8" s="98"/>
      <c r="C8" s="98">
        <v>75.2</v>
      </c>
      <c r="E8" s="105">
        <f t="shared" si="1"/>
        <v>71.61333333</v>
      </c>
      <c r="F8" s="111"/>
      <c r="G8" s="95"/>
      <c r="H8" s="112" t="s">
        <v>113</v>
      </c>
      <c r="I8" s="114"/>
      <c r="J8" s="110"/>
      <c r="K8" s="110"/>
      <c r="L8" s="110"/>
      <c r="M8" s="110"/>
      <c r="N8" s="110"/>
    </row>
    <row r="9">
      <c r="A9" s="96">
        <v>46211.0</v>
      </c>
      <c r="B9" s="98"/>
      <c r="C9" s="98">
        <v>75.1</v>
      </c>
      <c r="D9" s="103">
        <f>IF(COUNTIF(C9:C15,"&gt;0")=0, "", ROUND(AVERAGEIF(C9:C15,"&gt;0"), 1))</f>
        <v>74.7</v>
      </c>
      <c r="E9" s="105">
        <f t="shared" si="1"/>
        <v>71.66555556</v>
      </c>
      <c r="F9" s="104"/>
      <c r="G9" s="95"/>
      <c r="H9" s="116">
        <f>'식이 분석 및 가이드'!K100</f>
        <v>2383.333333</v>
      </c>
      <c r="I9" s="42"/>
      <c r="J9" s="110"/>
      <c r="K9" s="110"/>
      <c r="L9" s="110"/>
      <c r="M9" s="110"/>
      <c r="N9" s="110"/>
    </row>
    <row r="10">
      <c r="A10" s="96">
        <v>46212.0</v>
      </c>
      <c r="B10" s="98"/>
      <c r="C10" s="98">
        <v>74.9</v>
      </c>
      <c r="E10" s="105">
        <f t="shared" si="1"/>
        <v>71.71777778</v>
      </c>
      <c r="F10" s="106"/>
      <c r="G10" s="95"/>
      <c r="H10" s="67"/>
      <c r="I10" s="69"/>
      <c r="J10" s="110"/>
      <c r="K10" s="110"/>
      <c r="L10" s="110"/>
      <c r="M10" s="110"/>
      <c r="N10" s="110"/>
    </row>
    <row r="11">
      <c r="A11" s="96">
        <v>46213.0</v>
      </c>
      <c r="B11" s="98"/>
      <c r="C11" s="98">
        <v>74.4</v>
      </c>
      <c r="E11" s="105">
        <f t="shared" si="1"/>
        <v>71.77</v>
      </c>
      <c r="F11" s="106"/>
      <c r="G11" s="95"/>
      <c r="H11" s="73"/>
      <c r="I11" s="73"/>
      <c r="J11" s="73"/>
      <c r="K11" s="73"/>
      <c r="L11" s="73"/>
      <c r="M11" s="73"/>
      <c r="N11" s="73"/>
    </row>
    <row r="12">
      <c r="A12" s="96">
        <v>46214.0</v>
      </c>
      <c r="B12" s="98"/>
      <c r="C12" s="98">
        <v>74.8</v>
      </c>
      <c r="E12" s="105">
        <f t="shared" si="1"/>
        <v>71.82222222</v>
      </c>
      <c r="F12" s="106"/>
      <c r="G12" s="95"/>
      <c r="H12" s="73"/>
      <c r="I12" s="73"/>
      <c r="J12" s="73"/>
      <c r="K12" s="73"/>
      <c r="L12" s="73"/>
      <c r="M12" s="73"/>
      <c r="N12" s="73"/>
    </row>
    <row r="13">
      <c r="A13" s="96">
        <v>46215.0</v>
      </c>
      <c r="B13" s="98"/>
      <c r="C13" s="98">
        <v>74.8</v>
      </c>
      <c r="E13" s="105">
        <f t="shared" si="1"/>
        <v>71.87444444</v>
      </c>
      <c r="F13" s="106"/>
      <c r="G13" s="95"/>
      <c r="H13" s="73"/>
      <c r="I13" s="73"/>
      <c r="J13" s="73"/>
      <c r="K13" s="73"/>
      <c r="L13" s="73"/>
      <c r="M13" s="73"/>
      <c r="N13" s="73"/>
    </row>
    <row r="14">
      <c r="A14" s="96">
        <v>46216.0</v>
      </c>
      <c r="B14" s="98"/>
      <c r="C14" s="98">
        <v>74.6</v>
      </c>
      <c r="E14" s="105">
        <f t="shared" si="1"/>
        <v>71.92666667</v>
      </c>
      <c r="F14" s="106"/>
      <c r="G14" s="95"/>
      <c r="H14" s="73"/>
      <c r="I14" s="73"/>
      <c r="J14" s="73"/>
      <c r="K14" s="73"/>
      <c r="L14" s="73"/>
      <c r="M14" s="73"/>
      <c r="N14" s="73"/>
    </row>
    <row r="15">
      <c r="A15" s="96">
        <v>46217.0</v>
      </c>
      <c r="B15" s="98"/>
      <c r="C15" s="98">
        <v>74.6</v>
      </c>
      <c r="E15" s="105">
        <f t="shared" si="1"/>
        <v>71.97888889</v>
      </c>
      <c r="F15" s="106"/>
      <c r="G15" s="95"/>
      <c r="H15" s="73"/>
      <c r="I15" s="73"/>
      <c r="J15" s="73"/>
      <c r="K15" s="73"/>
      <c r="L15" s="73"/>
      <c r="M15" s="73"/>
      <c r="N15" s="73"/>
    </row>
    <row r="16">
      <c r="A16" s="96">
        <v>46218.0</v>
      </c>
      <c r="B16" s="98"/>
      <c r="C16" s="98">
        <v>74.6</v>
      </c>
      <c r="D16" s="103">
        <f>IF(COUNTIF(C16:C22,"&gt;0")=0, "", ROUND(AVERAGEIF(C16:C22,"&gt;0"), 1))</f>
        <v>74.8</v>
      </c>
      <c r="E16" s="105">
        <f t="shared" si="1"/>
        <v>72.03111111</v>
      </c>
      <c r="F16" s="106"/>
      <c r="G16" s="95"/>
      <c r="H16" s="73"/>
      <c r="I16" s="73"/>
      <c r="J16" s="73"/>
      <c r="K16" s="73"/>
      <c r="L16" s="73"/>
      <c r="M16" s="73"/>
      <c r="N16" s="73"/>
    </row>
    <row r="17">
      <c r="A17" s="96">
        <v>46219.0</v>
      </c>
      <c r="B17" s="98"/>
      <c r="C17" s="98">
        <v>74.6</v>
      </c>
      <c r="E17" s="105">
        <f t="shared" si="1"/>
        <v>72.08333333</v>
      </c>
      <c r="F17" s="106"/>
      <c r="G17" s="95"/>
      <c r="H17" s="73"/>
      <c r="I17" s="73"/>
      <c r="J17" s="73"/>
      <c r="K17" s="73"/>
      <c r="L17" s="73"/>
      <c r="M17" s="73"/>
      <c r="N17" s="73"/>
    </row>
    <row r="18">
      <c r="A18" s="96">
        <v>46220.0</v>
      </c>
      <c r="B18" s="98"/>
      <c r="C18" s="98">
        <v>75.0</v>
      </c>
      <c r="E18" s="105">
        <f t="shared" si="1"/>
        <v>72.13555556</v>
      </c>
      <c r="F18" s="106"/>
      <c r="G18" s="95"/>
      <c r="H18" s="73"/>
      <c r="I18" s="73"/>
      <c r="J18" s="73"/>
      <c r="K18" s="73"/>
      <c r="L18" s="73"/>
      <c r="M18" s="73"/>
      <c r="N18" s="73"/>
    </row>
    <row r="19">
      <c r="A19" s="96">
        <v>46221.0</v>
      </c>
      <c r="B19" s="98"/>
      <c r="C19" s="98">
        <v>74.0</v>
      </c>
      <c r="E19" s="105">
        <f t="shared" si="1"/>
        <v>72.18777778</v>
      </c>
      <c r="F19" s="106"/>
      <c r="G19" s="95"/>
      <c r="H19" s="73"/>
      <c r="I19" s="73"/>
      <c r="J19" s="73"/>
      <c r="K19" s="73"/>
      <c r="L19" s="73"/>
      <c r="M19" s="73"/>
      <c r="N19" s="73"/>
    </row>
    <row r="20">
      <c r="A20" s="96">
        <v>46222.0</v>
      </c>
      <c r="B20" s="98"/>
      <c r="C20" s="98">
        <v>75.4</v>
      </c>
      <c r="E20" s="105">
        <f t="shared" si="1"/>
        <v>72.24</v>
      </c>
      <c r="F20" s="106"/>
      <c r="G20" s="95"/>
      <c r="H20" s="73"/>
      <c r="I20" s="73"/>
      <c r="J20" s="73"/>
      <c r="K20" s="73"/>
      <c r="L20" s="73"/>
      <c r="M20" s="73"/>
      <c r="N20" s="73"/>
    </row>
    <row r="21">
      <c r="A21" s="96">
        <v>46223.0</v>
      </c>
      <c r="B21" s="98"/>
      <c r="C21" s="98">
        <v>75.1</v>
      </c>
      <c r="E21" s="105">
        <f t="shared" si="1"/>
        <v>72.29222222</v>
      </c>
      <c r="F21" s="106"/>
      <c r="G21" s="95"/>
      <c r="H21" s="73"/>
      <c r="I21" s="73"/>
      <c r="J21" s="73"/>
      <c r="K21" s="73"/>
      <c r="L21" s="73"/>
      <c r="M21" s="73"/>
      <c r="N21" s="73"/>
    </row>
    <row r="22">
      <c r="A22" s="96">
        <v>46224.0</v>
      </c>
      <c r="B22" s="98"/>
      <c r="C22" s="98">
        <v>75.1</v>
      </c>
      <c r="E22" s="105">
        <f t="shared" si="1"/>
        <v>72.34444444</v>
      </c>
      <c r="F22" s="106"/>
      <c r="G22" s="95"/>
      <c r="H22" s="73"/>
      <c r="I22" s="73"/>
      <c r="J22" s="73"/>
      <c r="K22" s="73"/>
      <c r="L22" s="73"/>
      <c r="M22" s="73"/>
      <c r="N22" s="73"/>
    </row>
    <row r="23">
      <c r="A23" s="96">
        <v>46225.0</v>
      </c>
      <c r="B23" s="98"/>
      <c r="C23" s="98">
        <v>75.3</v>
      </c>
      <c r="D23" s="103">
        <f>IF(COUNTIF(C23:C29,"&gt;0")=0, "", ROUND(AVERAGEIF(C23:C29,"&gt;0"), 1))</f>
        <v>75.1</v>
      </c>
      <c r="E23" s="105">
        <f t="shared" si="1"/>
        <v>72.39666667</v>
      </c>
      <c r="F23" s="106"/>
      <c r="G23" s="95"/>
      <c r="H23" s="73"/>
      <c r="I23" s="73"/>
      <c r="J23" s="73"/>
      <c r="K23" s="73"/>
      <c r="L23" s="73"/>
      <c r="M23" s="73"/>
      <c r="N23" s="73"/>
    </row>
    <row r="24">
      <c r="A24" s="96">
        <v>46226.0</v>
      </c>
      <c r="B24" s="98"/>
      <c r="C24" s="98">
        <v>74.8</v>
      </c>
      <c r="E24" s="105">
        <f t="shared" si="1"/>
        <v>72.44888889</v>
      </c>
      <c r="F24" s="106"/>
      <c r="G24" s="95"/>
      <c r="H24" s="73"/>
      <c r="I24" s="73"/>
      <c r="J24" s="73"/>
      <c r="K24" s="73"/>
      <c r="L24" s="73"/>
      <c r="M24" s="73"/>
      <c r="N24" s="73"/>
    </row>
    <row r="25">
      <c r="A25" s="96">
        <v>46227.0</v>
      </c>
      <c r="B25" s="98"/>
      <c r="C25" s="98"/>
      <c r="E25" s="105">
        <f t="shared" si="1"/>
        <v>72.50111111</v>
      </c>
      <c r="F25" s="106"/>
      <c r="G25" s="95"/>
      <c r="H25" s="73"/>
      <c r="I25" s="73"/>
      <c r="J25" s="73"/>
      <c r="K25" s="73"/>
      <c r="L25" s="73"/>
      <c r="M25" s="73"/>
      <c r="N25" s="73"/>
    </row>
    <row r="26">
      <c r="A26" s="96">
        <v>46228.0</v>
      </c>
      <c r="B26" s="98"/>
      <c r="C26" s="98"/>
      <c r="E26" s="105">
        <f t="shared" si="1"/>
        <v>72.55333333</v>
      </c>
      <c r="F26" s="106"/>
      <c r="G26" s="95"/>
      <c r="H26" s="73"/>
      <c r="I26" s="73"/>
      <c r="J26" s="73"/>
      <c r="K26" s="73"/>
      <c r="L26" s="73"/>
      <c r="M26" s="73"/>
      <c r="N26" s="73"/>
    </row>
    <row r="27">
      <c r="A27" s="96">
        <v>46229.0</v>
      </c>
      <c r="B27" s="98"/>
      <c r="C27" s="98"/>
      <c r="E27" s="105">
        <f t="shared" si="1"/>
        <v>72.60555556</v>
      </c>
      <c r="F27" s="106"/>
      <c r="G27" s="95"/>
      <c r="H27" s="73"/>
      <c r="I27" s="73"/>
      <c r="J27" s="73"/>
      <c r="K27" s="73"/>
      <c r="L27" s="73"/>
      <c r="M27" s="73"/>
      <c r="N27" s="73"/>
    </row>
    <row r="28">
      <c r="A28" s="96">
        <v>46230.0</v>
      </c>
      <c r="B28" s="98"/>
      <c r="C28" s="98"/>
      <c r="E28" s="105">
        <f t="shared" si="1"/>
        <v>72.65777778</v>
      </c>
      <c r="F28" s="106"/>
      <c r="G28" s="95"/>
      <c r="H28" s="73"/>
      <c r="I28" s="73"/>
      <c r="J28" s="73"/>
      <c r="K28" s="73"/>
      <c r="L28" s="73"/>
      <c r="M28" s="73"/>
      <c r="N28" s="73"/>
    </row>
    <row r="29">
      <c r="A29" s="96">
        <v>46231.0</v>
      </c>
      <c r="B29" s="98"/>
      <c r="C29" s="98"/>
      <c r="E29" s="105">
        <f t="shared" si="1"/>
        <v>72.71</v>
      </c>
      <c r="F29" s="106"/>
      <c r="G29" s="95"/>
      <c r="H29" s="73"/>
      <c r="I29" s="73"/>
      <c r="J29" s="73"/>
      <c r="K29" s="73"/>
      <c r="L29" s="73"/>
      <c r="M29" s="73"/>
      <c r="N29" s="73"/>
    </row>
    <row r="30">
      <c r="A30" s="96">
        <v>46232.0</v>
      </c>
      <c r="B30" s="98"/>
      <c r="C30" s="98"/>
      <c r="D30" s="103" t="str">
        <f>IF(COUNTIF(C30:C36,"&gt;0")=0, "", ROUND(AVERAGEIF(C30:C36,"&gt;0"), 1))</f>
        <v/>
      </c>
      <c r="E30" s="105">
        <f t="shared" si="1"/>
        <v>72.76222222</v>
      </c>
      <c r="F30" s="106"/>
      <c r="G30" s="95"/>
      <c r="H30" s="73"/>
      <c r="I30" s="73"/>
      <c r="J30" s="73"/>
      <c r="K30" s="73"/>
      <c r="L30" s="73"/>
      <c r="M30" s="73"/>
      <c r="N30" s="73"/>
    </row>
    <row r="31">
      <c r="A31" s="96">
        <v>46233.0</v>
      </c>
      <c r="B31" s="98"/>
      <c r="C31" s="98"/>
      <c r="E31" s="105">
        <f t="shared" si="1"/>
        <v>72.81444444</v>
      </c>
      <c r="F31" s="106"/>
      <c r="G31" s="95"/>
      <c r="H31" s="73"/>
      <c r="I31" s="73"/>
      <c r="J31" s="73"/>
      <c r="K31" s="73"/>
      <c r="L31" s="73"/>
      <c r="M31" s="73"/>
      <c r="N31" s="73"/>
    </row>
    <row r="32">
      <c r="A32" s="96">
        <v>46234.0</v>
      </c>
      <c r="B32" s="98"/>
      <c r="C32" s="98"/>
      <c r="E32" s="105">
        <f t="shared" si="1"/>
        <v>72.86666667</v>
      </c>
      <c r="F32" s="106"/>
      <c r="G32" s="95"/>
      <c r="H32" s="73"/>
      <c r="I32" s="73"/>
      <c r="J32" s="73"/>
      <c r="K32" s="73"/>
      <c r="L32" s="73"/>
      <c r="M32" s="73"/>
      <c r="N32" s="73"/>
    </row>
    <row r="33">
      <c r="A33" s="96">
        <v>46235.0</v>
      </c>
      <c r="B33" s="98"/>
      <c r="C33" s="98"/>
      <c r="E33" s="105">
        <f t="shared" si="1"/>
        <v>72.91888889</v>
      </c>
      <c r="F33" s="106"/>
      <c r="G33" s="95"/>
      <c r="H33" s="73"/>
      <c r="I33" s="73"/>
      <c r="J33" s="73"/>
      <c r="K33" s="73"/>
      <c r="L33" s="73"/>
      <c r="M33" s="73"/>
      <c r="N33" s="73"/>
    </row>
    <row r="34">
      <c r="A34" s="96">
        <v>46236.0</v>
      </c>
      <c r="B34" s="98"/>
      <c r="C34" s="98"/>
      <c r="E34" s="105">
        <f t="shared" si="1"/>
        <v>72.97111111</v>
      </c>
      <c r="F34" s="106"/>
      <c r="G34" s="95"/>
      <c r="H34" s="73"/>
      <c r="I34" s="73"/>
      <c r="J34" s="73"/>
      <c r="K34" s="73"/>
      <c r="L34" s="73"/>
      <c r="M34" s="73"/>
      <c r="N34" s="73"/>
    </row>
    <row r="35">
      <c r="A35" s="96">
        <v>46237.0</v>
      </c>
      <c r="B35" s="98"/>
      <c r="C35" s="98"/>
      <c r="E35" s="105">
        <f t="shared" si="1"/>
        <v>73.02333333</v>
      </c>
      <c r="F35" s="106"/>
      <c r="G35" s="95"/>
      <c r="H35" s="73"/>
      <c r="I35" s="73"/>
      <c r="J35" s="73"/>
      <c r="K35" s="73"/>
      <c r="L35" s="73"/>
      <c r="M35" s="73"/>
      <c r="N35" s="73"/>
    </row>
    <row r="36">
      <c r="A36" s="96">
        <v>46238.0</v>
      </c>
      <c r="B36" s="98"/>
      <c r="C36" s="98"/>
      <c r="E36" s="105">
        <f t="shared" si="1"/>
        <v>73.07555556</v>
      </c>
      <c r="F36" s="140"/>
      <c r="G36" s="95"/>
      <c r="H36" s="73"/>
      <c r="I36" s="73"/>
      <c r="J36" s="73"/>
      <c r="K36" s="73"/>
      <c r="L36" s="73"/>
      <c r="M36" s="73"/>
      <c r="N36" s="73"/>
    </row>
    <row r="37">
      <c r="A37" s="96">
        <v>46239.0</v>
      </c>
      <c r="B37" s="98"/>
      <c r="C37" s="98"/>
      <c r="D37" s="103" t="str">
        <f>IF(COUNTIF(C37:C43,"&gt;0")=0, "", ROUND(AVERAGEIF(C37:C43,"&gt;0"), 1))</f>
        <v/>
      </c>
      <c r="E37" s="105">
        <f t="shared" si="1"/>
        <v>73.12777778</v>
      </c>
      <c r="F37" s="140"/>
      <c r="G37" s="95"/>
      <c r="H37" s="73"/>
      <c r="I37" s="73"/>
      <c r="J37" s="73"/>
      <c r="K37" s="73"/>
      <c r="L37" s="73"/>
      <c r="M37" s="73"/>
      <c r="N37" s="73"/>
    </row>
    <row r="38">
      <c r="A38" s="96">
        <v>46240.0</v>
      </c>
      <c r="B38" s="98"/>
      <c r="C38" s="98"/>
      <c r="E38" s="105">
        <f t="shared" si="1"/>
        <v>73.18</v>
      </c>
      <c r="F38" s="140"/>
      <c r="G38" s="95"/>
      <c r="H38" s="73"/>
      <c r="I38" s="73"/>
      <c r="J38" s="73"/>
      <c r="K38" s="73"/>
      <c r="L38" s="73"/>
      <c r="M38" s="73"/>
      <c r="N38" s="73"/>
    </row>
    <row r="39">
      <c r="A39" s="96">
        <v>46241.0</v>
      </c>
      <c r="B39" s="98"/>
      <c r="C39" s="98"/>
      <c r="E39" s="105">
        <f t="shared" si="1"/>
        <v>73.23222222</v>
      </c>
      <c r="F39" s="140"/>
      <c r="G39" s="95"/>
      <c r="H39" s="147" t="s">
        <v>137</v>
      </c>
      <c r="I39" s="35"/>
      <c r="J39" s="35"/>
      <c r="K39" s="81"/>
      <c r="L39" s="73"/>
      <c r="M39" s="73"/>
      <c r="N39" s="73"/>
    </row>
    <row r="40">
      <c r="A40" s="96">
        <v>46242.0</v>
      </c>
      <c r="B40" s="98"/>
      <c r="C40" s="98"/>
      <c r="E40" s="105">
        <f t="shared" si="1"/>
        <v>73.28444444</v>
      </c>
      <c r="F40" s="140"/>
      <c r="G40" s="95"/>
      <c r="H40" s="38"/>
      <c r="K40" s="42"/>
      <c r="L40" s="73"/>
      <c r="M40" s="73"/>
      <c r="N40" s="73"/>
    </row>
    <row r="41">
      <c r="A41" s="96">
        <v>46243.0</v>
      </c>
      <c r="B41" s="98"/>
      <c r="C41" s="98"/>
      <c r="E41" s="105">
        <f t="shared" si="1"/>
        <v>73.33666667</v>
      </c>
      <c r="F41" s="140"/>
      <c r="G41" s="95"/>
      <c r="H41" s="38"/>
      <c r="K41" s="42"/>
      <c r="L41" s="73"/>
      <c r="M41" s="73"/>
      <c r="N41" s="73"/>
    </row>
    <row r="42">
      <c r="A42" s="96">
        <v>46244.0</v>
      </c>
      <c r="B42" s="98"/>
      <c r="C42" s="98"/>
      <c r="E42" s="105">
        <f t="shared" si="1"/>
        <v>73.38888889</v>
      </c>
      <c r="F42" s="140"/>
      <c r="G42" s="95"/>
      <c r="H42" s="38"/>
      <c r="K42" s="42"/>
      <c r="L42" s="73"/>
      <c r="M42" s="73"/>
      <c r="N42" s="73"/>
    </row>
    <row r="43">
      <c r="A43" s="96">
        <v>46245.0</v>
      </c>
      <c r="B43" s="98"/>
      <c r="C43" s="98"/>
      <c r="E43" s="105">
        <f t="shared" si="1"/>
        <v>73.44111111</v>
      </c>
      <c r="F43" s="140"/>
      <c r="G43" s="95"/>
      <c r="H43" s="38"/>
      <c r="K43" s="42"/>
      <c r="L43" s="73"/>
      <c r="M43" s="73"/>
      <c r="N43" s="73"/>
    </row>
    <row r="44">
      <c r="A44" s="96">
        <v>46246.0</v>
      </c>
      <c r="B44" s="98"/>
      <c r="C44" s="98"/>
      <c r="D44" s="103" t="str">
        <f>IF(COUNTIF(C44:C50,"&gt;0")=0, "", ROUND(AVERAGEIF(C44:C50,"&gt;0"), 1))</f>
        <v/>
      </c>
      <c r="E44" s="105">
        <f t="shared" si="1"/>
        <v>73.49333333</v>
      </c>
      <c r="F44" s="140"/>
      <c r="G44" s="95"/>
      <c r="H44" s="67"/>
      <c r="I44" s="68"/>
      <c r="J44" s="68"/>
      <c r="K44" s="69"/>
      <c r="L44" s="73"/>
      <c r="M44" s="73"/>
      <c r="N44" s="73"/>
    </row>
    <row r="45">
      <c r="A45" s="96">
        <v>46247.0</v>
      </c>
      <c r="B45" s="98"/>
      <c r="C45" s="98"/>
      <c r="E45" s="105">
        <f t="shared" si="1"/>
        <v>73.54555556</v>
      </c>
      <c r="F45" s="140"/>
      <c r="G45" s="95"/>
      <c r="H45" s="73"/>
      <c r="I45" s="73"/>
      <c r="J45" s="73"/>
      <c r="K45" s="73"/>
      <c r="L45" s="73"/>
      <c r="M45" s="73"/>
      <c r="N45" s="73"/>
    </row>
    <row r="46">
      <c r="A46" s="96">
        <v>46248.0</v>
      </c>
      <c r="B46" s="98"/>
      <c r="C46" s="98"/>
      <c r="E46" s="105">
        <f t="shared" si="1"/>
        <v>73.59777778</v>
      </c>
      <c r="F46" s="140"/>
      <c r="G46" s="95"/>
      <c r="H46" s="73"/>
      <c r="I46" s="73"/>
      <c r="J46" s="73"/>
      <c r="K46" s="73"/>
      <c r="L46" s="73"/>
      <c r="M46" s="73"/>
      <c r="N46" s="73"/>
    </row>
    <row r="47">
      <c r="A47" s="96">
        <v>46249.0</v>
      </c>
      <c r="B47" s="98"/>
      <c r="C47" s="98"/>
      <c r="E47" s="105">
        <f t="shared" si="1"/>
        <v>73.65</v>
      </c>
      <c r="F47" s="140"/>
      <c r="G47" s="95"/>
      <c r="H47" s="73"/>
      <c r="I47" s="73"/>
      <c r="J47" s="73"/>
      <c r="K47" s="73"/>
      <c r="L47" s="73"/>
      <c r="M47" s="73"/>
      <c r="N47" s="73"/>
    </row>
    <row r="48">
      <c r="A48" s="96">
        <v>46250.0</v>
      </c>
      <c r="B48" s="98"/>
      <c r="C48" s="98"/>
      <c r="E48" s="105">
        <f t="shared" si="1"/>
        <v>73.70222222</v>
      </c>
      <c r="F48" s="140"/>
      <c r="G48" s="95"/>
      <c r="H48" s="73"/>
      <c r="I48" s="73"/>
      <c r="J48" s="73"/>
      <c r="K48" s="73"/>
      <c r="L48" s="73"/>
      <c r="M48" s="73"/>
      <c r="N48" s="73"/>
    </row>
    <row r="49">
      <c r="A49" s="96">
        <v>46251.0</v>
      </c>
      <c r="B49" s="98"/>
      <c r="C49" s="98"/>
      <c r="E49" s="105">
        <f t="shared" si="1"/>
        <v>73.75444444</v>
      </c>
      <c r="F49" s="140"/>
      <c r="G49" s="95"/>
      <c r="H49" s="73"/>
      <c r="I49" s="73"/>
      <c r="J49" s="73"/>
      <c r="K49" s="73"/>
      <c r="L49" s="73"/>
      <c r="M49" s="73"/>
      <c r="N49" s="73"/>
    </row>
    <row r="50">
      <c r="A50" s="96">
        <v>46252.0</v>
      </c>
      <c r="B50" s="98"/>
      <c r="C50" s="98"/>
      <c r="E50" s="105">
        <f t="shared" si="1"/>
        <v>73.80666667</v>
      </c>
      <c r="F50" s="140"/>
      <c r="G50" s="95"/>
      <c r="H50" s="73"/>
      <c r="I50" s="73"/>
      <c r="J50" s="73"/>
      <c r="K50" s="73"/>
      <c r="L50" s="73"/>
      <c r="M50" s="73"/>
      <c r="N50" s="73"/>
    </row>
    <row r="51">
      <c r="A51" s="96">
        <v>46253.0</v>
      </c>
      <c r="B51" s="98"/>
      <c r="C51" s="98"/>
      <c r="D51" s="103" t="str">
        <f>IF(COUNTIF(C51:C57,"&gt;0")=0, "", ROUND(AVERAGEIF(C51:C57,"&gt;0"), 1))</f>
        <v/>
      </c>
      <c r="E51" s="105">
        <f t="shared" si="1"/>
        <v>73.85888889</v>
      </c>
      <c r="F51" s="140"/>
      <c r="G51" s="95"/>
      <c r="H51" s="73"/>
      <c r="I51" s="73"/>
      <c r="J51" s="73"/>
      <c r="K51" s="73"/>
      <c r="L51" s="73"/>
      <c r="M51" s="73"/>
      <c r="N51" s="73"/>
    </row>
    <row r="52">
      <c r="A52" s="96">
        <v>46254.0</v>
      </c>
      <c r="B52" s="98"/>
      <c r="C52" s="98"/>
      <c r="E52" s="105">
        <f t="shared" si="1"/>
        <v>73.91111111</v>
      </c>
      <c r="F52" s="140"/>
      <c r="G52" s="95"/>
      <c r="H52" s="73"/>
      <c r="I52" s="73"/>
      <c r="J52" s="73"/>
      <c r="K52" s="73"/>
      <c r="L52" s="73"/>
      <c r="M52" s="73"/>
      <c r="N52" s="73"/>
    </row>
    <row r="53">
      <c r="A53" s="96">
        <v>46255.0</v>
      </c>
      <c r="B53" s="98"/>
      <c r="C53" s="98"/>
      <c r="E53" s="105">
        <f t="shared" si="1"/>
        <v>73.96333333</v>
      </c>
      <c r="F53" s="140"/>
      <c r="G53" s="95"/>
      <c r="H53" s="73"/>
      <c r="I53" s="73"/>
      <c r="J53" s="73"/>
      <c r="K53" s="73"/>
      <c r="L53" s="73"/>
      <c r="M53" s="73"/>
      <c r="N53" s="73"/>
    </row>
    <row r="54">
      <c r="A54" s="96">
        <v>46256.0</v>
      </c>
      <c r="B54" s="98"/>
      <c r="C54" s="98"/>
      <c r="E54" s="105">
        <f t="shared" si="1"/>
        <v>74.01555556</v>
      </c>
      <c r="F54" s="140"/>
      <c r="G54" s="95"/>
      <c r="H54" s="73"/>
      <c r="I54" s="73"/>
      <c r="J54" s="73"/>
      <c r="K54" s="73"/>
      <c r="L54" s="73"/>
      <c r="M54" s="73"/>
      <c r="N54" s="73"/>
    </row>
    <row r="55">
      <c r="A55" s="96">
        <v>46257.0</v>
      </c>
      <c r="B55" s="98"/>
      <c r="C55" s="98"/>
      <c r="E55" s="105">
        <f t="shared" si="1"/>
        <v>74.06777778</v>
      </c>
      <c r="F55" s="140"/>
      <c r="G55" s="95"/>
      <c r="H55" s="73"/>
      <c r="I55" s="73"/>
      <c r="J55" s="73"/>
      <c r="K55" s="73"/>
      <c r="L55" s="73"/>
      <c r="M55" s="73"/>
      <c r="N55" s="73"/>
    </row>
    <row r="56">
      <c r="A56" s="96">
        <v>46258.0</v>
      </c>
      <c r="B56" s="98"/>
      <c r="C56" s="98"/>
      <c r="E56" s="105">
        <f t="shared" si="1"/>
        <v>74.12</v>
      </c>
      <c r="F56" s="140"/>
      <c r="G56" s="95"/>
      <c r="H56" s="73"/>
      <c r="I56" s="73"/>
      <c r="J56" s="73"/>
      <c r="K56" s="73"/>
      <c r="L56" s="73"/>
      <c r="M56" s="73"/>
      <c r="N56" s="73"/>
    </row>
    <row r="57">
      <c r="A57" s="96">
        <v>46259.0</v>
      </c>
      <c r="B57" s="98"/>
      <c r="C57" s="98"/>
      <c r="E57" s="105">
        <f t="shared" si="1"/>
        <v>74.17222222</v>
      </c>
      <c r="F57" s="140"/>
      <c r="G57" s="95"/>
      <c r="H57" s="73"/>
      <c r="I57" s="73"/>
      <c r="J57" s="73"/>
      <c r="K57" s="73"/>
      <c r="L57" s="73"/>
      <c r="M57" s="73"/>
      <c r="N57" s="73"/>
    </row>
    <row r="58">
      <c r="A58" s="96">
        <v>46260.0</v>
      </c>
      <c r="B58" s="98"/>
      <c r="C58" s="98"/>
      <c r="D58" s="103" t="str">
        <f>IF(COUNTIF(C58:C64,"&gt;0")=0, "", ROUND(AVERAGEIF(C58:C64,"&gt;0"), 1))</f>
        <v/>
      </c>
      <c r="E58" s="105">
        <f t="shared" si="1"/>
        <v>74.22444444</v>
      </c>
      <c r="F58" s="140"/>
      <c r="G58" s="95"/>
      <c r="H58" s="73"/>
      <c r="I58" s="73"/>
      <c r="J58" s="73"/>
      <c r="K58" s="73"/>
      <c r="L58" s="73"/>
      <c r="M58" s="73"/>
      <c r="N58" s="73"/>
    </row>
    <row r="59">
      <c r="A59" s="96">
        <v>46261.0</v>
      </c>
      <c r="B59" s="98"/>
      <c r="C59" s="98"/>
      <c r="E59" s="105">
        <f t="shared" si="1"/>
        <v>74.27666667</v>
      </c>
      <c r="F59" s="140"/>
      <c r="G59" s="95"/>
      <c r="H59" s="73"/>
      <c r="I59" s="73"/>
      <c r="J59" s="73"/>
      <c r="K59" s="73"/>
      <c r="L59" s="73"/>
      <c r="M59" s="73"/>
      <c r="N59" s="73"/>
    </row>
    <row r="60">
      <c r="A60" s="96">
        <v>46262.0</v>
      </c>
      <c r="B60" s="98"/>
      <c r="C60" s="98"/>
      <c r="E60" s="105">
        <f t="shared" si="1"/>
        <v>74.32888889</v>
      </c>
      <c r="F60" s="140"/>
      <c r="G60" s="95"/>
      <c r="H60" s="73"/>
      <c r="I60" s="73"/>
      <c r="J60" s="73"/>
      <c r="K60" s="73"/>
      <c r="L60" s="73"/>
      <c r="M60" s="73"/>
      <c r="N60" s="73"/>
    </row>
    <row r="61">
      <c r="A61" s="96">
        <v>46263.0</v>
      </c>
      <c r="B61" s="98"/>
      <c r="C61" s="98"/>
      <c r="E61" s="105">
        <f t="shared" si="1"/>
        <v>74.38111111</v>
      </c>
      <c r="F61" s="140"/>
      <c r="G61" s="95"/>
      <c r="H61" s="73"/>
      <c r="I61" s="73"/>
      <c r="J61" s="73"/>
      <c r="K61" s="73"/>
      <c r="L61" s="73"/>
      <c r="M61" s="73"/>
      <c r="N61" s="73"/>
    </row>
    <row r="62">
      <c r="A62" s="96">
        <v>46264.0</v>
      </c>
      <c r="B62" s="98"/>
      <c r="C62" s="98"/>
      <c r="E62" s="105">
        <f t="shared" si="1"/>
        <v>74.43333333</v>
      </c>
      <c r="F62" s="140"/>
      <c r="G62" s="95"/>
      <c r="H62" s="73"/>
      <c r="I62" s="73"/>
      <c r="J62" s="73"/>
      <c r="K62" s="73"/>
      <c r="L62" s="73"/>
      <c r="M62" s="73"/>
      <c r="N62" s="73"/>
    </row>
    <row r="63">
      <c r="A63" s="96">
        <v>46265.0</v>
      </c>
      <c r="B63" s="98"/>
      <c r="C63" s="98"/>
      <c r="E63" s="105">
        <f t="shared" si="1"/>
        <v>74.48555556</v>
      </c>
      <c r="F63" s="166"/>
      <c r="G63" s="168"/>
      <c r="H63" s="169"/>
      <c r="I63" s="169"/>
      <c r="J63" s="169"/>
      <c r="K63" s="169"/>
      <c r="L63" s="169"/>
      <c r="M63" s="169"/>
      <c r="N63" s="169"/>
    </row>
    <row r="64">
      <c r="A64" s="96">
        <v>46266.0</v>
      </c>
      <c r="B64" s="98"/>
      <c r="C64" s="98"/>
      <c r="E64" s="105">
        <f t="shared" si="1"/>
        <v>74.53777778</v>
      </c>
      <c r="F64" s="166"/>
      <c r="G64" s="168"/>
      <c r="H64" s="169"/>
      <c r="I64" s="169"/>
      <c r="J64" s="169"/>
      <c r="K64" s="169"/>
      <c r="L64" s="169"/>
      <c r="M64" s="169"/>
      <c r="N64" s="169"/>
    </row>
    <row r="65">
      <c r="A65" s="96">
        <v>46267.0</v>
      </c>
      <c r="B65" s="98"/>
      <c r="C65" s="98"/>
      <c r="D65" s="103" t="str">
        <f>IF(COUNTIF(C65:C71,"&gt;0")=0, "", ROUND(AVERAGEIF(C65:C71,"&gt;0"), 1))</f>
        <v/>
      </c>
      <c r="E65" s="105">
        <f t="shared" si="1"/>
        <v>74.59</v>
      </c>
      <c r="F65" s="166"/>
      <c r="G65" s="168"/>
      <c r="H65" s="169"/>
      <c r="I65" s="169"/>
      <c r="J65" s="169"/>
      <c r="K65" s="169"/>
      <c r="L65" s="169"/>
      <c r="M65" s="169"/>
      <c r="N65" s="169"/>
    </row>
    <row r="66">
      <c r="A66" s="96">
        <v>46268.0</v>
      </c>
      <c r="B66" s="98"/>
      <c r="C66" s="98"/>
      <c r="E66" s="105">
        <f t="shared" si="1"/>
        <v>74.64222222</v>
      </c>
      <c r="F66" s="166"/>
      <c r="G66" s="168"/>
      <c r="H66" s="169"/>
      <c r="I66" s="169"/>
      <c r="J66" s="169"/>
      <c r="K66" s="169"/>
      <c r="L66" s="169"/>
      <c r="M66" s="169"/>
      <c r="N66" s="169"/>
    </row>
    <row r="67">
      <c r="A67" s="96">
        <v>46269.0</v>
      </c>
      <c r="B67" s="98"/>
      <c r="C67" s="98"/>
      <c r="E67" s="105">
        <f t="shared" si="1"/>
        <v>74.69444444</v>
      </c>
      <c r="F67" s="166"/>
      <c r="G67" s="168"/>
      <c r="H67" s="169"/>
      <c r="I67" s="169"/>
      <c r="J67" s="169"/>
      <c r="K67" s="169"/>
      <c r="L67" s="169"/>
      <c r="M67" s="169"/>
      <c r="N67" s="169"/>
    </row>
    <row r="68">
      <c r="A68" s="96">
        <v>46270.0</v>
      </c>
      <c r="B68" s="98"/>
      <c r="C68" s="98"/>
      <c r="E68" s="105">
        <f t="shared" si="1"/>
        <v>74.74666667</v>
      </c>
      <c r="F68" s="166"/>
      <c r="G68" s="168"/>
      <c r="H68" s="169"/>
      <c r="I68" s="169"/>
      <c r="J68" s="169"/>
      <c r="K68" s="169"/>
      <c r="L68" s="169"/>
      <c r="M68" s="169"/>
      <c r="N68" s="169"/>
    </row>
    <row r="69">
      <c r="A69" s="96">
        <v>46271.0</v>
      </c>
      <c r="B69" s="98"/>
      <c r="C69" s="98"/>
      <c r="E69" s="105">
        <f t="shared" si="1"/>
        <v>74.79888889</v>
      </c>
      <c r="F69" s="166"/>
      <c r="G69" s="168"/>
      <c r="H69" s="169"/>
      <c r="I69" s="169"/>
      <c r="J69" s="169"/>
      <c r="K69" s="169"/>
      <c r="L69" s="169"/>
      <c r="M69" s="169"/>
      <c r="N69" s="169"/>
    </row>
    <row r="70">
      <c r="A70" s="96">
        <v>46272.0</v>
      </c>
      <c r="B70" s="98"/>
      <c r="C70" s="98"/>
      <c r="E70" s="105">
        <f t="shared" si="1"/>
        <v>74.85111111</v>
      </c>
      <c r="F70" s="166"/>
      <c r="G70" s="168"/>
      <c r="H70" s="169"/>
      <c r="I70" s="169"/>
      <c r="J70" s="169"/>
      <c r="K70" s="169"/>
      <c r="L70" s="169"/>
      <c r="M70" s="169"/>
      <c r="N70" s="169"/>
    </row>
    <row r="71">
      <c r="A71" s="96">
        <v>46273.0</v>
      </c>
      <c r="B71" s="98"/>
      <c r="C71" s="98"/>
      <c r="E71" s="105">
        <f t="shared" si="1"/>
        <v>74.90333333</v>
      </c>
      <c r="F71" s="166"/>
      <c r="G71" s="168"/>
      <c r="H71" s="169"/>
      <c r="I71" s="169"/>
      <c r="J71" s="169"/>
      <c r="K71" s="169"/>
      <c r="L71" s="169"/>
      <c r="M71" s="169"/>
      <c r="N71" s="169"/>
    </row>
    <row r="72">
      <c r="A72" s="96">
        <v>46274.0</v>
      </c>
      <c r="B72" s="98"/>
      <c r="C72" s="98"/>
      <c r="D72" s="103" t="str">
        <f>IF(COUNTIF(C72:C78,"&gt;0")=0, "", ROUND(AVERAGEIF(C72:C78,"&gt;0"), 1))</f>
        <v/>
      </c>
      <c r="E72" s="105">
        <f t="shared" si="1"/>
        <v>74.95555556</v>
      </c>
      <c r="F72" s="166"/>
      <c r="G72" s="168"/>
      <c r="H72" s="169"/>
      <c r="I72" s="169"/>
      <c r="J72" s="169"/>
      <c r="K72" s="169"/>
      <c r="L72" s="169"/>
      <c r="M72" s="169"/>
      <c r="N72" s="169"/>
    </row>
    <row r="73">
      <c r="A73" s="96">
        <v>46275.0</v>
      </c>
      <c r="B73" s="98"/>
      <c r="C73" s="98"/>
      <c r="E73" s="105">
        <f t="shared" si="1"/>
        <v>75.00777778</v>
      </c>
      <c r="F73" s="166"/>
      <c r="G73" s="168"/>
      <c r="H73" s="169"/>
      <c r="I73" s="169"/>
      <c r="J73" s="169"/>
      <c r="K73" s="169"/>
      <c r="L73" s="169"/>
      <c r="M73" s="169"/>
      <c r="N73" s="169"/>
    </row>
    <row r="74">
      <c r="A74" s="96">
        <v>46276.0</v>
      </c>
      <c r="B74" s="98"/>
      <c r="C74" s="98"/>
      <c r="E74" s="105">
        <f t="shared" si="1"/>
        <v>75.06</v>
      </c>
      <c r="F74" s="166"/>
      <c r="G74" s="168"/>
      <c r="H74" s="169"/>
      <c r="I74" s="169"/>
      <c r="J74" s="169"/>
      <c r="K74" s="169"/>
      <c r="L74" s="169"/>
      <c r="M74" s="169"/>
      <c r="N74" s="169"/>
    </row>
    <row r="75">
      <c r="A75" s="96">
        <v>46277.0</v>
      </c>
      <c r="B75" s="98"/>
      <c r="C75" s="98"/>
      <c r="E75" s="105">
        <f t="shared" si="1"/>
        <v>75.11222222</v>
      </c>
      <c r="F75" s="166"/>
      <c r="G75" s="168"/>
      <c r="H75" s="169"/>
      <c r="I75" s="169"/>
      <c r="J75" s="169"/>
      <c r="K75" s="169"/>
      <c r="L75" s="169"/>
      <c r="M75" s="169"/>
      <c r="N75" s="169"/>
    </row>
    <row r="76">
      <c r="A76" s="96">
        <v>46278.0</v>
      </c>
      <c r="B76" s="98"/>
      <c r="C76" s="98"/>
      <c r="E76" s="105">
        <f t="shared" si="1"/>
        <v>75.16444444</v>
      </c>
      <c r="F76" s="166"/>
      <c r="G76" s="168"/>
      <c r="H76" s="169"/>
      <c r="I76" s="169"/>
      <c r="J76" s="169"/>
      <c r="K76" s="169"/>
      <c r="L76" s="169"/>
      <c r="M76" s="169"/>
      <c r="N76" s="169"/>
    </row>
    <row r="77">
      <c r="A77" s="96">
        <v>46279.0</v>
      </c>
      <c r="B77" s="98"/>
      <c r="C77" s="98"/>
      <c r="E77" s="105">
        <f t="shared" si="1"/>
        <v>75.21666667</v>
      </c>
      <c r="F77" s="166"/>
      <c r="G77" s="168"/>
      <c r="H77" s="169"/>
      <c r="I77" s="169"/>
      <c r="J77" s="169"/>
      <c r="K77" s="169"/>
      <c r="L77" s="169"/>
      <c r="M77" s="169"/>
      <c r="N77" s="169"/>
    </row>
    <row r="78">
      <c r="A78" s="96">
        <v>46280.0</v>
      </c>
      <c r="B78" s="98"/>
      <c r="C78" s="98"/>
      <c r="E78" s="105">
        <f t="shared" si="1"/>
        <v>75.26888889</v>
      </c>
      <c r="F78" s="166"/>
      <c r="G78" s="168"/>
      <c r="H78" s="169"/>
      <c r="I78" s="169"/>
      <c r="J78" s="169"/>
      <c r="K78" s="169"/>
      <c r="L78" s="169"/>
      <c r="M78" s="169"/>
      <c r="N78" s="169"/>
    </row>
    <row r="79">
      <c r="A79" s="96">
        <v>46281.0</v>
      </c>
      <c r="B79" s="98"/>
      <c r="C79" s="98"/>
      <c r="D79" s="103" t="str">
        <f>IF(COUNTIF(C79:C85,"&gt;0")=0, "", ROUND(AVERAGEIF(C79:C85,"&gt;0"), 1))</f>
        <v/>
      </c>
      <c r="E79" s="105">
        <f t="shared" si="1"/>
        <v>75.32111111</v>
      </c>
      <c r="F79" s="166"/>
      <c r="G79" s="168"/>
      <c r="H79" s="169"/>
      <c r="I79" s="169"/>
      <c r="J79" s="169"/>
      <c r="K79" s="169"/>
      <c r="L79" s="169"/>
      <c r="M79" s="169"/>
      <c r="N79" s="169"/>
    </row>
    <row r="80">
      <c r="A80" s="96">
        <v>46282.0</v>
      </c>
      <c r="B80" s="98"/>
      <c r="C80" s="98"/>
      <c r="E80" s="105">
        <f t="shared" si="1"/>
        <v>75.37333333</v>
      </c>
      <c r="F80" s="166"/>
      <c r="G80" s="168"/>
      <c r="H80" s="169"/>
      <c r="I80" s="169"/>
      <c r="J80" s="169"/>
      <c r="K80" s="169"/>
      <c r="L80" s="169"/>
      <c r="M80" s="169"/>
      <c r="N80" s="169"/>
    </row>
    <row r="81">
      <c r="A81" s="96">
        <v>46283.0</v>
      </c>
      <c r="B81" s="98"/>
      <c r="C81" s="98"/>
      <c r="E81" s="105">
        <f t="shared" si="1"/>
        <v>75.42555556</v>
      </c>
      <c r="F81" s="166"/>
      <c r="G81" s="168"/>
      <c r="H81" s="169"/>
      <c r="I81" s="169"/>
      <c r="J81" s="169"/>
      <c r="K81" s="169"/>
      <c r="L81" s="169"/>
      <c r="M81" s="169"/>
      <c r="N81" s="169"/>
    </row>
    <row r="82">
      <c r="A82" s="96">
        <v>46284.0</v>
      </c>
      <c r="B82" s="98"/>
      <c r="C82" s="98"/>
      <c r="E82" s="105">
        <f t="shared" si="1"/>
        <v>75.47777778</v>
      </c>
      <c r="F82" s="166"/>
      <c r="G82" s="168"/>
      <c r="H82" s="169"/>
      <c r="I82" s="169"/>
      <c r="J82" s="169"/>
      <c r="K82" s="169"/>
      <c r="L82" s="169"/>
      <c r="M82" s="169"/>
      <c r="N82" s="169"/>
    </row>
    <row r="83">
      <c r="A83" s="96">
        <v>46285.0</v>
      </c>
      <c r="B83" s="98"/>
      <c r="C83" s="98"/>
      <c r="E83" s="105">
        <f t="shared" si="1"/>
        <v>75.53</v>
      </c>
      <c r="F83" s="166"/>
      <c r="G83" s="168"/>
      <c r="H83" s="169"/>
      <c r="I83" s="169"/>
      <c r="J83" s="169"/>
      <c r="K83" s="169"/>
      <c r="L83" s="169"/>
      <c r="M83" s="169"/>
      <c r="N83" s="169"/>
    </row>
    <row r="84">
      <c r="A84" s="96">
        <v>46286.0</v>
      </c>
      <c r="B84" s="98"/>
      <c r="C84" s="98"/>
      <c r="E84" s="105">
        <f t="shared" si="1"/>
        <v>75.58222222</v>
      </c>
      <c r="F84" s="166"/>
      <c r="G84" s="168"/>
      <c r="H84" s="169"/>
      <c r="I84" s="169"/>
      <c r="J84" s="169"/>
      <c r="K84" s="169"/>
      <c r="L84" s="169"/>
      <c r="M84" s="169"/>
      <c r="N84" s="169"/>
    </row>
    <row r="85">
      <c r="A85" s="96">
        <v>46287.0</v>
      </c>
      <c r="B85" s="98"/>
      <c r="C85" s="98"/>
      <c r="E85" s="105">
        <f t="shared" si="1"/>
        <v>75.63444444</v>
      </c>
      <c r="F85" s="166"/>
      <c r="G85" s="168"/>
      <c r="H85" s="169"/>
      <c r="I85" s="169"/>
      <c r="J85" s="169"/>
      <c r="K85" s="169"/>
      <c r="L85" s="169"/>
      <c r="M85" s="169"/>
      <c r="N85" s="169"/>
    </row>
    <row r="86">
      <c r="A86" s="96">
        <v>46288.0</v>
      </c>
      <c r="B86" s="98"/>
      <c r="C86" s="98"/>
      <c r="D86" s="103" t="str">
        <f>IF(COUNTIF(C86:C92,"&gt;0")=0, "", ROUND(AVERAGEIF(C86:C92,"&gt;0"), 1))</f>
        <v/>
      </c>
      <c r="E86" s="105">
        <f t="shared" si="1"/>
        <v>75.68666667</v>
      </c>
      <c r="F86" s="166"/>
      <c r="G86" s="168"/>
      <c r="H86" s="169"/>
      <c r="I86" s="169"/>
      <c r="J86" s="169"/>
      <c r="K86" s="169"/>
      <c r="L86" s="169"/>
      <c r="M86" s="169"/>
      <c r="N86" s="169"/>
    </row>
    <row r="87">
      <c r="A87" s="96">
        <v>46289.0</v>
      </c>
      <c r="B87" s="98"/>
      <c r="C87" s="98"/>
      <c r="E87" s="105">
        <f t="shared" si="1"/>
        <v>75.73888889</v>
      </c>
      <c r="F87" s="166"/>
      <c r="G87" s="168"/>
      <c r="H87" s="169"/>
      <c r="I87" s="169"/>
      <c r="J87" s="169"/>
      <c r="K87" s="169"/>
      <c r="L87" s="169"/>
      <c r="M87" s="169"/>
      <c r="N87" s="169"/>
    </row>
    <row r="88">
      <c r="A88" s="96">
        <v>46290.0</v>
      </c>
      <c r="B88" s="98"/>
      <c r="C88" s="98"/>
      <c r="E88" s="105">
        <f t="shared" si="1"/>
        <v>75.79111111</v>
      </c>
      <c r="F88" s="166"/>
      <c r="G88" s="168"/>
      <c r="H88" s="169"/>
      <c r="I88" s="169"/>
      <c r="J88" s="169"/>
      <c r="K88" s="169"/>
      <c r="L88" s="169"/>
      <c r="M88" s="169"/>
      <c r="N88" s="169"/>
    </row>
    <row r="89">
      <c r="A89" s="96">
        <v>46291.0</v>
      </c>
      <c r="B89" s="98"/>
      <c r="C89" s="98"/>
      <c r="E89" s="105">
        <f t="shared" si="1"/>
        <v>75.84333333</v>
      </c>
      <c r="F89" s="166"/>
      <c r="G89" s="168"/>
      <c r="H89" s="169"/>
      <c r="I89" s="169"/>
      <c r="J89" s="169"/>
      <c r="K89" s="169"/>
      <c r="L89" s="169"/>
      <c r="M89" s="169"/>
      <c r="N89" s="169"/>
    </row>
    <row r="90">
      <c r="A90" s="96">
        <v>46292.0</v>
      </c>
      <c r="B90" s="98"/>
      <c r="C90" s="98"/>
      <c r="E90" s="105">
        <f t="shared" si="1"/>
        <v>75.89555556</v>
      </c>
      <c r="F90" s="166"/>
      <c r="G90" s="168"/>
      <c r="H90" s="169"/>
      <c r="I90" s="169"/>
      <c r="J90" s="169"/>
      <c r="K90" s="169"/>
      <c r="L90" s="169"/>
      <c r="M90" s="169"/>
      <c r="N90" s="169"/>
    </row>
    <row r="91">
      <c r="A91" s="96">
        <v>46293.0</v>
      </c>
      <c r="B91" s="98"/>
      <c r="C91" s="98"/>
      <c r="E91" s="105">
        <f t="shared" si="1"/>
        <v>75.94777778</v>
      </c>
      <c r="F91" s="166"/>
      <c r="G91" s="168"/>
      <c r="H91" s="169"/>
      <c r="I91" s="169"/>
      <c r="J91" s="169"/>
      <c r="K91" s="169"/>
      <c r="L91" s="169"/>
      <c r="M91" s="169"/>
      <c r="N91" s="169"/>
    </row>
    <row r="92">
      <c r="A92" s="96">
        <v>46294.0</v>
      </c>
      <c r="B92" s="199"/>
      <c r="C92" s="199"/>
      <c r="D92" s="68"/>
      <c r="E92" s="200">
        <f>'상태 분석 및 목표치 설정'!E33</f>
        <v>76</v>
      </c>
      <c r="F92" s="201"/>
      <c r="G92" s="168"/>
      <c r="H92" s="169"/>
      <c r="I92" s="169"/>
      <c r="J92" s="169"/>
      <c r="K92" s="169"/>
      <c r="L92" s="169"/>
      <c r="M92" s="169"/>
      <c r="N92" s="169"/>
    </row>
    <row r="93">
      <c r="E93" s="202"/>
    </row>
    <row r="94">
      <c r="E94" s="202"/>
    </row>
    <row r="95">
      <c r="E95" s="202"/>
    </row>
    <row r="96">
      <c r="E96" s="202"/>
    </row>
    <row r="97">
      <c r="E97" s="202"/>
    </row>
    <row r="98">
      <c r="E98" s="202"/>
    </row>
    <row r="99">
      <c r="E99" s="202"/>
    </row>
    <row r="100">
      <c r="E100" s="202"/>
    </row>
    <row r="101">
      <c r="E101" s="202"/>
    </row>
    <row r="102">
      <c r="E102" s="202"/>
    </row>
    <row r="103">
      <c r="E103" s="202"/>
    </row>
    <row r="104">
      <c r="E104" s="202"/>
    </row>
    <row r="105">
      <c r="E105" s="202"/>
    </row>
    <row r="106">
      <c r="E106" s="202"/>
    </row>
    <row r="107">
      <c r="E107" s="202"/>
    </row>
    <row r="108">
      <c r="E108" s="202"/>
    </row>
    <row r="109">
      <c r="E109" s="202"/>
    </row>
    <row r="110">
      <c r="E110" s="202"/>
    </row>
    <row r="111">
      <c r="E111" s="202"/>
    </row>
    <row r="112">
      <c r="E112" s="202"/>
    </row>
    <row r="113">
      <c r="E113" s="202"/>
    </row>
    <row r="114">
      <c r="E114" s="202"/>
    </row>
    <row r="115">
      <c r="E115" s="202"/>
    </row>
    <row r="116">
      <c r="E116" s="202"/>
    </row>
    <row r="117">
      <c r="E117" s="202"/>
    </row>
    <row r="118">
      <c r="E118" s="202"/>
    </row>
    <row r="119">
      <c r="E119" s="202"/>
    </row>
    <row r="120">
      <c r="E120" s="202"/>
    </row>
    <row r="121">
      <c r="E121" s="202"/>
    </row>
    <row r="122">
      <c r="E122" s="202"/>
    </row>
    <row r="123">
      <c r="E123" s="202"/>
    </row>
    <row r="124">
      <c r="E124" s="202"/>
    </row>
    <row r="125">
      <c r="E125" s="202"/>
    </row>
    <row r="126">
      <c r="E126" s="202"/>
    </row>
    <row r="127">
      <c r="E127" s="202"/>
    </row>
    <row r="128">
      <c r="E128" s="202"/>
    </row>
    <row r="129">
      <c r="E129" s="202"/>
    </row>
    <row r="130">
      <c r="E130" s="202"/>
    </row>
    <row r="131">
      <c r="E131" s="202"/>
    </row>
    <row r="132">
      <c r="E132" s="202"/>
    </row>
    <row r="133">
      <c r="E133" s="202"/>
    </row>
    <row r="134">
      <c r="E134" s="202"/>
    </row>
    <row r="135">
      <c r="E135" s="202"/>
    </row>
    <row r="136">
      <c r="E136" s="202"/>
    </row>
    <row r="137">
      <c r="E137" s="202"/>
    </row>
    <row r="138">
      <c r="E138" s="202"/>
    </row>
    <row r="139">
      <c r="E139" s="202"/>
    </row>
    <row r="140">
      <c r="E140" s="202"/>
    </row>
    <row r="141">
      <c r="E141" s="202"/>
    </row>
    <row r="142">
      <c r="E142" s="202"/>
    </row>
    <row r="143">
      <c r="E143" s="202"/>
    </row>
    <row r="144">
      <c r="E144" s="202"/>
    </row>
    <row r="145">
      <c r="E145" s="202"/>
    </row>
    <row r="146">
      <c r="E146" s="202"/>
    </row>
    <row r="147">
      <c r="E147" s="202"/>
    </row>
    <row r="148">
      <c r="E148" s="202"/>
    </row>
    <row r="149">
      <c r="E149" s="202"/>
    </row>
    <row r="150">
      <c r="E150" s="202"/>
    </row>
    <row r="151">
      <c r="E151" s="202"/>
    </row>
    <row r="152">
      <c r="E152" s="202"/>
    </row>
    <row r="153">
      <c r="E153" s="202"/>
    </row>
    <row r="154">
      <c r="E154" s="202"/>
    </row>
    <row r="155">
      <c r="E155" s="202"/>
    </row>
    <row r="156">
      <c r="E156" s="202"/>
    </row>
    <row r="157">
      <c r="E157" s="202"/>
    </row>
    <row r="158">
      <c r="E158" s="202"/>
    </row>
    <row r="159">
      <c r="E159" s="202"/>
    </row>
    <row r="160">
      <c r="E160" s="202"/>
    </row>
    <row r="161">
      <c r="E161" s="202"/>
    </row>
    <row r="162">
      <c r="E162" s="202"/>
    </row>
    <row r="163">
      <c r="E163" s="202"/>
    </row>
    <row r="164">
      <c r="E164" s="202"/>
    </row>
    <row r="165">
      <c r="E165" s="202"/>
    </row>
    <row r="166">
      <c r="E166" s="202"/>
    </row>
    <row r="167">
      <c r="E167" s="202"/>
    </row>
    <row r="168">
      <c r="E168" s="202"/>
    </row>
    <row r="169">
      <c r="E169" s="202"/>
    </row>
    <row r="170">
      <c r="E170" s="202"/>
    </row>
    <row r="171">
      <c r="E171" s="202"/>
    </row>
    <row r="172">
      <c r="E172" s="202"/>
    </row>
    <row r="173">
      <c r="E173" s="202"/>
    </row>
    <row r="174">
      <c r="E174" s="202"/>
    </row>
    <row r="175">
      <c r="E175" s="202"/>
    </row>
    <row r="176">
      <c r="E176" s="202"/>
    </row>
    <row r="177">
      <c r="E177" s="202"/>
    </row>
    <row r="178">
      <c r="E178" s="202"/>
    </row>
    <row r="179">
      <c r="E179" s="202"/>
    </row>
    <row r="180">
      <c r="E180" s="202"/>
    </row>
    <row r="181">
      <c r="E181" s="202"/>
    </row>
    <row r="182">
      <c r="E182" s="202"/>
    </row>
    <row r="183">
      <c r="E183" s="202"/>
    </row>
    <row r="184">
      <c r="E184" s="202"/>
    </row>
    <row r="185">
      <c r="E185" s="202"/>
    </row>
    <row r="186">
      <c r="E186" s="202"/>
    </row>
    <row r="187">
      <c r="E187" s="202"/>
    </row>
    <row r="188">
      <c r="E188" s="202"/>
    </row>
    <row r="189">
      <c r="E189" s="202"/>
    </row>
    <row r="190">
      <c r="E190" s="202"/>
    </row>
    <row r="191">
      <c r="E191" s="202"/>
    </row>
    <row r="192">
      <c r="E192" s="202"/>
    </row>
    <row r="193">
      <c r="E193" s="202"/>
    </row>
    <row r="194">
      <c r="E194" s="202"/>
    </row>
    <row r="195">
      <c r="E195" s="202"/>
    </row>
    <row r="196">
      <c r="E196" s="202"/>
    </row>
    <row r="197">
      <c r="E197" s="202"/>
    </row>
    <row r="198">
      <c r="E198" s="202"/>
    </row>
    <row r="199">
      <c r="E199" s="202"/>
    </row>
    <row r="200">
      <c r="E200" s="202"/>
    </row>
    <row r="201">
      <c r="E201" s="202"/>
    </row>
    <row r="202">
      <c r="E202" s="202"/>
    </row>
    <row r="203">
      <c r="E203" s="202"/>
    </row>
    <row r="204">
      <c r="E204" s="202"/>
    </row>
    <row r="205">
      <c r="E205" s="202"/>
    </row>
    <row r="206">
      <c r="E206" s="202"/>
    </row>
    <row r="207">
      <c r="E207" s="202"/>
    </row>
    <row r="208">
      <c r="E208" s="202"/>
    </row>
    <row r="209">
      <c r="E209" s="202"/>
    </row>
    <row r="210">
      <c r="E210" s="202"/>
    </row>
    <row r="211">
      <c r="E211" s="202"/>
    </row>
    <row r="212">
      <c r="E212" s="202"/>
    </row>
    <row r="213">
      <c r="E213" s="202"/>
    </row>
    <row r="214">
      <c r="E214" s="202"/>
    </row>
    <row r="215">
      <c r="E215" s="202"/>
    </row>
    <row r="216">
      <c r="E216" s="202"/>
    </row>
    <row r="217">
      <c r="E217" s="202"/>
    </row>
    <row r="218">
      <c r="E218" s="202"/>
    </row>
    <row r="219">
      <c r="E219" s="202"/>
    </row>
    <row r="220">
      <c r="E220" s="202"/>
    </row>
    <row r="221">
      <c r="E221" s="202"/>
    </row>
    <row r="222">
      <c r="E222" s="202"/>
    </row>
    <row r="223">
      <c r="E223" s="202"/>
    </row>
    <row r="224">
      <c r="E224" s="202"/>
    </row>
    <row r="225">
      <c r="E225" s="202"/>
    </row>
    <row r="226">
      <c r="E226" s="202"/>
    </row>
    <row r="227">
      <c r="E227" s="202"/>
    </row>
    <row r="228">
      <c r="E228" s="202"/>
    </row>
    <row r="229">
      <c r="E229" s="202"/>
    </row>
    <row r="230">
      <c r="E230" s="202"/>
    </row>
    <row r="231">
      <c r="E231" s="202"/>
    </row>
    <row r="232">
      <c r="E232" s="202"/>
    </row>
    <row r="233">
      <c r="E233" s="202"/>
    </row>
    <row r="234">
      <c r="E234" s="202"/>
    </row>
    <row r="235">
      <c r="E235" s="202"/>
    </row>
    <row r="236">
      <c r="E236" s="202"/>
    </row>
    <row r="237">
      <c r="E237" s="202"/>
    </row>
    <row r="238">
      <c r="E238" s="202"/>
    </row>
    <row r="239">
      <c r="E239" s="202"/>
    </row>
    <row r="240">
      <c r="E240" s="202"/>
    </row>
    <row r="241">
      <c r="E241" s="202"/>
    </row>
    <row r="242">
      <c r="E242" s="202"/>
    </row>
    <row r="243">
      <c r="E243" s="202"/>
    </row>
    <row r="244">
      <c r="E244" s="202"/>
    </row>
    <row r="245">
      <c r="E245" s="202"/>
    </row>
    <row r="246">
      <c r="E246" s="202"/>
    </row>
    <row r="247">
      <c r="E247" s="202"/>
    </row>
    <row r="248">
      <c r="E248" s="202"/>
    </row>
    <row r="249">
      <c r="E249" s="202"/>
    </row>
    <row r="250">
      <c r="E250" s="202"/>
    </row>
    <row r="251">
      <c r="E251" s="202"/>
    </row>
    <row r="252">
      <c r="E252" s="202"/>
    </row>
    <row r="253">
      <c r="E253" s="202"/>
    </row>
    <row r="254">
      <c r="E254" s="202"/>
    </row>
    <row r="255">
      <c r="E255" s="202"/>
    </row>
    <row r="256">
      <c r="E256" s="202"/>
    </row>
    <row r="257">
      <c r="E257" s="202"/>
    </row>
    <row r="258">
      <c r="E258" s="202"/>
    </row>
    <row r="259">
      <c r="E259" s="202"/>
    </row>
    <row r="260">
      <c r="E260" s="202"/>
    </row>
    <row r="261">
      <c r="E261" s="202"/>
    </row>
    <row r="262">
      <c r="E262" s="202"/>
    </row>
    <row r="263">
      <c r="E263" s="202"/>
    </row>
    <row r="264">
      <c r="E264" s="202"/>
    </row>
    <row r="265">
      <c r="E265" s="202"/>
    </row>
    <row r="266">
      <c r="E266" s="202"/>
    </row>
    <row r="267">
      <c r="E267" s="202"/>
    </row>
    <row r="268">
      <c r="E268" s="202"/>
    </row>
    <row r="269">
      <c r="E269" s="202"/>
    </row>
    <row r="270">
      <c r="E270" s="202"/>
    </row>
    <row r="271">
      <c r="E271" s="202"/>
    </row>
    <row r="272">
      <c r="E272" s="202"/>
    </row>
    <row r="273">
      <c r="E273" s="202"/>
    </row>
    <row r="274">
      <c r="E274" s="202"/>
    </row>
    <row r="275">
      <c r="E275" s="202"/>
    </row>
    <row r="276">
      <c r="E276" s="202"/>
    </row>
    <row r="277">
      <c r="E277" s="202"/>
    </row>
    <row r="278">
      <c r="E278" s="202"/>
    </row>
    <row r="279">
      <c r="E279" s="202"/>
    </row>
    <row r="280">
      <c r="E280" s="202"/>
    </row>
    <row r="281">
      <c r="E281" s="202"/>
    </row>
    <row r="282">
      <c r="E282" s="202"/>
    </row>
    <row r="283">
      <c r="E283" s="202"/>
    </row>
    <row r="284">
      <c r="E284" s="202"/>
    </row>
    <row r="285">
      <c r="E285" s="202"/>
    </row>
    <row r="286">
      <c r="E286" s="202"/>
    </row>
    <row r="287">
      <c r="E287" s="202"/>
    </row>
    <row r="288">
      <c r="E288" s="202"/>
    </row>
    <row r="289">
      <c r="E289" s="202"/>
    </row>
    <row r="290">
      <c r="E290" s="202"/>
    </row>
    <row r="291">
      <c r="E291" s="202"/>
    </row>
    <row r="292">
      <c r="E292" s="202"/>
    </row>
    <row r="293">
      <c r="E293" s="202"/>
    </row>
    <row r="294">
      <c r="E294" s="202"/>
    </row>
    <row r="295">
      <c r="E295" s="202"/>
    </row>
    <row r="296">
      <c r="E296" s="202"/>
    </row>
    <row r="297">
      <c r="E297" s="202"/>
    </row>
    <row r="298">
      <c r="E298" s="202"/>
    </row>
    <row r="299">
      <c r="E299" s="202"/>
    </row>
    <row r="300">
      <c r="E300" s="202"/>
    </row>
    <row r="301">
      <c r="E301" s="202"/>
    </row>
    <row r="302">
      <c r="E302" s="202"/>
    </row>
    <row r="303">
      <c r="E303" s="202"/>
    </row>
    <row r="304">
      <c r="E304" s="202"/>
    </row>
    <row r="305">
      <c r="E305" s="202"/>
    </row>
    <row r="306">
      <c r="E306" s="202"/>
    </row>
    <row r="307">
      <c r="E307" s="202"/>
    </row>
    <row r="308">
      <c r="E308" s="202"/>
    </row>
    <row r="309">
      <c r="E309" s="202"/>
    </row>
    <row r="310">
      <c r="E310" s="202"/>
    </row>
    <row r="311">
      <c r="E311" s="202"/>
    </row>
    <row r="312">
      <c r="E312" s="202"/>
    </row>
    <row r="313">
      <c r="E313" s="202"/>
    </row>
    <row r="314">
      <c r="E314" s="202"/>
    </row>
    <row r="315">
      <c r="E315" s="202"/>
    </row>
    <row r="316">
      <c r="E316" s="202"/>
    </row>
    <row r="317">
      <c r="E317" s="202"/>
    </row>
    <row r="318">
      <c r="E318" s="202"/>
    </row>
    <row r="319">
      <c r="E319" s="202"/>
    </row>
    <row r="320">
      <c r="E320" s="202"/>
    </row>
    <row r="321">
      <c r="E321" s="202"/>
    </row>
    <row r="322">
      <c r="E322" s="202"/>
    </row>
    <row r="323">
      <c r="E323" s="202"/>
    </row>
    <row r="324">
      <c r="E324" s="202"/>
    </row>
    <row r="325">
      <c r="E325" s="202"/>
    </row>
    <row r="326">
      <c r="E326" s="202"/>
    </row>
    <row r="327">
      <c r="E327" s="202"/>
    </row>
    <row r="328">
      <c r="E328" s="202"/>
    </row>
    <row r="329">
      <c r="E329" s="202"/>
    </row>
    <row r="330">
      <c r="E330" s="202"/>
    </row>
    <row r="331">
      <c r="E331" s="202"/>
    </row>
    <row r="332">
      <c r="E332" s="202"/>
    </row>
    <row r="333">
      <c r="E333" s="202"/>
    </row>
    <row r="334">
      <c r="E334" s="202"/>
    </row>
    <row r="335">
      <c r="E335" s="202"/>
    </row>
    <row r="336">
      <c r="E336" s="202"/>
    </row>
    <row r="337">
      <c r="E337" s="202"/>
    </row>
    <row r="338">
      <c r="E338" s="202"/>
    </row>
    <row r="339">
      <c r="E339" s="202"/>
    </row>
    <row r="340">
      <c r="E340" s="202"/>
    </row>
    <row r="341">
      <c r="E341" s="202"/>
    </row>
    <row r="342">
      <c r="E342" s="202"/>
    </row>
    <row r="343">
      <c r="E343" s="202"/>
    </row>
    <row r="344">
      <c r="E344" s="202"/>
    </row>
    <row r="345">
      <c r="E345" s="202"/>
    </row>
    <row r="346">
      <c r="E346" s="202"/>
    </row>
    <row r="347">
      <c r="E347" s="202"/>
    </row>
    <row r="348">
      <c r="E348" s="202"/>
    </row>
    <row r="349">
      <c r="E349" s="202"/>
    </row>
    <row r="350">
      <c r="E350" s="202"/>
    </row>
    <row r="351">
      <c r="E351" s="202"/>
    </row>
    <row r="352">
      <c r="E352" s="202"/>
    </row>
    <row r="353">
      <c r="E353" s="202"/>
    </row>
    <row r="354">
      <c r="E354" s="202"/>
    </row>
    <row r="355">
      <c r="E355" s="202"/>
    </row>
    <row r="356">
      <c r="E356" s="202"/>
    </row>
    <row r="357">
      <c r="E357" s="202"/>
    </row>
    <row r="358">
      <c r="E358" s="202"/>
    </row>
    <row r="359">
      <c r="E359" s="202"/>
    </row>
    <row r="360">
      <c r="E360" s="202"/>
    </row>
    <row r="361">
      <c r="E361" s="202"/>
    </row>
    <row r="362">
      <c r="E362" s="202"/>
    </row>
    <row r="363">
      <c r="E363" s="202"/>
    </row>
    <row r="364">
      <c r="E364" s="202"/>
    </row>
    <row r="365">
      <c r="E365" s="202"/>
    </row>
    <row r="366">
      <c r="E366" s="202"/>
    </row>
    <row r="367">
      <c r="E367" s="202"/>
    </row>
    <row r="368">
      <c r="E368" s="202"/>
    </row>
    <row r="369">
      <c r="E369" s="202"/>
    </row>
    <row r="370">
      <c r="E370" s="202"/>
    </row>
    <row r="371">
      <c r="E371" s="202"/>
    </row>
    <row r="372">
      <c r="E372" s="202"/>
    </row>
    <row r="373">
      <c r="E373" s="202"/>
    </row>
    <row r="374">
      <c r="E374" s="202"/>
    </row>
    <row r="375">
      <c r="E375" s="202"/>
    </row>
    <row r="376">
      <c r="E376" s="202"/>
    </row>
    <row r="377">
      <c r="E377" s="202"/>
    </row>
    <row r="378">
      <c r="E378" s="202"/>
    </row>
    <row r="379">
      <c r="E379" s="202"/>
    </row>
    <row r="380">
      <c r="E380" s="202"/>
    </row>
    <row r="381">
      <c r="E381" s="202"/>
    </row>
    <row r="382">
      <c r="E382" s="202"/>
    </row>
    <row r="383">
      <c r="E383" s="202"/>
    </row>
    <row r="384">
      <c r="E384" s="202"/>
    </row>
    <row r="385">
      <c r="E385" s="202"/>
    </row>
    <row r="386">
      <c r="E386" s="202"/>
    </row>
    <row r="387">
      <c r="E387" s="202"/>
    </row>
    <row r="388">
      <c r="E388" s="202"/>
    </row>
    <row r="389">
      <c r="E389" s="202"/>
    </row>
    <row r="390">
      <c r="E390" s="202"/>
    </row>
    <row r="391">
      <c r="E391" s="202"/>
    </row>
    <row r="392">
      <c r="E392" s="202"/>
    </row>
    <row r="393">
      <c r="E393" s="202"/>
    </row>
    <row r="394">
      <c r="E394" s="202"/>
    </row>
    <row r="395">
      <c r="E395" s="202"/>
    </row>
    <row r="396">
      <c r="E396" s="202"/>
    </row>
    <row r="397">
      <c r="E397" s="202"/>
    </row>
    <row r="398">
      <c r="E398" s="202"/>
    </row>
    <row r="399">
      <c r="E399" s="202"/>
    </row>
    <row r="400">
      <c r="E400" s="202"/>
    </row>
    <row r="401">
      <c r="E401" s="202"/>
    </row>
    <row r="402">
      <c r="E402" s="202"/>
    </row>
    <row r="403">
      <c r="E403" s="202"/>
    </row>
    <row r="404">
      <c r="E404" s="202"/>
    </row>
    <row r="405">
      <c r="E405" s="202"/>
    </row>
    <row r="406">
      <c r="E406" s="202"/>
    </row>
    <row r="407">
      <c r="E407" s="202"/>
    </row>
    <row r="408">
      <c r="E408" s="202"/>
    </row>
    <row r="409">
      <c r="E409" s="202"/>
    </row>
    <row r="410">
      <c r="E410" s="202"/>
    </row>
    <row r="411">
      <c r="E411" s="202"/>
    </row>
    <row r="412">
      <c r="E412" s="202"/>
    </row>
    <row r="413">
      <c r="E413" s="202"/>
    </row>
    <row r="414">
      <c r="E414" s="202"/>
    </row>
    <row r="415">
      <c r="E415" s="202"/>
    </row>
    <row r="416">
      <c r="E416" s="202"/>
    </row>
    <row r="417">
      <c r="E417" s="202"/>
    </row>
    <row r="418">
      <c r="E418" s="202"/>
    </row>
    <row r="419">
      <c r="E419" s="202"/>
    </row>
    <row r="420">
      <c r="E420" s="202"/>
    </row>
    <row r="421">
      <c r="E421" s="202"/>
    </row>
    <row r="422">
      <c r="E422" s="202"/>
    </row>
    <row r="423">
      <c r="E423" s="202"/>
    </row>
    <row r="424">
      <c r="E424" s="202"/>
    </row>
    <row r="425">
      <c r="E425" s="202"/>
    </row>
    <row r="426">
      <c r="E426" s="202"/>
    </row>
    <row r="427">
      <c r="E427" s="202"/>
    </row>
    <row r="428">
      <c r="E428" s="202"/>
    </row>
    <row r="429">
      <c r="E429" s="202"/>
    </row>
    <row r="430">
      <c r="E430" s="202"/>
    </row>
    <row r="431">
      <c r="E431" s="202"/>
    </row>
    <row r="432">
      <c r="E432" s="202"/>
    </row>
    <row r="433">
      <c r="E433" s="202"/>
    </row>
    <row r="434">
      <c r="E434" s="202"/>
    </row>
    <row r="435">
      <c r="E435" s="202"/>
    </row>
    <row r="436">
      <c r="E436" s="202"/>
    </row>
    <row r="437">
      <c r="E437" s="202"/>
    </row>
    <row r="438">
      <c r="E438" s="202"/>
    </row>
    <row r="439">
      <c r="E439" s="202"/>
    </row>
    <row r="440">
      <c r="E440" s="202"/>
    </row>
    <row r="441">
      <c r="E441" s="202"/>
    </row>
    <row r="442">
      <c r="E442" s="202"/>
    </row>
    <row r="443">
      <c r="E443" s="202"/>
    </row>
    <row r="444">
      <c r="E444" s="202"/>
    </row>
    <row r="445">
      <c r="E445" s="202"/>
    </row>
    <row r="446">
      <c r="E446" s="202"/>
    </row>
    <row r="447">
      <c r="E447" s="202"/>
    </row>
    <row r="448">
      <c r="E448" s="202"/>
    </row>
    <row r="449">
      <c r="E449" s="202"/>
    </row>
    <row r="450">
      <c r="E450" s="202"/>
    </row>
    <row r="451">
      <c r="E451" s="202"/>
    </row>
    <row r="452">
      <c r="E452" s="202"/>
    </row>
    <row r="453">
      <c r="E453" s="202"/>
    </row>
    <row r="454">
      <c r="E454" s="202"/>
    </row>
    <row r="455">
      <c r="E455" s="202"/>
    </row>
    <row r="456">
      <c r="E456" s="202"/>
    </row>
    <row r="457">
      <c r="E457" s="202"/>
    </row>
    <row r="458">
      <c r="E458" s="202"/>
    </row>
    <row r="459">
      <c r="E459" s="202"/>
    </row>
    <row r="460">
      <c r="E460" s="202"/>
    </row>
    <row r="461">
      <c r="E461" s="202"/>
    </row>
    <row r="462">
      <c r="E462" s="202"/>
    </row>
    <row r="463">
      <c r="E463" s="202"/>
    </row>
    <row r="464">
      <c r="E464" s="202"/>
    </row>
    <row r="465">
      <c r="E465" s="202"/>
    </row>
    <row r="466">
      <c r="E466" s="202"/>
    </row>
    <row r="467">
      <c r="E467" s="202"/>
    </row>
    <row r="468">
      <c r="E468" s="202"/>
    </row>
    <row r="469">
      <c r="E469" s="202"/>
    </row>
    <row r="470">
      <c r="E470" s="202"/>
    </row>
    <row r="471">
      <c r="E471" s="202"/>
    </row>
    <row r="472">
      <c r="E472" s="202"/>
    </row>
    <row r="473">
      <c r="E473" s="202"/>
    </row>
    <row r="474">
      <c r="E474" s="202"/>
    </row>
    <row r="475">
      <c r="E475" s="202"/>
    </row>
    <row r="476">
      <c r="E476" s="202"/>
    </row>
    <row r="477">
      <c r="E477" s="202"/>
    </row>
    <row r="478">
      <c r="E478" s="202"/>
    </row>
    <row r="479">
      <c r="E479" s="202"/>
    </row>
    <row r="480">
      <c r="E480" s="202"/>
    </row>
    <row r="481">
      <c r="E481" s="202"/>
    </row>
    <row r="482">
      <c r="E482" s="202"/>
    </row>
    <row r="483">
      <c r="E483" s="202"/>
    </row>
    <row r="484">
      <c r="E484" s="202"/>
    </row>
    <row r="485">
      <c r="E485" s="202"/>
    </row>
    <row r="486">
      <c r="E486" s="202"/>
    </row>
    <row r="487">
      <c r="E487" s="202"/>
    </row>
    <row r="488">
      <c r="E488" s="202"/>
    </row>
    <row r="489">
      <c r="E489" s="202"/>
    </row>
    <row r="490">
      <c r="E490" s="202"/>
    </row>
    <row r="491">
      <c r="E491" s="202"/>
    </row>
    <row r="492">
      <c r="E492" s="202"/>
    </row>
    <row r="493">
      <c r="E493" s="202"/>
    </row>
    <row r="494">
      <c r="E494" s="202"/>
    </row>
    <row r="495">
      <c r="E495" s="202"/>
    </row>
    <row r="496">
      <c r="E496" s="202"/>
    </row>
    <row r="497">
      <c r="E497" s="202"/>
    </row>
    <row r="498">
      <c r="E498" s="202"/>
    </row>
    <row r="499">
      <c r="E499" s="202"/>
    </row>
    <row r="500">
      <c r="E500" s="202"/>
    </row>
    <row r="501">
      <c r="E501" s="202"/>
    </row>
    <row r="502">
      <c r="E502" s="202"/>
    </row>
    <row r="503">
      <c r="E503" s="202"/>
    </row>
    <row r="504">
      <c r="E504" s="202"/>
    </row>
    <row r="505">
      <c r="E505" s="202"/>
    </row>
    <row r="506">
      <c r="E506" s="202"/>
    </row>
    <row r="507">
      <c r="E507" s="202"/>
    </row>
    <row r="508">
      <c r="E508" s="202"/>
    </row>
    <row r="509">
      <c r="E509" s="202"/>
    </row>
    <row r="510">
      <c r="E510" s="202"/>
    </row>
    <row r="511">
      <c r="E511" s="202"/>
    </row>
    <row r="512">
      <c r="E512" s="202"/>
    </row>
    <row r="513">
      <c r="E513" s="202"/>
    </row>
    <row r="514">
      <c r="E514" s="202"/>
    </row>
    <row r="515">
      <c r="E515" s="202"/>
    </row>
    <row r="516">
      <c r="E516" s="202"/>
    </row>
    <row r="517">
      <c r="E517" s="202"/>
    </row>
    <row r="518">
      <c r="E518" s="202"/>
    </row>
    <row r="519">
      <c r="E519" s="202"/>
    </row>
    <row r="520">
      <c r="E520" s="202"/>
    </row>
    <row r="521">
      <c r="E521" s="202"/>
    </row>
    <row r="522">
      <c r="E522" s="202"/>
    </row>
    <row r="523">
      <c r="E523" s="202"/>
    </row>
    <row r="524">
      <c r="E524" s="202"/>
    </row>
    <row r="525">
      <c r="E525" s="202"/>
    </row>
    <row r="526">
      <c r="E526" s="202"/>
    </row>
    <row r="527">
      <c r="E527" s="202"/>
    </row>
    <row r="528">
      <c r="E528" s="202"/>
    </row>
    <row r="529">
      <c r="E529" s="202"/>
    </row>
    <row r="530">
      <c r="E530" s="202"/>
    </row>
    <row r="531">
      <c r="E531" s="202"/>
    </row>
    <row r="532">
      <c r="E532" s="202"/>
    </row>
    <row r="533">
      <c r="E533" s="202"/>
    </row>
    <row r="534">
      <c r="E534" s="202"/>
    </row>
    <row r="535">
      <c r="E535" s="202"/>
    </row>
    <row r="536">
      <c r="E536" s="202"/>
    </row>
    <row r="537">
      <c r="E537" s="202"/>
    </row>
    <row r="538">
      <c r="E538" s="202"/>
    </row>
    <row r="539">
      <c r="E539" s="202"/>
    </row>
    <row r="540">
      <c r="E540" s="202"/>
    </row>
    <row r="541">
      <c r="E541" s="202"/>
    </row>
    <row r="542">
      <c r="E542" s="202"/>
    </row>
    <row r="543">
      <c r="E543" s="202"/>
    </row>
    <row r="544">
      <c r="E544" s="202"/>
    </row>
    <row r="545">
      <c r="E545" s="202"/>
    </row>
    <row r="546">
      <c r="E546" s="202"/>
    </row>
    <row r="547">
      <c r="E547" s="202"/>
    </row>
    <row r="548">
      <c r="E548" s="202"/>
    </row>
    <row r="549">
      <c r="E549" s="202"/>
    </row>
    <row r="550">
      <c r="E550" s="202"/>
    </row>
    <row r="551">
      <c r="E551" s="202"/>
    </row>
    <row r="552">
      <c r="E552" s="202"/>
    </row>
    <row r="553">
      <c r="E553" s="202"/>
    </row>
    <row r="554">
      <c r="E554" s="202"/>
    </row>
    <row r="555">
      <c r="E555" s="202"/>
    </row>
    <row r="556">
      <c r="E556" s="202"/>
    </row>
    <row r="557">
      <c r="E557" s="202"/>
    </row>
    <row r="558">
      <c r="E558" s="202"/>
    </row>
    <row r="559">
      <c r="E559" s="202"/>
    </row>
    <row r="560">
      <c r="E560" s="202"/>
    </row>
    <row r="561">
      <c r="E561" s="202"/>
    </row>
    <row r="562">
      <c r="E562" s="202"/>
    </row>
    <row r="563">
      <c r="E563" s="202"/>
    </row>
    <row r="564">
      <c r="E564" s="202"/>
    </row>
    <row r="565">
      <c r="E565" s="202"/>
    </row>
    <row r="566">
      <c r="E566" s="202"/>
    </row>
    <row r="567">
      <c r="E567" s="202"/>
    </row>
    <row r="568">
      <c r="E568" s="202"/>
    </row>
    <row r="569">
      <c r="E569" s="202"/>
    </row>
    <row r="570">
      <c r="E570" s="202"/>
    </row>
    <row r="571">
      <c r="E571" s="202"/>
    </row>
    <row r="572">
      <c r="E572" s="202"/>
    </row>
    <row r="573">
      <c r="E573" s="202"/>
    </row>
    <row r="574">
      <c r="E574" s="202"/>
    </row>
    <row r="575">
      <c r="E575" s="202"/>
    </row>
    <row r="576">
      <c r="E576" s="202"/>
    </row>
    <row r="577">
      <c r="E577" s="202"/>
    </row>
    <row r="578">
      <c r="E578" s="202"/>
    </row>
    <row r="579">
      <c r="E579" s="202"/>
    </row>
    <row r="580">
      <c r="E580" s="202"/>
    </row>
    <row r="581">
      <c r="E581" s="202"/>
    </row>
    <row r="582">
      <c r="E582" s="202"/>
    </row>
    <row r="583">
      <c r="E583" s="202"/>
    </row>
    <row r="584">
      <c r="E584" s="202"/>
    </row>
    <row r="585">
      <c r="E585" s="202"/>
    </row>
    <row r="586">
      <c r="E586" s="202"/>
    </row>
    <row r="587">
      <c r="E587" s="202"/>
    </row>
    <row r="588">
      <c r="E588" s="202"/>
    </row>
    <row r="589">
      <c r="E589" s="202"/>
    </row>
    <row r="590">
      <c r="E590" s="202"/>
    </row>
    <row r="591">
      <c r="E591" s="202"/>
    </row>
    <row r="592">
      <c r="E592" s="202"/>
    </row>
    <row r="593">
      <c r="E593" s="202"/>
    </row>
    <row r="594">
      <c r="E594" s="202"/>
    </row>
    <row r="595">
      <c r="E595" s="202"/>
    </row>
    <row r="596">
      <c r="E596" s="202"/>
    </row>
    <row r="597">
      <c r="E597" s="202"/>
    </row>
    <row r="598">
      <c r="E598" s="202"/>
    </row>
    <row r="599">
      <c r="E599" s="202"/>
    </row>
    <row r="600">
      <c r="E600" s="202"/>
    </row>
    <row r="601">
      <c r="E601" s="202"/>
    </row>
    <row r="602">
      <c r="E602" s="202"/>
    </row>
    <row r="603">
      <c r="E603" s="202"/>
    </row>
    <row r="604">
      <c r="E604" s="202"/>
    </row>
    <row r="605">
      <c r="E605" s="202"/>
    </row>
    <row r="606">
      <c r="E606" s="202"/>
    </row>
    <row r="607">
      <c r="E607" s="202"/>
    </row>
    <row r="608">
      <c r="E608" s="202"/>
    </row>
    <row r="609">
      <c r="E609" s="202"/>
    </row>
    <row r="610">
      <c r="E610" s="202"/>
    </row>
    <row r="611">
      <c r="E611" s="202"/>
    </row>
    <row r="612">
      <c r="E612" s="202"/>
    </row>
    <row r="613">
      <c r="E613" s="202"/>
    </row>
    <row r="614">
      <c r="E614" s="202"/>
    </row>
    <row r="615">
      <c r="E615" s="202"/>
    </row>
    <row r="616">
      <c r="E616" s="202"/>
    </row>
    <row r="617">
      <c r="E617" s="202"/>
    </row>
    <row r="618">
      <c r="E618" s="202"/>
    </row>
    <row r="619">
      <c r="E619" s="202"/>
    </row>
    <row r="620">
      <c r="E620" s="202"/>
    </row>
    <row r="621">
      <c r="E621" s="202"/>
    </row>
    <row r="622">
      <c r="E622" s="202"/>
    </row>
    <row r="623">
      <c r="E623" s="202"/>
    </row>
    <row r="624">
      <c r="E624" s="202"/>
    </row>
    <row r="625">
      <c r="E625" s="202"/>
    </row>
    <row r="626">
      <c r="E626" s="202"/>
    </row>
    <row r="627">
      <c r="E627" s="202"/>
    </row>
    <row r="628">
      <c r="E628" s="202"/>
    </row>
    <row r="629">
      <c r="E629" s="202"/>
    </row>
    <row r="630">
      <c r="E630" s="202"/>
    </row>
    <row r="631">
      <c r="E631" s="202"/>
    </row>
    <row r="632">
      <c r="E632" s="202"/>
    </row>
    <row r="633">
      <c r="E633" s="202"/>
    </row>
    <row r="634">
      <c r="E634" s="202"/>
    </row>
    <row r="635">
      <c r="E635" s="202"/>
    </row>
    <row r="636">
      <c r="E636" s="202"/>
    </row>
    <row r="637">
      <c r="E637" s="202"/>
    </row>
    <row r="638">
      <c r="E638" s="202"/>
    </row>
    <row r="639">
      <c r="E639" s="202"/>
    </row>
    <row r="640">
      <c r="E640" s="202"/>
    </row>
    <row r="641">
      <c r="E641" s="202"/>
    </row>
    <row r="642">
      <c r="E642" s="202"/>
    </row>
    <row r="643">
      <c r="E643" s="202"/>
    </row>
    <row r="644">
      <c r="E644" s="202"/>
    </row>
    <row r="645">
      <c r="E645" s="202"/>
    </row>
    <row r="646">
      <c r="E646" s="202"/>
    </row>
    <row r="647">
      <c r="E647" s="202"/>
    </row>
    <row r="648">
      <c r="E648" s="202"/>
    </row>
    <row r="649">
      <c r="E649" s="202"/>
    </row>
    <row r="650">
      <c r="E650" s="202"/>
    </row>
    <row r="651">
      <c r="E651" s="202"/>
    </row>
    <row r="652">
      <c r="E652" s="202"/>
    </row>
    <row r="653">
      <c r="E653" s="202"/>
    </row>
    <row r="654">
      <c r="E654" s="202"/>
    </row>
    <row r="655">
      <c r="E655" s="202"/>
    </row>
    <row r="656">
      <c r="E656" s="202"/>
    </row>
    <row r="657">
      <c r="E657" s="202"/>
    </row>
    <row r="658">
      <c r="E658" s="202"/>
    </row>
    <row r="659">
      <c r="E659" s="202"/>
    </row>
    <row r="660">
      <c r="E660" s="202"/>
    </row>
    <row r="661">
      <c r="E661" s="202"/>
    </row>
    <row r="662">
      <c r="E662" s="202"/>
    </row>
    <row r="663">
      <c r="E663" s="202"/>
    </row>
    <row r="664">
      <c r="E664" s="202"/>
    </row>
    <row r="665">
      <c r="E665" s="202"/>
    </row>
    <row r="666">
      <c r="E666" s="202"/>
    </row>
    <row r="667">
      <c r="E667" s="202"/>
    </row>
    <row r="668">
      <c r="E668" s="202"/>
    </row>
    <row r="669">
      <c r="E669" s="202"/>
    </row>
    <row r="670">
      <c r="E670" s="202"/>
    </row>
    <row r="671">
      <c r="E671" s="202"/>
    </row>
    <row r="672">
      <c r="E672" s="202"/>
    </row>
    <row r="673">
      <c r="E673" s="202"/>
    </row>
    <row r="674">
      <c r="E674" s="202"/>
    </row>
    <row r="675">
      <c r="E675" s="202"/>
    </row>
    <row r="676">
      <c r="E676" s="202"/>
    </row>
    <row r="677">
      <c r="E677" s="202"/>
    </row>
    <row r="678">
      <c r="E678" s="202"/>
    </row>
    <row r="679">
      <c r="E679" s="202"/>
    </row>
    <row r="680">
      <c r="E680" s="202"/>
    </row>
    <row r="681">
      <c r="E681" s="202"/>
    </row>
    <row r="682">
      <c r="E682" s="202"/>
    </row>
    <row r="683">
      <c r="E683" s="202"/>
    </row>
    <row r="684">
      <c r="E684" s="202"/>
    </row>
    <row r="685">
      <c r="E685" s="202"/>
    </row>
    <row r="686">
      <c r="E686" s="202"/>
    </row>
    <row r="687">
      <c r="E687" s="202"/>
    </row>
    <row r="688">
      <c r="E688" s="202"/>
    </row>
    <row r="689">
      <c r="E689" s="202"/>
    </row>
    <row r="690">
      <c r="E690" s="202"/>
    </row>
    <row r="691">
      <c r="E691" s="202"/>
    </row>
    <row r="692">
      <c r="E692" s="202"/>
    </row>
    <row r="693">
      <c r="E693" s="202"/>
    </row>
    <row r="694">
      <c r="E694" s="202"/>
    </row>
    <row r="695">
      <c r="E695" s="202"/>
    </row>
    <row r="696">
      <c r="E696" s="202"/>
    </row>
    <row r="697">
      <c r="E697" s="202"/>
    </row>
    <row r="698">
      <c r="E698" s="202"/>
    </row>
    <row r="699">
      <c r="E699" s="202"/>
    </row>
    <row r="700">
      <c r="E700" s="202"/>
    </row>
    <row r="701">
      <c r="E701" s="202"/>
    </row>
    <row r="702">
      <c r="E702" s="202"/>
    </row>
    <row r="703">
      <c r="E703" s="202"/>
    </row>
    <row r="704">
      <c r="E704" s="202"/>
    </row>
    <row r="705">
      <c r="E705" s="202"/>
    </row>
    <row r="706">
      <c r="E706" s="202"/>
    </row>
    <row r="707">
      <c r="E707" s="202"/>
    </row>
    <row r="708">
      <c r="E708" s="202"/>
    </row>
    <row r="709">
      <c r="E709" s="202"/>
    </row>
    <row r="710">
      <c r="E710" s="202"/>
    </row>
    <row r="711">
      <c r="E711" s="202"/>
    </row>
    <row r="712">
      <c r="E712" s="202"/>
    </row>
    <row r="713">
      <c r="E713" s="202"/>
    </row>
    <row r="714">
      <c r="E714" s="202"/>
    </row>
    <row r="715">
      <c r="E715" s="202"/>
    </row>
    <row r="716">
      <c r="E716" s="202"/>
    </row>
    <row r="717">
      <c r="E717" s="202"/>
    </row>
    <row r="718">
      <c r="E718" s="202"/>
    </row>
    <row r="719">
      <c r="E719" s="202"/>
    </row>
    <row r="720">
      <c r="E720" s="202"/>
    </row>
    <row r="721">
      <c r="E721" s="202"/>
    </row>
    <row r="722">
      <c r="E722" s="202"/>
    </row>
    <row r="723">
      <c r="E723" s="202"/>
    </row>
    <row r="724">
      <c r="E724" s="202"/>
    </row>
    <row r="725">
      <c r="E725" s="202"/>
    </row>
    <row r="726">
      <c r="E726" s="202"/>
    </row>
    <row r="727">
      <c r="E727" s="202"/>
    </row>
    <row r="728">
      <c r="E728" s="202"/>
    </row>
    <row r="729">
      <c r="E729" s="202"/>
    </row>
    <row r="730">
      <c r="E730" s="202"/>
    </row>
    <row r="731">
      <c r="E731" s="202"/>
    </row>
    <row r="732">
      <c r="E732" s="202"/>
    </row>
    <row r="733">
      <c r="E733" s="202"/>
    </row>
    <row r="734">
      <c r="E734" s="202"/>
    </row>
    <row r="735">
      <c r="E735" s="202"/>
    </row>
    <row r="736">
      <c r="E736" s="202"/>
    </row>
    <row r="737">
      <c r="E737" s="202"/>
    </row>
    <row r="738">
      <c r="E738" s="202"/>
    </row>
    <row r="739">
      <c r="E739" s="202"/>
    </row>
    <row r="740">
      <c r="E740" s="202"/>
    </row>
    <row r="741">
      <c r="E741" s="202"/>
    </row>
    <row r="742">
      <c r="E742" s="202"/>
    </row>
    <row r="743">
      <c r="E743" s="202"/>
    </row>
    <row r="744">
      <c r="E744" s="202"/>
    </row>
    <row r="745">
      <c r="E745" s="202"/>
    </row>
    <row r="746">
      <c r="E746" s="202"/>
    </row>
    <row r="747">
      <c r="E747" s="202"/>
    </row>
    <row r="748">
      <c r="E748" s="202"/>
    </row>
    <row r="749">
      <c r="E749" s="202"/>
    </row>
    <row r="750">
      <c r="E750" s="202"/>
    </row>
    <row r="751">
      <c r="E751" s="202"/>
    </row>
    <row r="752">
      <c r="E752" s="202"/>
    </row>
    <row r="753">
      <c r="E753" s="202"/>
    </row>
    <row r="754">
      <c r="E754" s="202"/>
    </row>
    <row r="755">
      <c r="E755" s="202"/>
    </row>
    <row r="756">
      <c r="E756" s="202"/>
    </row>
    <row r="757">
      <c r="E757" s="202"/>
    </row>
    <row r="758">
      <c r="E758" s="202"/>
    </row>
    <row r="759">
      <c r="E759" s="202"/>
    </row>
    <row r="760">
      <c r="E760" s="202"/>
    </row>
    <row r="761">
      <c r="E761" s="202"/>
    </row>
    <row r="762">
      <c r="E762" s="202"/>
    </row>
    <row r="763">
      <c r="E763" s="202"/>
    </row>
    <row r="764">
      <c r="E764" s="202"/>
    </row>
    <row r="765">
      <c r="E765" s="202"/>
    </row>
    <row r="766">
      <c r="E766" s="202"/>
    </row>
    <row r="767">
      <c r="E767" s="202"/>
    </row>
    <row r="768">
      <c r="E768" s="202"/>
    </row>
    <row r="769">
      <c r="E769" s="202"/>
    </row>
    <row r="770">
      <c r="E770" s="202"/>
    </row>
    <row r="771">
      <c r="E771" s="202"/>
    </row>
    <row r="772">
      <c r="E772" s="202"/>
    </row>
    <row r="773">
      <c r="E773" s="202"/>
    </row>
    <row r="774">
      <c r="E774" s="202"/>
    </row>
    <row r="775">
      <c r="E775" s="202"/>
    </row>
    <row r="776">
      <c r="E776" s="202"/>
    </row>
    <row r="777">
      <c r="E777" s="202"/>
    </row>
    <row r="778">
      <c r="E778" s="202"/>
    </row>
    <row r="779">
      <c r="E779" s="202"/>
    </row>
    <row r="780">
      <c r="E780" s="202"/>
    </row>
    <row r="781">
      <c r="E781" s="202"/>
    </row>
    <row r="782">
      <c r="E782" s="202"/>
    </row>
    <row r="783">
      <c r="E783" s="202"/>
    </row>
    <row r="784">
      <c r="E784" s="202"/>
    </row>
    <row r="785">
      <c r="E785" s="202"/>
    </row>
    <row r="786">
      <c r="E786" s="202"/>
    </row>
    <row r="787">
      <c r="E787" s="202"/>
    </row>
    <row r="788">
      <c r="E788" s="202"/>
    </row>
    <row r="789">
      <c r="E789" s="202"/>
    </row>
    <row r="790">
      <c r="E790" s="202"/>
    </row>
    <row r="791">
      <c r="E791" s="202"/>
    </row>
    <row r="792">
      <c r="E792" s="202"/>
    </row>
    <row r="793">
      <c r="E793" s="202"/>
    </row>
    <row r="794">
      <c r="E794" s="202"/>
    </row>
    <row r="795">
      <c r="E795" s="202"/>
    </row>
    <row r="796">
      <c r="E796" s="202"/>
    </row>
    <row r="797">
      <c r="E797" s="202"/>
    </row>
    <row r="798">
      <c r="E798" s="202"/>
    </row>
    <row r="799">
      <c r="E799" s="202"/>
    </row>
    <row r="800">
      <c r="E800" s="202"/>
    </row>
    <row r="801">
      <c r="E801" s="202"/>
    </row>
    <row r="802">
      <c r="E802" s="202"/>
    </row>
    <row r="803">
      <c r="E803" s="202"/>
    </row>
    <row r="804">
      <c r="E804" s="202"/>
    </row>
    <row r="805">
      <c r="E805" s="202"/>
    </row>
    <row r="806">
      <c r="E806" s="202"/>
    </row>
    <row r="807">
      <c r="E807" s="202"/>
    </row>
    <row r="808">
      <c r="E808" s="202"/>
    </row>
    <row r="809">
      <c r="E809" s="202"/>
    </row>
    <row r="810">
      <c r="E810" s="202"/>
    </row>
    <row r="811">
      <c r="E811" s="202"/>
    </row>
    <row r="812">
      <c r="E812" s="202"/>
    </row>
    <row r="813">
      <c r="E813" s="202"/>
    </row>
    <row r="814">
      <c r="E814" s="202"/>
    </row>
    <row r="815">
      <c r="E815" s="202"/>
    </row>
    <row r="816">
      <c r="E816" s="202"/>
    </row>
    <row r="817">
      <c r="E817" s="202"/>
    </row>
    <row r="818">
      <c r="E818" s="202"/>
    </row>
    <row r="819">
      <c r="E819" s="202"/>
    </row>
    <row r="820">
      <c r="E820" s="202"/>
    </row>
    <row r="821">
      <c r="E821" s="202"/>
    </row>
    <row r="822">
      <c r="E822" s="202"/>
    </row>
    <row r="823">
      <c r="E823" s="202"/>
    </row>
    <row r="824">
      <c r="E824" s="202"/>
    </row>
    <row r="825">
      <c r="E825" s="202"/>
    </row>
    <row r="826">
      <c r="E826" s="202"/>
    </row>
    <row r="827">
      <c r="E827" s="202"/>
    </row>
    <row r="828">
      <c r="E828" s="202"/>
    </row>
    <row r="829">
      <c r="E829" s="202"/>
    </row>
    <row r="830">
      <c r="E830" s="202"/>
    </row>
    <row r="831">
      <c r="E831" s="202"/>
    </row>
    <row r="832">
      <c r="E832" s="202"/>
    </row>
    <row r="833">
      <c r="E833" s="202"/>
    </row>
    <row r="834">
      <c r="E834" s="202"/>
    </row>
    <row r="835">
      <c r="E835" s="202"/>
    </row>
    <row r="836">
      <c r="E836" s="202"/>
    </row>
    <row r="837">
      <c r="E837" s="202"/>
    </row>
    <row r="838">
      <c r="E838" s="202"/>
    </row>
    <row r="839">
      <c r="E839" s="202"/>
    </row>
    <row r="840">
      <c r="E840" s="202"/>
    </row>
    <row r="841">
      <c r="E841" s="202"/>
    </row>
    <row r="842">
      <c r="E842" s="202"/>
    </row>
    <row r="843">
      <c r="E843" s="202"/>
    </row>
    <row r="844">
      <c r="E844" s="202"/>
    </row>
    <row r="845">
      <c r="E845" s="202"/>
    </row>
    <row r="846">
      <c r="E846" s="202"/>
    </row>
    <row r="847">
      <c r="E847" s="202"/>
    </row>
    <row r="848">
      <c r="E848" s="202"/>
    </row>
    <row r="849">
      <c r="E849" s="202"/>
    </row>
    <row r="850">
      <c r="E850" s="202"/>
    </row>
    <row r="851">
      <c r="E851" s="202"/>
    </row>
    <row r="852">
      <c r="E852" s="202"/>
    </row>
    <row r="853">
      <c r="E853" s="202"/>
    </row>
    <row r="854">
      <c r="E854" s="202"/>
    </row>
    <row r="855">
      <c r="E855" s="202"/>
    </row>
    <row r="856">
      <c r="E856" s="202"/>
    </row>
    <row r="857">
      <c r="E857" s="202"/>
    </row>
    <row r="858">
      <c r="E858" s="202"/>
    </row>
    <row r="859">
      <c r="E859" s="202"/>
    </row>
    <row r="860">
      <c r="E860" s="202"/>
    </row>
    <row r="861">
      <c r="E861" s="202"/>
    </row>
    <row r="862">
      <c r="E862" s="202"/>
    </row>
    <row r="863">
      <c r="E863" s="202"/>
    </row>
    <row r="864">
      <c r="E864" s="202"/>
    </row>
    <row r="865">
      <c r="E865" s="202"/>
    </row>
    <row r="866">
      <c r="E866" s="202"/>
    </row>
    <row r="867">
      <c r="E867" s="202"/>
    </row>
    <row r="868">
      <c r="E868" s="202"/>
    </row>
    <row r="869">
      <c r="E869" s="202"/>
    </row>
    <row r="870">
      <c r="E870" s="202"/>
    </row>
    <row r="871">
      <c r="E871" s="202"/>
    </row>
    <row r="872">
      <c r="E872" s="202"/>
    </row>
    <row r="873">
      <c r="E873" s="202"/>
    </row>
    <row r="874">
      <c r="E874" s="202"/>
    </row>
    <row r="875">
      <c r="E875" s="202"/>
    </row>
    <row r="876">
      <c r="E876" s="202"/>
    </row>
    <row r="877">
      <c r="E877" s="202"/>
    </row>
    <row r="878">
      <c r="E878" s="202"/>
    </row>
    <row r="879">
      <c r="E879" s="202"/>
    </row>
    <row r="880">
      <c r="E880" s="202"/>
    </row>
    <row r="881">
      <c r="E881" s="202"/>
    </row>
    <row r="882">
      <c r="E882" s="202"/>
    </row>
    <row r="883">
      <c r="E883" s="202"/>
    </row>
    <row r="884">
      <c r="E884" s="202"/>
    </row>
    <row r="885">
      <c r="E885" s="202"/>
    </row>
    <row r="886">
      <c r="E886" s="202"/>
    </row>
    <row r="887">
      <c r="E887" s="202"/>
    </row>
    <row r="888">
      <c r="E888" s="202"/>
    </row>
    <row r="889">
      <c r="E889" s="202"/>
    </row>
    <row r="890">
      <c r="E890" s="202"/>
    </row>
    <row r="891">
      <c r="E891" s="202"/>
    </row>
    <row r="892">
      <c r="E892" s="202"/>
    </row>
    <row r="893">
      <c r="E893" s="202"/>
    </row>
    <row r="894">
      <c r="E894" s="202"/>
    </row>
    <row r="895">
      <c r="E895" s="202"/>
    </row>
    <row r="896">
      <c r="E896" s="202"/>
    </row>
    <row r="897">
      <c r="E897" s="202"/>
    </row>
    <row r="898">
      <c r="E898" s="202"/>
    </row>
    <row r="899">
      <c r="E899" s="202"/>
    </row>
    <row r="900">
      <c r="E900" s="202"/>
    </row>
    <row r="901">
      <c r="E901" s="202"/>
    </row>
    <row r="902">
      <c r="E902" s="202"/>
    </row>
    <row r="903">
      <c r="E903" s="202"/>
    </row>
    <row r="904">
      <c r="E904" s="202"/>
    </row>
    <row r="905">
      <c r="E905" s="202"/>
    </row>
    <row r="906">
      <c r="E906" s="202"/>
    </row>
    <row r="907">
      <c r="E907" s="202"/>
    </row>
    <row r="908">
      <c r="E908" s="202"/>
    </row>
    <row r="909">
      <c r="E909" s="202"/>
    </row>
    <row r="910">
      <c r="E910" s="202"/>
    </row>
    <row r="911">
      <c r="E911" s="202"/>
    </row>
    <row r="912">
      <c r="E912" s="202"/>
    </row>
    <row r="913">
      <c r="E913" s="202"/>
    </row>
    <row r="914">
      <c r="E914" s="202"/>
    </row>
    <row r="915">
      <c r="E915" s="202"/>
    </row>
    <row r="916">
      <c r="E916" s="202"/>
    </row>
    <row r="917">
      <c r="E917" s="202"/>
    </row>
    <row r="918">
      <c r="E918" s="202"/>
    </row>
    <row r="919">
      <c r="E919" s="202"/>
    </row>
    <row r="920">
      <c r="E920" s="202"/>
    </row>
    <row r="921">
      <c r="E921" s="202"/>
    </row>
    <row r="922">
      <c r="E922" s="202"/>
    </row>
    <row r="923">
      <c r="E923" s="202"/>
    </row>
    <row r="924">
      <c r="E924" s="202"/>
    </row>
    <row r="925">
      <c r="E925" s="202"/>
    </row>
    <row r="926">
      <c r="E926" s="202"/>
    </row>
    <row r="927">
      <c r="E927" s="202"/>
    </row>
    <row r="928">
      <c r="E928" s="202"/>
    </row>
    <row r="929">
      <c r="E929" s="202"/>
    </row>
    <row r="930">
      <c r="E930" s="202"/>
    </row>
    <row r="931">
      <c r="E931" s="202"/>
    </row>
    <row r="932">
      <c r="E932" s="202"/>
    </row>
    <row r="933">
      <c r="E933" s="202"/>
    </row>
    <row r="934">
      <c r="E934" s="202"/>
    </row>
    <row r="935">
      <c r="E935" s="202"/>
    </row>
    <row r="936">
      <c r="E936" s="202"/>
    </row>
    <row r="937">
      <c r="E937" s="202"/>
    </row>
    <row r="938">
      <c r="E938" s="202"/>
    </row>
    <row r="939">
      <c r="E939" s="202"/>
    </row>
    <row r="940">
      <c r="E940" s="202"/>
    </row>
    <row r="941">
      <c r="E941" s="202"/>
    </row>
    <row r="942">
      <c r="E942" s="202"/>
    </row>
    <row r="943">
      <c r="E943" s="202"/>
    </row>
    <row r="944">
      <c r="E944" s="202"/>
    </row>
    <row r="945">
      <c r="E945" s="202"/>
    </row>
    <row r="946">
      <c r="E946" s="202"/>
    </row>
    <row r="947">
      <c r="E947" s="202"/>
    </row>
    <row r="948">
      <c r="E948" s="202"/>
    </row>
    <row r="949">
      <c r="E949" s="202"/>
    </row>
    <row r="950">
      <c r="E950" s="202"/>
    </row>
    <row r="951">
      <c r="E951" s="202"/>
    </row>
    <row r="952">
      <c r="E952" s="202"/>
    </row>
    <row r="953">
      <c r="E953" s="202"/>
    </row>
    <row r="954">
      <c r="E954" s="202"/>
    </row>
    <row r="955">
      <c r="E955" s="202"/>
    </row>
    <row r="956">
      <c r="E956" s="202"/>
    </row>
    <row r="957">
      <c r="E957" s="202"/>
    </row>
    <row r="958">
      <c r="E958" s="202"/>
    </row>
    <row r="959">
      <c r="E959" s="202"/>
    </row>
    <row r="960">
      <c r="E960" s="202"/>
    </row>
    <row r="961">
      <c r="E961" s="202"/>
    </row>
    <row r="962">
      <c r="E962" s="202"/>
    </row>
    <row r="963">
      <c r="E963" s="202"/>
    </row>
    <row r="964">
      <c r="E964" s="202"/>
    </row>
    <row r="965">
      <c r="E965" s="202"/>
    </row>
    <row r="966">
      <c r="E966" s="202"/>
    </row>
    <row r="967">
      <c r="E967" s="202"/>
    </row>
    <row r="968">
      <c r="E968" s="202"/>
    </row>
    <row r="969">
      <c r="E969" s="202"/>
    </row>
    <row r="970">
      <c r="E970" s="202"/>
    </row>
    <row r="971">
      <c r="E971" s="202"/>
    </row>
    <row r="972">
      <c r="E972" s="202"/>
    </row>
    <row r="973">
      <c r="E973" s="202"/>
    </row>
    <row r="974">
      <c r="E974" s="202"/>
    </row>
    <row r="975">
      <c r="E975" s="202"/>
    </row>
    <row r="976">
      <c r="E976" s="202"/>
    </row>
    <row r="977">
      <c r="E977" s="202"/>
    </row>
    <row r="978">
      <c r="E978" s="202"/>
    </row>
    <row r="979">
      <c r="E979" s="202"/>
    </row>
    <row r="980">
      <c r="E980" s="202"/>
    </row>
    <row r="981">
      <c r="E981" s="202"/>
    </row>
    <row r="982">
      <c r="E982" s="202"/>
    </row>
    <row r="983">
      <c r="E983" s="202"/>
    </row>
    <row r="984">
      <c r="E984" s="202"/>
    </row>
    <row r="985">
      <c r="E985" s="202"/>
    </row>
    <row r="986">
      <c r="E986" s="202"/>
    </row>
    <row r="987">
      <c r="E987" s="202"/>
    </row>
    <row r="988">
      <c r="E988" s="202"/>
    </row>
    <row r="989">
      <c r="E989" s="202"/>
    </row>
    <row r="990">
      <c r="E990" s="202"/>
    </row>
    <row r="991">
      <c r="E991" s="202"/>
    </row>
    <row r="992">
      <c r="E992" s="202"/>
    </row>
    <row r="993">
      <c r="E993" s="202"/>
    </row>
    <row r="994">
      <c r="E994" s="202"/>
    </row>
    <row r="995">
      <c r="E995" s="202"/>
    </row>
    <row r="996">
      <c r="E996" s="202"/>
    </row>
    <row r="997">
      <c r="E997" s="202"/>
    </row>
    <row r="998">
      <c r="E998" s="202"/>
    </row>
    <row r="999">
      <c r="E999" s="202"/>
    </row>
    <row r="1000">
      <c r="E1000" s="202"/>
    </row>
  </sheetData>
  <mergeCells count="16">
    <mergeCell ref="D2:D8"/>
    <mergeCell ref="H8:I8"/>
    <mergeCell ref="D9:D15"/>
    <mergeCell ref="H9:I10"/>
    <mergeCell ref="D16:D22"/>
    <mergeCell ref="D23:D29"/>
    <mergeCell ref="D30:D36"/>
    <mergeCell ref="D79:D85"/>
    <mergeCell ref="D86:D92"/>
    <mergeCell ref="D37:D43"/>
    <mergeCell ref="H39:K44"/>
    <mergeCell ref="D44:D50"/>
    <mergeCell ref="D51:D57"/>
    <mergeCell ref="D58:D64"/>
    <mergeCell ref="D65:D71"/>
    <mergeCell ref="D72:D78"/>
  </mergeCells>
  <conditionalFormatting sqref="E3:E92">
    <cfRule type="notContainsBlanks" dxfId="0" priority="1">
      <formula>LEN(TRIM(E3))&gt;0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0" t="s">
        <v>97</v>
      </c>
      <c r="B1" s="88" t="s">
        <v>100</v>
      </c>
      <c r="C1" s="88" t="s">
        <v>20</v>
      </c>
      <c r="D1" s="88" t="s">
        <v>101</v>
      </c>
      <c r="E1" s="92" t="s">
        <v>103</v>
      </c>
      <c r="F1" s="94" t="s">
        <v>107</v>
      </c>
      <c r="G1" s="95"/>
      <c r="H1" s="73"/>
      <c r="I1" s="73"/>
      <c r="J1" s="73"/>
      <c r="K1" s="73"/>
      <c r="L1" s="73"/>
      <c r="M1" s="73"/>
      <c r="N1" s="73"/>
    </row>
    <row r="2">
      <c r="A2" s="96">
        <v>46111.0</v>
      </c>
      <c r="B2" s="98"/>
      <c r="C2" s="98"/>
      <c r="D2" s="103">
        <f>IF(COUNTIF(C2:C8,"&gt;0")=0, "", ROUND(AVERAGEIF(C2:C8,"&gt;0"), 1))</f>
        <v>76.3</v>
      </c>
      <c r="E2" s="105">
        <f>'상태 분석 및 목표치 설정'!H2</f>
        <v>71.3</v>
      </c>
      <c r="F2" s="106"/>
      <c r="G2" s="95"/>
      <c r="H2" s="73"/>
      <c r="I2" s="73"/>
      <c r="J2" s="73"/>
    </row>
    <row r="3">
      <c r="A3" s="96">
        <v>46112.0</v>
      </c>
      <c r="B3" s="98"/>
      <c r="C3" s="98"/>
      <c r="E3" s="105">
        <f t="shared" ref="E3:E91" si="1">E2 + ($E$92 - $E$2) / 90</f>
        <v>71.35222222</v>
      </c>
      <c r="F3" s="106"/>
      <c r="G3" s="95"/>
      <c r="H3" s="73"/>
      <c r="I3" s="73"/>
      <c r="J3" s="73"/>
    </row>
    <row r="4">
      <c r="A4" s="96">
        <v>46113.0</v>
      </c>
      <c r="B4" s="98"/>
      <c r="C4" s="98"/>
      <c r="E4" s="105">
        <f t="shared" si="1"/>
        <v>71.40444444</v>
      </c>
      <c r="F4" s="106"/>
      <c r="G4" s="95"/>
      <c r="H4" s="73"/>
      <c r="I4" s="73"/>
      <c r="J4" s="110"/>
      <c r="K4" s="110"/>
      <c r="L4" s="110"/>
      <c r="M4" s="110"/>
      <c r="N4" s="110"/>
    </row>
    <row r="5">
      <c r="A5" s="96">
        <v>46114.0</v>
      </c>
      <c r="B5" s="98">
        <v>2319.0</v>
      </c>
      <c r="C5" s="98">
        <v>76.4</v>
      </c>
      <c r="E5" s="105">
        <f t="shared" si="1"/>
        <v>71.45666667</v>
      </c>
      <c r="F5" s="106"/>
      <c r="G5" s="73"/>
      <c r="H5" s="73"/>
      <c r="I5" s="73"/>
      <c r="J5" s="110"/>
      <c r="K5" s="110"/>
      <c r="L5" s="110"/>
      <c r="M5" s="110"/>
      <c r="N5" s="110"/>
    </row>
    <row r="6">
      <c r="A6" s="96">
        <v>46115.0</v>
      </c>
      <c r="B6" s="98"/>
      <c r="C6" s="98">
        <v>76.2</v>
      </c>
      <c r="E6" s="105">
        <f t="shared" si="1"/>
        <v>71.50888889</v>
      </c>
      <c r="F6" s="106"/>
      <c r="G6" s="73"/>
      <c r="H6" s="73"/>
      <c r="I6" s="73"/>
      <c r="J6" s="110"/>
      <c r="K6" s="110"/>
      <c r="L6" s="110"/>
      <c r="M6" s="110"/>
      <c r="N6" s="110"/>
    </row>
    <row r="7">
      <c r="A7" s="96">
        <v>46116.0</v>
      </c>
      <c r="B7" s="98"/>
      <c r="C7" s="98"/>
      <c r="E7" s="105">
        <f t="shared" si="1"/>
        <v>71.56111111</v>
      </c>
      <c r="F7" s="106"/>
      <c r="G7" s="73"/>
      <c r="H7" s="73"/>
      <c r="I7" s="73"/>
      <c r="J7" s="110"/>
      <c r="K7" s="110"/>
      <c r="L7" s="110"/>
      <c r="M7" s="110"/>
      <c r="N7" s="110"/>
    </row>
    <row r="8">
      <c r="A8" s="96">
        <v>46117.0</v>
      </c>
      <c r="B8" s="98"/>
      <c r="C8" s="98"/>
      <c r="E8" s="105">
        <f t="shared" si="1"/>
        <v>71.61333333</v>
      </c>
      <c r="F8" s="111"/>
      <c r="G8" s="95"/>
      <c r="H8" s="112" t="s">
        <v>113</v>
      </c>
      <c r="I8" s="114"/>
      <c r="J8" s="110"/>
      <c r="K8" s="110"/>
      <c r="L8" s="110"/>
      <c r="M8" s="110"/>
      <c r="N8" s="110"/>
    </row>
    <row r="9">
      <c r="A9" s="96">
        <v>46118.0</v>
      </c>
      <c r="B9" s="98"/>
      <c r="C9" s="98"/>
      <c r="D9" s="103">
        <f>IF(COUNTIF(C9:C15,"&gt;0")=0, "", ROUND(AVERAGEIF(C9:C15,"&gt;0"), 1))</f>
        <v>76.5</v>
      </c>
      <c r="E9" s="105">
        <f t="shared" si="1"/>
        <v>71.66555556</v>
      </c>
      <c r="F9" s="104"/>
      <c r="G9" s="95"/>
      <c r="H9" s="116">
        <f>'식이 분석 및 가이드'!K100</f>
        <v>2383.333333</v>
      </c>
      <c r="I9" s="42"/>
      <c r="J9" s="110"/>
      <c r="K9" s="110"/>
      <c r="L9" s="110"/>
      <c r="M9" s="110"/>
      <c r="N9" s="110"/>
    </row>
    <row r="10">
      <c r="A10" s="96">
        <v>46119.0</v>
      </c>
      <c r="B10" s="98">
        <v>2370.0</v>
      </c>
      <c r="C10" s="98">
        <v>76.6</v>
      </c>
      <c r="E10" s="105">
        <f t="shared" si="1"/>
        <v>71.71777778</v>
      </c>
      <c r="F10" s="106"/>
      <c r="G10" s="95"/>
      <c r="H10" s="67"/>
      <c r="I10" s="69"/>
      <c r="J10" s="110"/>
      <c r="K10" s="110"/>
      <c r="L10" s="110"/>
      <c r="M10" s="110"/>
      <c r="N10" s="110"/>
    </row>
    <row r="11">
      <c r="A11" s="96">
        <v>46120.0</v>
      </c>
      <c r="B11" s="98">
        <v>2230.0</v>
      </c>
      <c r="C11" s="98">
        <v>76.8</v>
      </c>
      <c r="E11" s="105">
        <f t="shared" si="1"/>
        <v>71.77</v>
      </c>
      <c r="F11" s="106"/>
      <c r="G11" s="95"/>
      <c r="H11" s="73"/>
      <c r="I11" s="73"/>
      <c r="J11" s="73"/>
      <c r="K11" s="73"/>
      <c r="L11" s="73"/>
      <c r="M11" s="73"/>
      <c r="N11" s="73"/>
    </row>
    <row r="12">
      <c r="A12" s="96">
        <v>46121.0</v>
      </c>
      <c r="B12" s="98">
        <v>2474.0</v>
      </c>
      <c r="C12" s="98">
        <v>76.8</v>
      </c>
      <c r="E12" s="105">
        <f t="shared" si="1"/>
        <v>71.82222222</v>
      </c>
      <c r="F12" s="106"/>
      <c r="G12" s="95"/>
      <c r="H12" s="73"/>
      <c r="I12" s="73"/>
      <c r="J12" s="73"/>
      <c r="K12" s="73"/>
      <c r="L12" s="73"/>
      <c r="M12" s="73"/>
      <c r="N12" s="73"/>
    </row>
    <row r="13">
      <c r="A13" s="96">
        <v>46122.0</v>
      </c>
      <c r="B13" s="98"/>
      <c r="C13" s="98">
        <v>76.3</v>
      </c>
      <c r="E13" s="105">
        <f t="shared" si="1"/>
        <v>71.87444444</v>
      </c>
      <c r="F13" s="106"/>
      <c r="G13" s="95"/>
      <c r="H13" s="73"/>
      <c r="I13" s="73"/>
      <c r="J13" s="73"/>
      <c r="K13" s="73"/>
      <c r="L13" s="73"/>
      <c r="M13" s="73"/>
      <c r="N13" s="73"/>
    </row>
    <row r="14">
      <c r="A14" s="96">
        <v>46123.0</v>
      </c>
      <c r="B14" s="98"/>
      <c r="C14" s="98">
        <v>75.9</v>
      </c>
      <c r="E14" s="105">
        <f t="shared" si="1"/>
        <v>71.92666667</v>
      </c>
      <c r="F14" s="106"/>
      <c r="G14" s="95"/>
      <c r="H14" s="73"/>
      <c r="I14" s="73"/>
      <c r="J14" s="73"/>
      <c r="K14" s="73"/>
      <c r="L14" s="73"/>
      <c r="M14" s="73"/>
      <c r="N14" s="73"/>
    </row>
    <row r="15">
      <c r="A15" s="96">
        <v>46124.0</v>
      </c>
      <c r="B15" s="98"/>
      <c r="C15" s="98"/>
      <c r="E15" s="105">
        <f t="shared" si="1"/>
        <v>71.97888889</v>
      </c>
      <c r="F15" s="106"/>
      <c r="G15" s="95"/>
      <c r="H15" s="73"/>
      <c r="I15" s="73"/>
      <c r="J15" s="73"/>
      <c r="K15" s="73"/>
      <c r="L15" s="73"/>
      <c r="M15" s="73"/>
      <c r="N15" s="73"/>
    </row>
    <row r="16">
      <c r="A16" s="96">
        <v>46125.0</v>
      </c>
      <c r="B16" s="98"/>
      <c r="C16" s="98">
        <v>75.9</v>
      </c>
      <c r="D16" s="103">
        <f>IF(COUNTIF(C16:C22,"&gt;0")=0, "", ROUND(AVERAGEIF(C16:C22,"&gt;0"), 1))</f>
        <v>76.7</v>
      </c>
      <c r="E16" s="105">
        <f t="shared" si="1"/>
        <v>72.03111111</v>
      </c>
      <c r="F16" s="106"/>
      <c r="G16" s="95"/>
      <c r="H16" s="73"/>
      <c r="I16" s="73"/>
      <c r="J16" s="73"/>
      <c r="K16" s="73"/>
      <c r="L16" s="73"/>
      <c r="M16" s="73"/>
      <c r="N16" s="73"/>
    </row>
    <row r="17">
      <c r="A17" s="96">
        <v>46126.0</v>
      </c>
      <c r="B17" s="98">
        <v>2301.0</v>
      </c>
      <c r="C17" s="98">
        <v>77.0</v>
      </c>
      <c r="E17" s="105">
        <f t="shared" si="1"/>
        <v>72.08333333</v>
      </c>
      <c r="F17" s="106"/>
      <c r="G17" s="95"/>
      <c r="H17" s="73"/>
      <c r="I17" s="73"/>
      <c r="J17" s="73"/>
      <c r="K17" s="73"/>
      <c r="L17" s="73"/>
      <c r="M17" s="73"/>
      <c r="N17" s="73"/>
    </row>
    <row r="18">
      <c r="A18" s="96">
        <v>46127.0</v>
      </c>
      <c r="B18" s="98">
        <v>1650.0</v>
      </c>
      <c r="C18" s="98">
        <v>77.1</v>
      </c>
      <c r="E18" s="105">
        <f t="shared" si="1"/>
        <v>72.13555556</v>
      </c>
      <c r="F18" s="106"/>
      <c r="G18" s="95"/>
      <c r="H18" s="73"/>
      <c r="I18" s="73"/>
      <c r="J18" s="73"/>
      <c r="K18" s="73"/>
      <c r="L18" s="73"/>
      <c r="M18" s="73"/>
      <c r="N18" s="73"/>
    </row>
    <row r="19">
      <c r="A19" s="96">
        <v>46128.0</v>
      </c>
      <c r="B19" s="98">
        <v>2578.0</v>
      </c>
      <c r="C19" s="98">
        <v>76.6</v>
      </c>
      <c r="E19" s="105">
        <f t="shared" si="1"/>
        <v>72.18777778</v>
      </c>
      <c r="F19" s="106"/>
      <c r="G19" s="95"/>
      <c r="H19" s="73"/>
      <c r="I19" s="73"/>
      <c r="J19" s="73"/>
      <c r="K19" s="73"/>
      <c r="L19" s="73"/>
      <c r="M19" s="73"/>
      <c r="N19" s="73"/>
    </row>
    <row r="20">
      <c r="A20" s="96">
        <v>46129.0</v>
      </c>
      <c r="B20" s="98"/>
      <c r="C20" s="98">
        <v>76.8</v>
      </c>
      <c r="E20" s="105">
        <f t="shared" si="1"/>
        <v>72.24</v>
      </c>
      <c r="F20" s="106"/>
      <c r="G20" s="95"/>
      <c r="H20" s="73"/>
      <c r="I20" s="73"/>
      <c r="J20" s="73"/>
      <c r="K20" s="73"/>
      <c r="L20" s="73"/>
      <c r="M20" s="73"/>
      <c r="N20" s="73"/>
    </row>
    <row r="21">
      <c r="A21" s="96">
        <v>46130.0</v>
      </c>
      <c r="B21" s="98"/>
      <c r="C21" s="98"/>
      <c r="E21" s="105">
        <f t="shared" si="1"/>
        <v>72.29222222</v>
      </c>
      <c r="F21" s="106"/>
      <c r="G21" s="95"/>
      <c r="H21" s="73"/>
      <c r="I21" s="73"/>
      <c r="J21" s="73"/>
      <c r="K21" s="73"/>
      <c r="L21" s="73"/>
      <c r="M21" s="73"/>
      <c r="N21" s="73"/>
    </row>
    <row r="22">
      <c r="A22" s="96">
        <v>46131.0</v>
      </c>
      <c r="B22" s="98"/>
      <c r="C22" s="98"/>
      <c r="E22" s="105">
        <f t="shared" si="1"/>
        <v>72.34444444</v>
      </c>
      <c r="F22" s="106"/>
      <c r="G22" s="95"/>
      <c r="H22" s="73"/>
      <c r="I22" s="73"/>
      <c r="J22" s="73"/>
      <c r="K22" s="73"/>
      <c r="L22" s="73"/>
      <c r="M22" s="73"/>
      <c r="N22" s="73"/>
    </row>
    <row r="23">
      <c r="A23" s="96">
        <v>46132.0</v>
      </c>
      <c r="B23" s="98">
        <v>2418.0</v>
      </c>
      <c r="C23" s="98"/>
      <c r="D23" s="103">
        <f>IF(COUNTIF(C23:C29,"&gt;0")=0, "", ROUND(AVERAGEIF(C23:C29,"&gt;0"), 1))</f>
        <v>77</v>
      </c>
      <c r="E23" s="105">
        <f t="shared" si="1"/>
        <v>72.39666667</v>
      </c>
      <c r="F23" s="106"/>
      <c r="G23" s="95"/>
      <c r="H23" s="73"/>
      <c r="I23" s="73"/>
      <c r="J23" s="73"/>
      <c r="K23" s="73"/>
      <c r="L23" s="73"/>
      <c r="M23" s="73"/>
      <c r="N23" s="73"/>
    </row>
    <row r="24">
      <c r="A24" s="96">
        <v>46133.0</v>
      </c>
      <c r="B24" s="98"/>
      <c r="C24" s="98">
        <v>76.8</v>
      </c>
      <c r="E24" s="105">
        <f t="shared" si="1"/>
        <v>72.44888889</v>
      </c>
      <c r="F24" s="106"/>
      <c r="G24" s="95"/>
      <c r="H24" s="73"/>
      <c r="I24" s="73"/>
      <c r="J24" s="73"/>
      <c r="K24" s="73"/>
      <c r="L24" s="73"/>
      <c r="M24" s="73"/>
      <c r="N24" s="73"/>
    </row>
    <row r="25">
      <c r="A25" s="96">
        <v>46134.0</v>
      </c>
      <c r="B25" s="98"/>
      <c r="C25" s="98">
        <v>77.2</v>
      </c>
      <c r="E25" s="105">
        <f t="shared" si="1"/>
        <v>72.50111111</v>
      </c>
      <c r="F25" s="106"/>
      <c r="G25" s="95"/>
      <c r="H25" s="73"/>
      <c r="I25" s="73"/>
      <c r="J25" s="73"/>
      <c r="K25" s="73"/>
      <c r="L25" s="73"/>
      <c r="M25" s="73"/>
      <c r="N25" s="73"/>
    </row>
    <row r="26">
      <c r="A26" s="96">
        <v>46135.0</v>
      </c>
      <c r="B26" s="98"/>
      <c r="C26" s="98"/>
      <c r="E26" s="105">
        <f t="shared" si="1"/>
        <v>72.55333333</v>
      </c>
      <c r="F26" s="106"/>
      <c r="G26" s="95"/>
      <c r="H26" s="73"/>
      <c r="I26" s="73"/>
      <c r="J26" s="73"/>
      <c r="K26" s="73"/>
      <c r="L26" s="73"/>
      <c r="M26" s="73"/>
      <c r="N26" s="73"/>
    </row>
    <row r="27">
      <c r="A27" s="96">
        <v>46136.0</v>
      </c>
      <c r="B27" s="98"/>
      <c r="C27" s="98"/>
      <c r="E27" s="105">
        <f t="shared" si="1"/>
        <v>72.60555556</v>
      </c>
      <c r="F27" s="106"/>
      <c r="G27" s="95"/>
      <c r="H27" s="73"/>
      <c r="I27" s="73"/>
      <c r="J27" s="73"/>
      <c r="K27" s="73"/>
      <c r="L27" s="73"/>
      <c r="M27" s="73"/>
      <c r="N27" s="73"/>
    </row>
    <row r="28">
      <c r="A28" s="96">
        <v>46137.0</v>
      </c>
      <c r="B28" s="98"/>
      <c r="C28" s="98"/>
      <c r="E28" s="105">
        <f t="shared" si="1"/>
        <v>72.65777778</v>
      </c>
      <c r="F28" s="106"/>
      <c r="G28" s="95"/>
      <c r="H28" s="73"/>
      <c r="I28" s="73"/>
      <c r="J28" s="73"/>
      <c r="K28" s="73"/>
      <c r="L28" s="73"/>
      <c r="M28" s="73"/>
      <c r="N28" s="73"/>
    </row>
    <row r="29">
      <c r="A29" s="96">
        <v>46138.0</v>
      </c>
      <c r="B29" s="98"/>
      <c r="C29" s="98"/>
      <c r="E29" s="105">
        <f t="shared" si="1"/>
        <v>72.71</v>
      </c>
      <c r="F29" s="106"/>
      <c r="G29" s="95"/>
      <c r="H29" s="73"/>
      <c r="I29" s="73"/>
      <c r="J29" s="73"/>
      <c r="K29" s="73"/>
      <c r="L29" s="73"/>
      <c r="M29" s="73"/>
      <c r="N29" s="73"/>
    </row>
    <row r="30">
      <c r="A30" s="96">
        <v>46139.0</v>
      </c>
      <c r="B30" s="98">
        <v>2189.0</v>
      </c>
      <c r="C30" s="98">
        <v>76.0</v>
      </c>
      <c r="D30" s="103">
        <f>IF(COUNTIF(C30:C36,"&gt;0")=0, "", ROUND(AVERAGEIF(C30:C36,"&gt;0"), 1))</f>
        <v>76.3</v>
      </c>
      <c r="E30" s="105">
        <f t="shared" si="1"/>
        <v>72.76222222</v>
      </c>
      <c r="F30" s="106"/>
      <c r="G30" s="95"/>
      <c r="H30" s="73"/>
      <c r="I30" s="73"/>
      <c r="J30" s="73"/>
      <c r="K30" s="73"/>
      <c r="L30" s="73"/>
      <c r="M30" s="73"/>
      <c r="N30" s="73"/>
    </row>
    <row r="31">
      <c r="A31" s="96">
        <v>46140.0</v>
      </c>
      <c r="B31" s="98">
        <v>1769.0</v>
      </c>
      <c r="C31" s="98">
        <v>76.1</v>
      </c>
      <c r="E31" s="105">
        <f t="shared" si="1"/>
        <v>72.81444444</v>
      </c>
      <c r="F31" s="106"/>
      <c r="G31" s="95"/>
      <c r="H31" s="73"/>
      <c r="I31" s="73"/>
      <c r="J31" s="73"/>
      <c r="K31" s="73"/>
      <c r="L31" s="73"/>
      <c r="M31" s="73"/>
      <c r="N31" s="73"/>
    </row>
    <row r="32">
      <c r="A32" s="96">
        <v>46141.0</v>
      </c>
      <c r="B32" s="98"/>
      <c r="C32" s="98">
        <v>76.4</v>
      </c>
      <c r="E32" s="105">
        <f t="shared" si="1"/>
        <v>72.86666667</v>
      </c>
      <c r="F32" s="106"/>
      <c r="G32" s="95"/>
      <c r="H32" s="73"/>
      <c r="I32" s="73"/>
      <c r="J32" s="73"/>
      <c r="K32" s="73"/>
      <c r="L32" s="73"/>
      <c r="M32" s="73"/>
      <c r="N32" s="73"/>
    </row>
    <row r="33">
      <c r="A33" s="96">
        <v>46142.0</v>
      </c>
      <c r="B33" s="98"/>
      <c r="C33" s="98">
        <v>76.5</v>
      </c>
      <c r="E33" s="105">
        <f t="shared" si="1"/>
        <v>72.91888889</v>
      </c>
      <c r="F33" s="106"/>
      <c r="G33" s="95"/>
      <c r="H33" s="73"/>
      <c r="I33" s="73"/>
      <c r="J33" s="73"/>
      <c r="K33" s="73"/>
      <c r="L33" s="73"/>
      <c r="M33" s="73"/>
      <c r="N33" s="73"/>
    </row>
    <row r="34">
      <c r="A34" s="96">
        <v>46143.0</v>
      </c>
      <c r="B34" s="98"/>
      <c r="C34" s="98"/>
      <c r="E34" s="105">
        <f t="shared" si="1"/>
        <v>72.97111111</v>
      </c>
      <c r="F34" s="106"/>
      <c r="G34" s="95"/>
      <c r="H34" s="73"/>
      <c r="I34" s="73"/>
      <c r="J34" s="73"/>
      <c r="K34" s="73"/>
      <c r="L34" s="73"/>
      <c r="M34" s="73"/>
      <c r="N34" s="73"/>
    </row>
    <row r="35">
      <c r="A35" s="96">
        <v>46144.0</v>
      </c>
      <c r="B35" s="98"/>
      <c r="C35" s="98"/>
      <c r="E35" s="105">
        <f t="shared" si="1"/>
        <v>73.02333333</v>
      </c>
      <c r="F35" s="106"/>
      <c r="G35" s="95"/>
      <c r="H35" s="73"/>
      <c r="I35" s="73"/>
      <c r="J35" s="73"/>
      <c r="K35" s="73"/>
      <c r="L35" s="73"/>
      <c r="M35" s="73"/>
      <c r="N35" s="73"/>
    </row>
    <row r="36">
      <c r="A36" s="96">
        <v>46145.0</v>
      </c>
      <c r="B36" s="98"/>
      <c r="C36" s="98"/>
      <c r="E36" s="105">
        <f t="shared" si="1"/>
        <v>73.07555556</v>
      </c>
      <c r="F36" s="140"/>
      <c r="G36" s="95"/>
      <c r="H36" s="73"/>
      <c r="I36" s="73"/>
      <c r="J36" s="73"/>
      <c r="K36" s="73"/>
      <c r="L36" s="73"/>
      <c r="M36" s="73"/>
      <c r="N36" s="73"/>
    </row>
    <row r="37">
      <c r="A37" s="96">
        <v>46146.0</v>
      </c>
      <c r="B37" s="98"/>
      <c r="C37" s="98"/>
      <c r="D37" s="103">
        <f>IF(COUNTIF(C37:C43,"&gt;0")=0, "", ROUND(AVERAGEIF(C37:C43,"&gt;0"), 1))</f>
        <v>76.1</v>
      </c>
      <c r="E37" s="105">
        <f t="shared" si="1"/>
        <v>73.12777778</v>
      </c>
      <c r="F37" s="140"/>
      <c r="G37" s="95"/>
      <c r="H37" s="73"/>
      <c r="I37" s="73"/>
      <c r="J37" s="73"/>
      <c r="K37" s="73"/>
      <c r="L37" s="73"/>
      <c r="M37" s="73"/>
      <c r="N37" s="73"/>
    </row>
    <row r="38">
      <c r="A38" s="96">
        <v>46147.0</v>
      </c>
      <c r="B38" s="98">
        <v>1585.0</v>
      </c>
      <c r="C38" s="98">
        <v>76.1</v>
      </c>
      <c r="E38" s="105">
        <f t="shared" si="1"/>
        <v>73.18</v>
      </c>
      <c r="F38" s="140"/>
      <c r="G38" s="95"/>
      <c r="H38" s="73"/>
      <c r="I38" s="73"/>
      <c r="J38" s="73"/>
      <c r="K38" s="73"/>
      <c r="L38" s="73"/>
      <c r="M38" s="73"/>
      <c r="N38" s="73"/>
    </row>
    <row r="39">
      <c r="A39" s="96">
        <v>46148.0</v>
      </c>
      <c r="B39" s="98">
        <v>2100.0</v>
      </c>
      <c r="C39" s="98">
        <v>75.6</v>
      </c>
      <c r="E39" s="105">
        <f t="shared" si="1"/>
        <v>73.23222222</v>
      </c>
      <c r="F39" s="140"/>
      <c r="G39" s="95"/>
      <c r="H39" s="147" t="s">
        <v>204</v>
      </c>
      <c r="I39" s="35"/>
      <c r="J39" s="35"/>
      <c r="K39" s="81"/>
      <c r="L39" s="73"/>
      <c r="M39" s="73"/>
      <c r="N39" s="73"/>
    </row>
    <row r="40">
      <c r="A40" s="96">
        <v>46149.0</v>
      </c>
      <c r="B40" s="98">
        <v>2298.0</v>
      </c>
      <c r="C40" s="98">
        <v>76.3</v>
      </c>
      <c r="E40" s="105">
        <f t="shared" si="1"/>
        <v>73.28444444</v>
      </c>
      <c r="F40" s="140"/>
      <c r="G40" s="95"/>
      <c r="H40" s="38"/>
      <c r="K40" s="42"/>
      <c r="L40" s="73"/>
      <c r="M40" s="73"/>
      <c r="N40" s="73"/>
    </row>
    <row r="41">
      <c r="A41" s="96">
        <v>46150.0</v>
      </c>
      <c r="B41" s="98"/>
      <c r="C41" s="98">
        <v>75.9</v>
      </c>
      <c r="E41" s="105">
        <f t="shared" si="1"/>
        <v>73.33666667</v>
      </c>
      <c r="F41" s="140"/>
      <c r="G41" s="95"/>
      <c r="H41" s="38"/>
      <c r="K41" s="42"/>
      <c r="L41" s="73"/>
      <c r="M41" s="73"/>
      <c r="N41" s="73"/>
    </row>
    <row r="42">
      <c r="A42" s="96">
        <v>46151.0</v>
      </c>
      <c r="B42" s="98"/>
      <c r="C42" s="98">
        <v>76.3</v>
      </c>
      <c r="E42" s="105">
        <f t="shared" si="1"/>
        <v>73.38888889</v>
      </c>
      <c r="F42" s="140"/>
      <c r="G42" s="95"/>
      <c r="H42" s="38"/>
      <c r="K42" s="42"/>
      <c r="L42" s="73"/>
      <c r="M42" s="73"/>
      <c r="N42" s="73"/>
    </row>
    <row r="43">
      <c r="A43" s="96">
        <v>46152.0</v>
      </c>
      <c r="B43" s="98"/>
      <c r="C43" s="98">
        <v>76.3</v>
      </c>
      <c r="E43" s="105">
        <f t="shared" si="1"/>
        <v>73.44111111</v>
      </c>
      <c r="F43" s="140"/>
      <c r="G43" s="95"/>
      <c r="H43" s="38"/>
      <c r="K43" s="42"/>
      <c r="L43" s="73"/>
      <c r="M43" s="73"/>
      <c r="N43" s="73"/>
    </row>
    <row r="44">
      <c r="A44" s="96">
        <v>46153.0</v>
      </c>
      <c r="B44" s="98">
        <v>1825.0</v>
      </c>
      <c r="C44" s="98">
        <v>77.2</v>
      </c>
      <c r="D44" s="103">
        <f>IF(COUNTIF(C44:C50,"&gt;0")=0, "", ROUND(AVERAGEIF(C44:C50,"&gt;0"), 1))</f>
        <v>76.6</v>
      </c>
      <c r="E44" s="105">
        <f t="shared" si="1"/>
        <v>73.49333333</v>
      </c>
      <c r="F44" s="140"/>
      <c r="G44" s="95"/>
      <c r="H44" s="67"/>
      <c r="I44" s="68"/>
      <c r="J44" s="68"/>
      <c r="K44" s="69"/>
      <c r="L44" s="73"/>
      <c r="M44" s="73"/>
      <c r="N44" s="73"/>
    </row>
    <row r="45">
      <c r="A45" s="96">
        <v>46154.0</v>
      </c>
      <c r="B45" s="98">
        <v>2063.0</v>
      </c>
      <c r="C45" s="98">
        <v>76.3</v>
      </c>
      <c r="E45" s="105">
        <f t="shared" si="1"/>
        <v>73.54555556</v>
      </c>
      <c r="F45" s="140"/>
      <c r="G45" s="95"/>
      <c r="H45" s="73"/>
      <c r="I45" s="73"/>
      <c r="J45" s="73"/>
      <c r="K45" s="73"/>
      <c r="L45" s="73"/>
      <c r="M45" s="73"/>
      <c r="N45" s="73"/>
    </row>
    <row r="46">
      <c r="A46" s="96">
        <v>46155.0</v>
      </c>
      <c r="B46" s="98"/>
      <c r="C46" s="98">
        <v>76.2</v>
      </c>
      <c r="E46" s="105">
        <f t="shared" si="1"/>
        <v>73.59777778</v>
      </c>
      <c r="F46" s="140"/>
      <c r="G46" s="95"/>
      <c r="H46" s="73"/>
      <c r="I46" s="73"/>
      <c r="J46" s="73"/>
      <c r="K46" s="73"/>
      <c r="L46" s="73"/>
      <c r="M46" s="73"/>
      <c r="N46" s="73"/>
    </row>
    <row r="47">
      <c r="A47" s="96">
        <v>46156.0</v>
      </c>
      <c r="B47" s="98"/>
      <c r="C47" s="98"/>
      <c r="E47" s="105">
        <f t="shared" si="1"/>
        <v>73.65</v>
      </c>
      <c r="F47" s="140"/>
      <c r="G47" s="95"/>
      <c r="H47" s="73"/>
      <c r="I47" s="73"/>
      <c r="J47" s="73"/>
      <c r="K47" s="73"/>
      <c r="L47" s="73"/>
      <c r="M47" s="73"/>
      <c r="N47" s="73"/>
    </row>
    <row r="48">
      <c r="A48" s="96">
        <v>46157.0</v>
      </c>
      <c r="B48" s="98"/>
      <c r="C48" s="98"/>
      <c r="E48" s="105">
        <f t="shared" si="1"/>
        <v>73.70222222</v>
      </c>
      <c r="F48" s="140"/>
      <c r="G48" s="95"/>
      <c r="H48" s="73"/>
      <c r="I48" s="73"/>
      <c r="J48" s="73"/>
      <c r="K48" s="73"/>
      <c r="L48" s="73"/>
      <c r="M48" s="73"/>
      <c r="N48" s="73"/>
    </row>
    <row r="49">
      <c r="A49" s="96">
        <v>46158.0</v>
      </c>
      <c r="B49" s="98"/>
      <c r="C49" s="98"/>
      <c r="E49" s="105">
        <f t="shared" si="1"/>
        <v>73.75444444</v>
      </c>
      <c r="F49" s="140"/>
      <c r="G49" s="95"/>
      <c r="H49" s="73"/>
      <c r="I49" s="73"/>
      <c r="J49" s="73"/>
      <c r="K49" s="73"/>
      <c r="L49" s="73"/>
      <c r="M49" s="73"/>
      <c r="N49" s="73"/>
    </row>
    <row r="50">
      <c r="A50" s="96">
        <v>46159.0</v>
      </c>
      <c r="B50" s="98"/>
      <c r="C50" s="98"/>
      <c r="E50" s="105">
        <f t="shared" si="1"/>
        <v>73.80666667</v>
      </c>
      <c r="F50" s="140"/>
      <c r="G50" s="95"/>
      <c r="H50" s="73"/>
      <c r="I50" s="73"/>
      <c r="J50" s="73"/>
      <c r="K50" s="73"/>
      <c r="L50" s="73"/>
      <c r="M50" s="73"/>
      <c r="N50" s="73"/>
    </row>
    <row r="51">
      <c r="A51" s="96">
        <v>46160.0</v>
      </c>
      <c r="B51" s="98">
        <v>2007.0</v>
      </c>
      <c r="C51" s="98"/>
      <c r="D51" s="103">
        <f>IF(COUNTIF(C51:C57,"&gt;0")=0, "", ROUND(AVERAGEIF(C51:C57,"&gt;0"), 1))</f>
        <v>75.5</v>
      </c>
      <c r="E51" s="105">
        <f t="shared" si="1"/>
        <v>73.85888889</v>
      </c>
      <c r="F51" s="140"/>
      <c r="G51" s="95"/>
      <c r="H51" s="73"/>
      <c r="I51" s="73"/>
      <c r="J51" s="73"/>
      <c r="K51" s="73"/>
      <c r="L51" s="73"/>
      <c r="M51" s="73"/>
      <c r="N51" s="73"/>
    </row>
    <row r="52">
      <c r="A52" s="96">
        <v>46161.0</v>
      </c>
      <c r="B52" s="98">
        <v>1812.0</v>
      </c>
      <c r="C52" s="98">
        <v>76.0</v>
      </c>
      <c r="E52" s="105">
        <f t="shared" si="1"/>
        <v>73.91111111</v>
      </c>
      <c r="F52" s="140"/>
      <c r="G52" s="95"/>
      <c r="H52" s="73"/>
      <c r="I52" s="73"/>
      <c r="J52" s="73"/>
      <c r="K52" s="73"/>
      <c r="L52" s="73"/>
      <c r="M52" s="73"/>
      <c r="N52" s="73"/>
    </row>
    <row r="53">
      <c r="A53" s="96">
        <v>46162.0</v>
      </c>
      <c r="B53" s="98">
        <v>1503.0</v>
      </c>
      <c r="C53" s="98">
        <v>75.3</v>
      </c>
      <c r="E53" s="105">
        <f t="shared" si="1"/>
        <v>73.96333333</v>
      </c>
      <c r="F53" s="140"/>
      <c r="G53" s="95"/>
      <c r="H53" s="73"/>
      <c r="I53" s="73"/>
      <c r="J53" s="73"/>
      <c r="K53" s="73"/>
      <c r="L53" s="73"/>
      <c r="M53" s="73"/>
      <c r="N53" s="73"/>
    </row>
    <row r="54">
      <c r="A54" s="96">
        <v>46163.0</v>
      </c>
      <c r="B54" s="98"/>
      <c r="C54" s="98">
        <v>75.1</v>
      </c>
      <c r="E54" s="105">
        <f t="shared" si="1"/>
        <v>74.01555556</v>
      </c>
      <c r="F54" s="140"/>
      <c r="G54" s="95"/>
      <c r="H54" s="73"/>
      <c r="I54" s="73"/>
      <c r="J54" s="73"/>
      <c r="K54" s="73"/>
      <c r="L54" s="73"/>
      <c r="M54" s="73"/>
      <c r="N54" s="73"/>
    </row>
    <row r="55">
      <c r="A55" s="96">
        <v>46164.0</v>
      </c>
      <c r="B55" s="98"/>
      <c r="C55" s="98"/>
      <c r="E55" s="105">
        <f t="shared" si="1"/>
        <v>74.06777778</v>
      </c>
      <c r="F55" s="140"/>
      <c r="G55" s="95"/>
      <c r="H55" s="73"/>
      <c r="I55" s="73"/>
      <c r="J55" s="73"/>
      <c r="K55" s="73"/>
      <c r="L55" s="73"/>
      <c r="M55" s="73"/>
      <c r="N55" s="73"/>
    </row>
    <row r="56">
      <c r="A56" s="96">
        <v>46165.0</v>
      </c>
      <c r="B56" s="98"/>
      <c r="C56" s="98"/>
      <c r="E56" s="105">
        <f t="shared" si="1"/>
        <v>74.12</v>
      </c>
      <c r="F56" s="140"/>
      <c r="G56" s="95"/>
      <c r="H56" s="73"/>
      <c r="I56" s="73"/>
      <c r="J56" s="73"/>
      <c r="K56" s="73"/>
      <c r="L56" s="73"/>
      <c r="M56" s="73"/>
      <c r="N56" s="73"/>
    </row>
    <row r="57">
      <c r="A57" s="96">
        <v>46166.0</v>
      </c>
      <c r="B57" s="98"/>
      <c r="C57" s="98"/>
      <c r="E57" s="105">
        <f t="shared" si="1"/>
        <v>74.17222222</v>
      </c>
      <c r="F57" s="140"/>
      <c r="G57" s="95"/>
      <c r="H57" s="73"/>
      <c r="I57" s="73"/>
      <c r="J57" s="73"/>
      <c r="K57" s="73"/>
      <c r="L57" s="73"/>
      <c r="M57" s="73"/>
      <c r="N57" s="73"/>
    </row>
    <row r="58">
      <c r="A58" s="96">
        <v>46167.0</v>
      </c>
      <c r="B58" s="98"/>
      <c r="C58" s="98">
        <v>76.5</v>
      </c>
      <c r="D58" s="103">
        <f>IF(COUNTIF(C58:C64,"&gt;0")=0, "", ROUND(AVERAGEIF(C58:C64,"&gt;0"), 1))</f>
        <v>75.9</v>
      </c>
      <c r="E58" s="105">
        <f t="shared" si="1"/>
        <v>74.22444444</v>
      </c>
      <c r="F58" s="140"/>
      <c r="G58" s="95"/>
      <c r="H58" s="73"/>
      <c r="I58" s="73"/>
      <c r="J58" s="73"/>
      <c r="K58" s="73"/>
      <c r="L58" s="73"/>
      <c r="M58" s="73"/>
      <c r="N58" s="73"/>
    </row>
    <row r="59">
      <c r="A59" s="96">
        <v>46168.0</v>
      </c>
      <c r="B59" s="98">
        <v>2879.0</v>
      </c>
      <c r="C59" s="98">
        <v>76.8</v>
      </c>
      <c r="E59" s="105">
        <f t="shared" si="1"/>
        <v>74.27666667</v>
      </c>
      <c r="F59" s="140"/>
      <c r="G59" s="95"/>
      <c r="H59" s="73"/>
      <c r="I59" s="73"/>
      <c r="J59" s="73"/>
      <c r="K59" s="73"/>
      <c r="L59" s="73"/>
      <c r="M59" s="73"/>
      <c r="N59" s="73"/>
    </row>
    <row r="60">
      <c r="A60" s="96">
        <v>46169.0</v>
      </c>
      <c r="B60" s="98">
        <v>1510.0</v>
      </c>
      <c r="C60" s="98">
        <v>76.5</v>
      </c>
      <c r="E60" s="105">
        <f t="shared" si="1"/>
        <v>74.32888889</v>
      </c>
      <c r="F60" s="140"/>
      <c r="G60" s="95"/>
      <c r="H60" s="73"/>
      <c r="I60" s="73"/>
      <c r="J60" s="73"/>
      <c r="K60" s="73"/>
      <c r="L60" s="73"/>
      <c r="M60" s="73"/>
      <c r="N60" s="73"/>
    </row>
    <row r="61">
      <c r="A61" s="96">
        <v>46170.0</v>
      </c>
      <c r="B61" s="98">
        <v>1742.0</v>
      </c>
      <c r="C61" s="98">
        <v>75.6</v>
      </c>
      <c r="E61" s="105">
        <f t="shared" si="1"/>
        <v>74.38111111</v>
      </c>
      <c r="F61" s="140"/>
      <c r="G61" s="95"/>
      <c r="H61" s="73"/>
      <c r="I61" s="73"/>
      <c r="J61" s="73"/>
      <c r="K61" s="73"/>
      <c r="L61" s="73"/>
      <c r="M61" s="73"/>
      <c r="N61" s="73"/>
    </row>
    <row r="62">
      <c r="A62" s="96">
        <v>46171.0</v>
      </c>
      <c r="B62" s="98"/>
      <c r="C62" s="98"/>
      <c r="E62" s="105">
        <f t="shared" si="1"/>
        <v>74.43333333</v>
      </c>
      <c r="F62" s="140"/>
      <c r="G62" s="95"/>
      <c r="H62" s="73"/>
      <c r="I62" s="73"/>
      <c r="J62" s="73"/>
      <c r="K62" s="73"/>
      <c r="L62" s="73"/>
      <c r="M62" s="73"/>
      <c r="N62" s="73"/>
    </row>
    <row r="63">
      <c r="A63" s="96">
        <v>46172.0</v>
      </c>
      <c r="B63" s="98"/>
      <c r="C63" s="98">
        <v>74.8</v>
      </c>
      <c r="E63" s="105">
        <f t="shared" si="1"/>
        <v>74.48555556</v>
      </c>
      <c r="F63" s="166"/>
      <c r="G63" s="168"/>
      <c r="H63" s="169"/>
      <c r="I63" s="169"/>
      <c r="J63" s="169"/>
      <c r="K63" s="169"/>
      <c r="L63" s="169"/>
      <c r="M63" s="169"/>
      <c r="N63" s="169"/>
    </row>
    <row r="64">
      <c r="A64" s="96">
        <v>46173.0</v>
      </c>
      <c r="B64" s="98"/>
      <c r="C64" s="98">
        <v>74.9</v>
      </c>
      <c r="E64" s="105">
        <f t="shared" si="1"/>
        <v>74.53777778</v>
      </c>
      <c r="F64" s="166"/>
      <c r="G64" s="168"/>
      <c r="H64" s="169"/>
      <c r="I64" s="169"/>
      <c r="J64" s="169"/>
      <c r="K64" s="169"/>
      <c r="L64" s="169"/>
      <c r="M64" s="169"/>
      <c r="N64" s="169"/>
    </row>
    <row r="65">
      <c r="A65" s="96">
        <v>46174.0</v>
      </c>
      <c r="B65" s="98"/>
      <c r="C65" s="98">
        <v>75.8</v>
      </c>
      <c r="D65" s="103">
        <f>IF(COUNTIF(C65:C71,"&gt;0")=0, "", ROUND(AVERAGEIF(C65:C71,"&gt;0"), 1))</f>
        <v>78.4</v>
      </c>
      <c r="E65" s="105">
        <f t="shared" si="1"/>
        <v>74.59</v>
      </c>
      <c r="F65" s="166"/>
      <c r="G65" s="168"/>
      <c r="H65" s="169"/>
      <c r="I65" s="169"/>
      <c r="J65" s="169"/>
      <c r="K65" s="169"/>
      <c r="L65" s="169"/>
      <c r="M65" s="169"/>
      <c r="N65" s="169"/>
    </row>
    <row r="66">
      <c r="A66" s="96">
        <v>46175.0</v>
      </c>
      <c r="B66" s="98"/>
      <c r="C66" s="98">
        <v>76.3</v>
      </c>
      <c r="E66" s="105">
        <f t="shared" si="1"/>
        <v>74.64222222</v>
      </c>
      <c r="F66" s="166"/>
      <c r="G66" s="168"/>
      <c r="H66" s="169"/>
      <c r="I66" s="169"/>
      <c r="J66" s="169"/>
      <c r="K66" s="169"/>
      <c r="L66" s="169"/>
      <c r="M66" s="169"/>
      <c r="N66" s="169"/>
    </row>
    <row r="67">
      <c r="A67" s="96">
        <v>46176.0</v>
      </c>
      <c r="B67" s="98"/>
      <c r="C67" s="98">
        <v>85.9</v>
      </c>
      <c r="E67" s="105">
        <f t="shared" si="1"/>
        <v>74.69444444</v>
      </c>
      <c r="F67" s="166"/>
      <c r="G67" s="168"/>
      <c r="H67" s="169"/>
      <c r="I67" s="169"/>
      <c r="J67" s="169"/>
      <c r="K67" s="169"/>
      <c r="L67" s="169"/>
      <c r="M67" s="169"/>
      <c r="N67" s="169"/>
    </row>
    <row r="68">
      <c r="A68" s="96">
        <v>46177.0</v>
      </c>
      <c r="B68" s="98"/>
      <c r="C68" s="98">
        <v>75.7</v>
      </c>
      <c r="E68" s="105">
        <f t="shared" si="1"/>
        <v>74.74666667</v>
      </c>
      <c r="F68" s="166"/>
      <c r="G68" s="168"/>
      <c r="H68" s="169"/>
      <c r="I68" s="169"/>
      <c r="J68" s="169"/>
      <c r="K68" s="169"/>
      <c r="L68" s="169"/>
      <c r="M68" s="169"/>
      <c r="N68" s="169"/>
    </row>
    <row r="69">
      <c r="A69" s="96">
        <v>46178.0</v>
      </c>
      <c r="B69" s="98"/>
      <c r="C69" s="98"/>
      <c r="E69" s="105">
        <f t="shared" si="1"/>
        <v>74.79888889</v>
      </c>
      <c r="F69" s="166"/>
      <c r="G69" s="168"/>
      <c r="H69" s="169"/>
      <c r="I69" s="169"/>
      <c r="J69" s="169"/>
      <c r="K69" s="169"/>
      <c r="L69" s="169"/>
      <c r="M69" s="169"/>
      <c r="N69" s="169"/>
    </row>
    <row r="70">
      <c r="A70" s="96">
        <v>46179.0</v>
      </c>
      <c r="B70" s="98"/>
      <c r="C70" s="98"/>
      <c r="E70" s="105">
        <f t="shared" si="1"/>
        <v>74.85111111</v>
      </c>
      <c r="F70" s="166"/>
      <c r="G70" s="168"/>
      <c r="H70" s="169"/>
      <c r="I70" s="169"/>
      <c r="J70" s="169"/>
      <c r="K70" s="169"/>
      <c r="L70" s="169"/>
      <c r="M70" s="169"/>
      <c r="N70" s="169"/>
    </row>
    <row r="71">
      <c r="A71" s="96">
        <v>46180.0</v>
      </c>
      <c r="B71" s="98"/>
      <c r="C71" s="98"/>
      <c r="E71" s="105">
        <f t="shared" si="1"/>
        <v>74.90333333</v>
      </c>
      <c r="F71" s="166"/>
      <c r="G71" s="168"/>
      <c r="H71" s="169"/>
      <c r="I71" s="169"/>
      <c r="J71" s="169"/>
      <c r="K71" s="169"/>
      <c r="L71" s="169"/>
      <c r="M71" s="169"/>
      <c r="N71" s="169"/>
    </row>
    <row r="72">
      <c r="A72" s="96">
        <v>46181.0</v>
      </c>
      <c r="B72" s="98"/>
      <c r="C72" s="98"/>
      <c r="D72" s="103">
        <f>IF(COUNTIF(C72:C78,"&gt;0")=0, "", ROUND(AVERAGEIF(C72:C78,"&gt;0"), 1))</f>
        <v>75.4</v>
      </c>
      <c r="E72" s="105">
        <f t="shared" si="1"/>
        <v>74.95555556</v>
      </c>
      <c r="F72" s="166"/>
      <c r="G72" s="168"/>
      <c r="H72" s="169"/>
      <c r="I72" s="169"/>
      <c r="J72" s="169"/>
      <c r="K72" s="169"/>
      <c r="L72" s="169"/>
      <c r="M72" s="169"/>
      <c r="N72" s="169"/>
    </row>
    <row r="73">
      <c r="A73" s="96">
        <v>46182.0</v>
      </c>
      <c r="B73" s="98">
        <v>1442.0</v>
      </c>
      <c r="C73" s="98">
        <v>75.5</v>
      </c>
      <c r="E73" s="105">
        <f t="shared" si="1"/>
        <v>75.00777778</v>
      </c>
      <c r="F73" s="166"/>
      <c r="G73" s="168"/>
      <c r="H73" s="169"/>
      <c r="I73" s="169"/>
      <c r="J73" s="169"/>
      <c r="K73" s="169"/>
      <c r="L73" s="169"/>
      <c r="M73" s="169"/>
      <c r="N73" s="169"/>
    </row>
    <row r="74">
      <c r="A74" s="96">
        <v>46183.0</v>
      </c>
      <c r="B74" s="98"/>
      <c r="C74" s="98">
        <v>75.3</v>
      </c>
      <c r="E74" s="105">
        <f t="shared" si="1"/>
        <v>75.06</v>
      </c>
      <c r="F74" s="166"/>
      <c r="G74" s="168"/>
      <c r="H74" s="169"/>
      <c r="I74" s="169"/>
      <c r="J74" s="169"/>
      <c r="K74" s="169"/>
      <c r="L74" s="169"/>
      <c r="M74" s="169"/>
      <c r="N74" s="169"/>
    </row>
    <row r="75">
      <c r="A75" s="96">
        <v>46184.0</v>
      </c>
      <c r="B75" s="98"/>
      <c r="C75" s="98"/>
      <c r="E75" s="105">
        <f t="shared" si="1"/>
        <v>75.11222222</v>
      </c>
      <c r="F75" s="166"/>
      <c r="G75" s="168"/>
      <c r="H75" s="169"/>
      <c r="I75" s="169"/>
      <c r="J75" s="169"/>
      <c r="K75" s="169"/>
      <c r="L75" s="169"/>
      <c r="M75" s="169"/>
      <c r="N75" s="169"/>
    </row>
    <row r="76">
      <c r="A76" s="96">
        <v>46185.0</v>
      </c>
      <c r="B76" s="98"/>
      <c r="C76" s="98"/>
      <c r="E76" s="105">
        <f t="shared" si="1"/>
        <v>75.16444444</v>
      </c>
      <c r="F76" s="166"/>
      <c r="G76" s="168"/>
      <c r="H76" s="169"/>
      <c r="I76" s="169"/>
      <c r="J76" s="169"/>
      <c r="K76" s="169"/>
      <c r="L76" s="169"/>
      <c r="M76" s="169"/>
      <c r="N76" s="169"/>
    </row>
    <row r="77">
      <c r="A77" s="96">
        <v>46186.0</v>
      </c>
      <c r="B77" s="98"/>
      <c r="C77" s="98"/>
      <c r="E77" s="105">
        <f t="shared" si="1"/>
        <v>75.21666667</v>
      </c>
      <c r="F77" s="166"/>
      <c r="G77" s="168"/>
      <c r="H77" s="169"/>
      <c r="I77" s="169"/>
      <c r="J77" s="169"/>
      <c r="K77" s="169"/>
      <c r="L77" s="169"/>
      <c r="M77" s="169"/>
      <c r="N77" s="169"/>
    </row>
    <row r="78">
      <c r="A78" s="96">
        <v>46187.0</v>
      </c>
      <c r="B78" s="98"/>
      <c r="C78" s="98"/>
      <c r="E78" s="105">
        <f t="shared" si="1"/>
        <v>75.26888889</v>
      </c>
      <c r="F78" s="166"/>
      <c r="G78" s="168"/>
      <c r="H78" s="169"/>
      <c r="I78" s="169"/>
      <c r="J78" s="169"/>
      <c r="K78" s="169"/>
      <c r="L78" s="169"/>
      <c r="M78" s="169"/>
      <c r="N78" s="169"/>
    </row>
    <row r="79">
      <c r="A79" s="96">
        <v>46188.0</v>
      </c>
      <c r="B79" s="98"/>
      <c r="C79" s="98"/>
      <c r="D79" s="103" t="str">
        <f>IF(COUNTIF(C79:C85,"&gt;0")=0, "", ROUND(AVERAGEIF(C79:C85,"&gt;0"), 1))</f>
        <v/>
      </c>
      <c r="E79" s="105">
        <f t="shared" si="1"/>
        <v>75.32111111</v>
      </c>
      <c r="F79" s="166"/>
      <c r="G79" s="168"/>
      <c r="H79" s="169"/>
      <c r="I79" s="169"/>
      <c r="J79" s="169"/>
      <c r="K79" s="169"/>
      <c r="L79" s="169"/>
      <c r="M79" s="169"/>
      <c r="N79" s="169"/>
    </row>
    <row r="80">
      <c r="A80" s="96">
        <v>46189.0</v>
      </c>
      <c r="B80" s="98"/>
      <c r="C80" s="98"/>
      <c r="E80" s="105">
        <f t="shared" si="1"/>
        <v>75.37333333</v>
      </c>
      <c r="F80" s="166"/>
      <c r="G80" s="168"/>
      <c r="H80" s="169"/>
      <c r="I80" s="169"/>
      <c r="J80" s="169"/>
      <c r="K80" s="169"/>
      <c r="L80" s="169"/>
      <c r="M80" s="169"/>
      <c r="N80" s="169"/>
    </row>
    <row r="81">
      <c r="A81" s="96">
        <v>46190.0</v>
      </c>
      <c r="B81" s="98"/>
      <c r="C81" s="98"/>
      <c r="E81" s="105">
        <f t="shared" si="1"/>
        <v>75.42555556</v>
      </c>
      <c r="F81" s="166"/>
      <c r="G81" s="168"/>
      <c r="H81" s="169"/>
      <c r="I81" s="169"/>
      <c r="J81" s="169"/>
      <c r="K81" s="169"/>
      <c r="L81" s="169"/>
      <c r="M81" s="169"/>
      <c r="N81" s="169"/>
    </row>
    <row r="82">
      <c r="A82" s="96">
        <v>46191.0</v>
      </c>
      <c r="B82" s="98"/>
      <c r="C82" s="98"/>
      <c r="E82" s="105">
        <f t="shared" si="1"/>
        <v>75.47777778</v>
      </c>
      <c r="F82" s="166"/>
      <c r="G82" s="168"/>
      <c r="H82" s="169"/>
      <c r="I82" s="169"/>
      <c r="J82" s="169"/>
      <c r="K82" s="169"/>
      <c r="L82" s="169"/>
      <c r="M82" s="169"/>
      <c r="N82" s="169"/>
    </row>
    <row r="83">
      <c r="A83" s="96">
        <v>46192.0</v>
      </c>
      <c r="B83" s="98"/>
      <c r="C83" s="98"/>
      <c r="E83" s="105">
        <f t="shared" si="1"/>
        <v>75.53</v>
      </c>
      <c r="F83" s="166"/>
      <c r="G83" s="168"/>
      <c r="H83" s="169"/>
      <c r="I83" s="169"/>
      <c r="J83" s="169"/>
      <c r="K83" s="169"/>
      <c r="L83" s="169"/>
      <c r="M83" s="169"/>
      <c r="N83" s="169"/>
    </row>
    <row r="84">
      <c r="A84" s="96">
        <v>46193.0</v>
      </c>
      <c r="B84" s="98"/>
      <c r="C84" s="98"/>
      <c r="E84" s="105">
        <f t="shared" si="1"/>
        <v>75.58222222</v>
      </c>
      <c r="F84" s="166"/>
      <c r="G84" s="168"/>
      <c r="H84" s="169"/>
      <c r="I84" s="169"/>
      <c r="J84" s="169"/>
      <c r="K84" s="169"/>
      <c r="L84" s="169"/>
      <c r="M84" s="169"/>
      <c r="N84" s="169"/>
    </row>
    <row r="85">
      <c r="A85" s="96">
        <v>46194.0</v>
      </c>
      <c r="B85" s="98"/>
      <c r="C85" s="98"/>
      <c r="E85" s="105">
        <f t="shared" si="1"/>
        <v>75.63444444</v>
      </c>
      <c r="F85" s="166"/>
      <c r="G85" s="168"/>
      <c r="H85" s="169"/>
      <c r="I85" s="169"/>
      <c r="J85" s="169"/>
      <c r="K85" s="169"/>
      <c r="L85" s="169"/>
      <c r="M85" s="169"/>
      <c r="N85" s="169"/>
    </row>
    <row r="86">
      <c r="A86" s="96">
        <v>46195.0</v>
      </c>
      <c r="B86" s="98"/>
      <c r="C86" s="98"/>
      <c r="D86" s="103">
        <f>IF(COUNTIF(C86:C92,"&gt;0")=0, "", ROUND(AVERAGEIF(C86:C92,"&gt;0"), 1))</f>
        <v>75</v>
      </c>
      <c r="E86" s="105">
        <f t="shared" si="1"/>
        <v>75.68666667</v>
      </c>
      <c r="F86" s="166"/>
      <c r="G86" s="168"/>
      <c r="H86" s="169"/>
      <c r="I86" s="169"/>
      <c r="J86" s="169"/>
      <c r="K86" s="169"/>
      <c r="L86" s="169"/>
      <c r="M86" s="169"/>
      <c r="N86" s="169"/>
    </row>
    <row r="87">
      <c r="A87" s="96">
        <v>46196.0</v>
      </c>
      <c r="B87" s="98"/>
      <c r="C87" s="98"/>
      <c r="E87" s="105">
        <f t="shared" si="1"/>
        <v>75.73888889</v>
      </c>
      <c r="F87" s="166"/>
      <c r="G87" s="168"/>
      <c r="H87" s="169"/>
      <c r="I87" s="169"/>
      <c r="J87" s="169"/>
      <c r="K87" s="169"/>
      <c r="L87" s="169"/>
      <c r="M87" s="169"/>
      <c r="N87" s="169"/>
    </row>
    <row r="88">
      <c r="A88" s="96">
        <v>46197.0</v>
      </c>
      <c r="B88" s="98"/>
      <c r="C88" s="98">
        <v>75.0</v>
      </c>
      <c r="E88" s="105">
        <f t="shared" si="1"/>
        <v>75.79111111</v>
      </c>
      <c r="F88" s="166"/>
      <c r="G88" s="168"/>
      <c r="H88" s="169"/>
      <c r="I88" s="169"/>
      <c r="J88" s="169"/>
      <c r="K88" s="169"/>
      <c r="L88" s="169"/>
      <c r="M88" s="169"/>
      <c r="N88" s="169"/>
    </row>
    <row r="89">
      <c r="A89" s="96">
        <v>46198.0</v>
      </c>
      <c r="B89" s="98"/>
      <c r="C89" s="98">
        <v>75.0</v>
      </c>
      <c r="E89" s="105">
        <f t="shared" si="1"/>
        <v>75.84333333</v>
      </c>
      <c r="F89" s="166"/>
      <c r="G89" s="168"/>
      <c r="H89" s="169"/>
      <c r="I89" s="169"/>
      <c r="J89" s="169"/>
      <c r="K89" s="169"/>
      <c r="L89" s="169"/>
      <c r="M89" s="169"/>
      <c r="N89" s="169"/>
    </row>
    <row r="90">
      <c r="A90" s="96">
        <v>46199.0</v>
      </c>
      <c r="B90" s="98"/>
      <c r="C90" s="98"/>
      <c r="E90" s="105">
        <f t="shared" si="1"/>
        <v>75.89555556</v>
      </c>
      <c r="F90" s="166"/>
      <c r="G90" s="168"/>
      <c r="H90" s="169"/>
      <c r="I90" s="169"/>
      <c r="J90" s="169"/>
      <c r="K90" s="169"/>
      <c r="L90" s="169"/>
      <c r="M90" s="169"/>
      <c r="N90" s="169"/>
    </row>
    <row r="91">
      <c r="A91" s="96">
        <v>46200.0</v>
      </c>
      <c r="B91" s="98"/>
      <c r="C91" s="98"/>
      <c r="E91" s="105">
        <f t="shared" si="1"/>
        <v>75.94777778</v>
      </c>
      <c r="F91" s="166"/>
      <c r="G91" s="168"/>
      <c r="H91" s="169"/>
      <c r="I91" s="169"/>
      <c r="J91" s="169"/>
      <c r="K91" s="169"/>
      <c r="L91" s="169"/>
      <c r="M91" s="169"/>
      <c r="N91" s="169"/>
    </row>
    <row r="92">
      <c r="A92" s="96">
        <v>46201.0</v>
      </c>
      <c r="B92" s="199"/>
      <c r="C92" s="199"/>
      <c r="D92" s="68"/>
      <c r="E92" s="200">
        <f>'상태 분석 및 목표치 설정'!E33</f>
        <v>76</v>
      </c>
      <c r="F92" s="201"/>
      <c r="G92" s="168"/>
      <c r="H92" s="169"/>
      <c r="I92" s="169"/>
      <c r="J92" s="169"/>
      <c r="K92" s="169"/>
      <c r="L92" s="169"/>
      <c r="M92" s="169"/>
      <c r="N92" s="169"/>
    </row>
    <row r="93">
      <c r="E93" s="202"/>
    </row>
    <row r="94">
      <c r="E94" s="202"/>
    </row>
    <row r="95">
      <c r="E95" s="202"/>
    </row>
    <row r="96">
      <c r="E96" s="202"/>
    </row>
    <row r="97">
      <c r="E97" s="202"/>
    </row>
    <row r="98">
      <c r="E98" s="202"/>
    </row>
    <row r="99">
      <c r="E99" s="202"/>
    </row>
    <row r="100">
      <c r="E100" s="202"/>
    </row>
    <row r="101">
      <c r="E101" s="202"/>
    </row>
    <row r="102">
      <c r="E102" s="202"/>
    </row>
    <row r="103">
      <c r="E103" s="202"/>
    </row>
    <row r="104">
      <c r="E104" s="202"/>
    </row>
    <row r="105">
      <c r="E105" s="202"/>
    </row>
    <row r="106">
      <c r="E106" s="202"/>
    </row>
    <row r="107">
      <c r="E107" s="202"/>
    </row>
    <row r="108">
      <c r="E108" s="202"/>
    </row>
    <row r="109">
      <c r="E109" s="202"/>
    </row>
    <row r="110">
      <c r="E110" s="202"/>
    </row>
    <row r="111">
      <c r="E111" s="202"/>
    </row>
    <row r="112">
      <c r="E112" s="202"/>
    </row>
    <row r="113">
      <c r="E113" s="202"/>
    </row>
    <row r="114">
      <c r="E114" s="202"/>
    </row>
    <row r="115">
      <c r="E115" s="202"/>
    </row>
    <row r="116">
      <c r="E116" s="202"/>
    </row>
    <row r="117">
      <c r="E117" s="202"/>
    </row>
    <row r="118">
      <c r="E118" s="202"/>
    </row>
    <row r="119">
      <c r="E119" s="202"/>
    </row>
    <row r="120">
      <c r="E120" s="202"/>
    </row>
    <row r="121">
      <c r="E121" s="202"/>
    </row>
    <row r="122">
      <c r="E122" s="202"/>
    </row>
    <row r="123">
      <c r="E123" s="202"/>
    </row>
    <row r="124">
      <c r="E124" s="202"/>
    </row>
    <row r="125">
      <c r="E125" s="202"/>
    </row>
    <row r="126">
      <c r="E126" s="202"/>
    </row>
    <row r="127">
      <c r="E127" s="202"/>
    </row>
    <row r="128">
      <c r="E128" s="202"/>
    </row>
    <row r="129">
      <c r="E129" s="202"/>
    </row>
    <row r="130">
      <c r="E130" s="202"/>
    </row>
    <row r="131">
      <c r="E131" s="202"/>
    </row>
    <row r="132">
      <c r="E132" s="202"/>
    </row>
    <row r="133">
      <c r="E133" s="202"/>
    </row>
    <row r="134">
      <c r="E134" s="202"/>
    </row>
    <row r="135">
      <c r="E135" s="202"/>
    </row>
    <row r="136">
      <c r="E136" s="202"/>
    </row>
    <row r="137">
      <c r="E137" s="202"/>
    </row>
    <row r="138">
      <c r="E138" s="202"/>
    </row>
    <row r="139">
      <c r="E139" s="202"/>
    </row>
    <row r="140">
      <c r="E140" s="202"/>
    </row>
    <row r="141">
      <c r="E141" s="202"/>
    </row>
    <row r="142">
      <c r="E142" s="202"/>
    </row>
    <row r="143">
      <c r="E143" s="202"/>
    </row>
    <row r="144">
      <c r="E144" s="202"/>
    </row>
    <row r="145">
      <c r="E145" s="202"/>
    </row>
    <row r="146">
      <c r="E146" s="202"/>
    </row>
    <row r="147">
      <c r="E147" s="202"/>
    </row>
    <row r="148">
      <c r="E148" s="202"/>
    </row>
    <row r="149">
      <c r="E149" s="202"/>
    </row>
    <row r="150">
      <c r="E150" s="202"/>
    </row>
    <row r="151">
      <c r="E151" s="202"/>
    </row>
    <row r="152">
      <c r="E152" s="202"/>
    </row>
    <row r="153">
      <c r="E153" s="202"/>
    </row>
    <row r="154">
      <c r="E154" s="202"/>
    </row>
    <row r="155">
      <c r="E155" s="202"/>
    </row>
    <row r="156">
      <c r="E156" s="202"/>
    </row>
    <row r="157">
      <c r="E157" s="202"/>
    </row>
    <row r="158">
      <c r="E158" s="202"/>
    </row>
    <row r="159">
      <c r="E159" s="202"/>
    </row>
    <row r="160">
      <c r="E160" s="202"/>
    </row>
    <row r="161">
      <c r="E161" s="202"/>
    </row>
    <row r="162">
      <c r="E162" s="202"/>
    </row>
    <row r="163">
      <c r="E163" s="202"/>
    </row>
    <row r="164">
      <c r="E164" s="202"/>
    </row>
    <row r="165">
      <c r="E165" s="202"/>
    </row>
    <row r="166">
      <c r="E166" s="202"/>
    </row>
    <row r="167">
      <c r="E167" s="202"/>
    </row>
    <row r="168">
      <c r="E168" s="202"/>
    </row>
    <row r="169">
      <c r="E169" s="202"/>
    </row>
    <row r="170">
      <c r="E170" s="202"/>
    </row>
    <row r="171">
      <c r="E171" s="202"/>
    </row>
    <row r="172">
      <c r="E172" s="202"/>
    </row>
    <row r="173">
      <c r="E173" s="202"/>
    </row>
    <row r="174">
      <c r="E174" s="202"/>
    </row>
    <row r="175">
      <c r="E175" s="202"/>
    </row>
    <row r="176">
      <c r="E176" s="202"/>
    </row>
    <row r="177">
      <c r="E177" s="202"/>
    </row>
    <row r="178">
      <c r="E178" s="202"/>
    </row>
    <row r="179">
      <c r="E179" s="202"/>
    </row>
    <row r="180">
      <c r="E180" s="202"/>
    </row>
    <row r="181">
      <c r="E181" s="202"/>
    </row>
    <row r="182">
      <c r="E182" s="202"/>
    </row>
    <row r="183">
      <c r="E183" s="202"/>
    </row>
    <row r="184">
      <c r="E184" s="202"/>
    </row>
    <row r="185">
      <c r="E185" s="202"/>
    </row>
    <row r="186">
      <c r="E186" s="202"/>
    </row>
    <row r="187">
      <c r="E187" s="202"/>
    </row>
    <row r="188">
      <c r="E188" s="202"/>
    </row>
    <row r="189">
      <c r="E189" s="202"/>
    </row>
    <row r="190">
      <c r="E190" s="202"/>
    </row>
    <row r="191">
      <c r="E191" s="202"/>
    </row>
    <row r="192">
      <c r="E192" s="202"/>
    </row>
    <row r="193">
      <c r="E193" s="202"/>
    </row>
    <row r="194">
      <c r="E194" s="202"/>
    </row>
    <row r="195">
      <c r="E195" s="202"/>
    </row>
    <row r="196">
      <c r="E196" s="202"/>
    </row>
    <row r="197">
      <c r="E197" s="202"/>
    </row>
    <row r="198">
      <c r="E198" s="202"/>
    </row>
    <row r="199">
      <c r="E199" s="202"/>
    </row>
    <row r="200">
      <c r="E200" s="202"/>
    </row>
    <row r="201">
      <c r="E201" s="202"/>
    </row>
    <row r="202">
      <c r="E202" s="202"/>
    </row>
    <row r="203">
      <c r="E203" s="202"/>
    </row>
    <row r="204">
      <c r="E204" s="202"/>
    </row>
    <row r="205">
      <c r="E205" s="202"/>
    </row>
    <row r="206">
      <c r="E206" s="202"/>
    </row>
    <row r="207">
      <c r="E207" s="202"/>
    </row>
    <row r="208">
      <c r="E208" s="202"/>
    </row>
    <row r="209">
      <c r="E209" s="202"/>
    </row>
    <row r="210">
      <c r="E210" s="202"/>
    </row>
    <row r="211">
      <c r="E211" s="202"/>
    </row>
    <row r="212">
      <c r="E212" s="202"/>
    </row>
    <row r="213">
      <c r="E213" s="202"/>
    </row>
    <row r="214">
      <c r="E214" s="202"/>
    </row>
    <row r="215">
      <c r="E215" s="202"/>
    </row>
    <row r="216">
      <c r="E216" s="202"/>
    </row>
    <row r="217">
      <c r="E217" s="202"/>
    </row>
    <row r="218">
      <c r="E218" s="202"/>
    </row>
    <row r="219">
      <c r="E219" s="202"/>
    </row>
    <row r="220">
      <c r="E220" s="202"/>
    </row>
    <row r="221">
      <c r="E221" s="202"/>
    </row>
    <row r="222">
      <c r="E222" s="202"/>
    </row>
    <row r="223">
      <c r="E223" s="202"/>
    </row>
    <row r="224">
      <c r="E224" s="202"/>
    </row>
    <row r="225">
      <c r="E225" s="202"/>
    </row>
    <row r="226">
      <c r="E226" s="202"/>
    </row>
    <row r="227">
      <c r="E227" s="202"/>
    </row>
    <row r="228">
      <c r="E228" s="202"/>
    </row>
    <row r="229">
      <c r="E229" s="202"/>
    </row>
    <row r="230">
      <c r="E230" s="202"/>
    </row>
    <row r="231">
      <c r="E231" s="202"/>
    </row>
    <row r="232">
      <c r="E232" s="202"/>
    </row>
    <row r="233">
      <c r="E233" s="202"/>
    </row>
    <row r="234">
      <c r="E234" s="202"/>
    </row>
    <row r="235">
      <c r="E235" s="202"/>
    </row>
    <row r="236">
      <c r="E236" s="202"/>
    </row>
    <row r="237">
      <c r="E237" s="202"/>
    </row>
    <row r="238">
      <c r="E238" s="202"/>
    </row>
    <row r="239">
      <c r="E239" s="202"/>
    </row>
    <row r="240">
      <c r="E240" s="202"/>
    </row>
    <row r="241">
      <c r="E241" s="202"/>
    </row>
    <row r="242">
      <c r="E242" s="202"/>
    </row>
    <row r="243">
      <c r="E243" s="202"/>
    </row>
    <row r="244">
      <c r="E244" s="202"/>
    </row>
    <row r="245">
      <c r="E245" s="202"/>
    </row>
    <row r="246">
      <c r="E246" s="202"/>
    </row>
    <row r="247">
      <c r="E247" s="202"/>
    </row>
    <row r="248">
      <c r="E248" s="202"/>
    </row>
    <row r="249">
      <c r="E249" s="202"/>
    </row>
    <row r="250">
      <c r="E250" s="202"/>
    </row>
    <row r="251">
      <c r="E251" s="202"/>
    </row>
    <row r="252">
      <c r="E252" s="202"/>
    </row>
    <row r="253">
      <c r="E253" s="202"/>
    </row>
    <row r="254">
      <c r="E254" s="202"/>
    </row>
    <row r="255">
      <c r="E255" s="202"/>
    </row>
    <row r="256">
      <c r="E256" s="202"/>
    </row>
    <row r="257">
      <c r="E257" s="202"/>
    </row>
    <row r="258">
      <c r="E258" s="202"/>
    </row>
    <row r="259">
      <c r="E259" s="202"/>
    </row>
    <row r="260">
      <c r="E260" s="202"/>
    </row>
    <row r="261">
      <c r="E261" s="202"/>
    </row>
    <row r="262">
      <c r="E262" s="202"/>
    </row>
    <row r="263">
      <c r="E263" s="202"/>
    </row>
    <row r="264">
      <c r="E264" s="202"/>
    </row>
    <row r="265">
      <c r="E265" s="202"/>
    </row>
    <row r="266">
      <c r="E266" s="202"/>
    </row>
    <row r="267">
      <c r="E267" s="202"/>
    </row>
    <row r="268">
      <c r="E268" s="202"/>
    </row>
    <row r="269">
      <c r="E269" s="202"/>
    </row>
    <row r="270">
      <c r="E270" s="202"/>
    </row>
    <row r="271">
      <c r="E271" s="202"/>
    </row>
    <row r="272">
      <c r="E272" s="202"/>
    </row>
    <row r="273">
      <c r="E273" s="202"/>
    </row>
    <row r="274">
      <c r="E274" s="202"/>
    </row>
    <row r="275">
      <c r="E275" s="202"/>
    </row>
    <row r="276">
      <c r="E276" s="202"/>
    </row>
    <row r="277">
      <c r="E277" s="202"/>
    </row>
    <row r="278">
      <c r="E278" s="202"/>
    </row>
    <row r="279">
      <c r="E279" s="202"/>
    </row>
    <row r="280">
      <c r="E280" s="202"/>
    </row>
    <row r="281">
      <c r="E281" s="202"/>
    </row>
    <row r="282">
      <c r="E282" s="202"/>
    </row>
    <row r="283">
      <c r="E283" s="202"/>
    </row>
    <row r="284">
      <c r="E284" s="202"/>
    </row>
    <row r="285">
      <c r="E285" s="202"/>
    </row>
    <row r="286">
      <c r="E286" s="202"/>
    </row>
    <row r="287">
      <c r="E287" s="202"/>
    </row>
    <row r="288">
      <c r="E288" s="202"/>
    </row>
    <row r="289">
      <c r="E289" s="202"/>
    </row>
    <row r="290">
      <c r="E290" s="202"/>
    </row>
    <row r="291">
      <c r="E291" s="202"/>
    </row>
    <row r="292">
      <c r="E292" s="202"/>
    </row>
    <row r="293">
      <c r="E293" s="202"/>
    </row>
    <row r="294">
      <c r="E294" s="202"/>
    </row>
    <row r="295">
      <c r="E295" s="202"/>
    </row>
    <row r="296">
      <c r="E296" s="202"/>
    </row>
    <row r="297">
      <c r="E297" s="202"/>
    </row>
    <row r="298">
      <c r="E298" s="202"/>
    </row>
    <row r="299">
      <c r="E299" s="202"/>
    </row>
    <row r="300">
      <c r="E300" s="202"/>
    </row>
    <row r="301">
      <c r="E301" s="202"/>
    </row>
    <row r="302">
      <c r="E302" s="202"/>
    </row>
    <row r="303">
      <c r="E303" s="202"/>
    </row>
    <row r="304">
      <c r="E304" s="202"/>
    </row>
    <row r="305">
      <c r="E305" s="202"/>
    </row>
    <row r="306">
      <c r="E306" s="202"/>
    </row>
    <row r="307">
      <c r="E307" s="202"/>
    </row>
    <row r="308">
      <c r="E308" s="202"/>
    </row>
    <row r="309">
      <c r="E309" s="202"/>
    </row>
    <row r="310">
      <c r="E310" s="202"/>
    </row>
    <row r="311">
      <c r="E311" s="202"/>
    </row>
    <row r="312">
      <c r="E312" s="202"/>
    </row>
    <row r="313">
      <c r="E313" s="202"/>
    </row>
    <row r="314">
      <c r="E314" s="202"/>
    </row>
    <row r="315">
      <c r="E315" s="202"/>
    </row>
    <row r="316">
      <c r="E316" s="202"/>
    </row>
    <row r="317">
      <c r="E317" s="202"/>
    </row>
    <row r="318">
      <c r="E318" s="202"/>
    </row>
    <row r="319">
      <c r="E319" s="202"/>
    </row>
    <row r="320">
      <c r="E320" s="202"/>
    </row>
    <row r="321">
      <c r="E321" s="202"/>
    </row>
    <row r="322">
      <c r="E322" s="202"/>
    </row>
    <row r="323">
      <c r="E323" s="202"/>
    </row>
    <row r="324">
      <c r="E324" s="202"/>
    </row>
    <row r="325">
      <c r="E325" s="202"/>
    </row>
    <row r="326">
      <c r="E326" s="202"/>
    </row>
    <row r="327">
      <c r="E327" s="202"/>
    </row>
    <row r="328">
      <c r="E328" s="202"/>
    </row>
    <row r="329">
      <c r="E329" s="202"/>
    </row>
    <row r="330">
      <c r="E330" s="202"/>
    </row>
    <row r="331">
      <c r="E331" s="202"/>
    </row>
    <row r="332">
      <c r="E332" s="202"/>
    </row>
    <row r="333">
      <c r="E333" s="202"/>
    </row>
    <row r="334">
      <c r="E334" s="202"/>
    </row>
    <row r="335">
      <c r="E335" s="202"/>
    </row>
    <row r="336">
      <c r="E336" s="202"/>
    </row>
    <row r="337">
      <c r="E337" s="202"/>
    </row>
    <row r="338">
      <c r="E338" s="202"/>
    </row>
    <row r="339">
      <c r="E339" s="202"/>
    </row>
    <row r="340">
      <c r="E340" s="202"/>
    </row>
    <row r="341">
      <c r="E341" s="202"/>
    </row>
    <row r="342">
      <c r="E342" s="202"/>
    </row>
    <row r="343">
      <c r="E343" s="202"/>
    </row>
    <row r="344">
      <c r="E344" s="202"/>
    </row>
    <row r="345">
      <c r="E345" s="202"/>
    </row>
    <row r="346">
      <c r="E346" s="202"/>
    </row>
    <row r="347">
      <c r="E347" s="202"/>
    </row>
    <row r="348">
      <c r="E348" s="202"/>
    </row>
    <row r="349">
      <c r="E349" s="202"/>
    </row>
    <row r="350">
      <c r="E350" s="202"/>
    </row>
    <row r="351">
      <c r="E351" s="202"/>
    </row>
    <row r="352">
      <c r="E352" s="202"/>
    </row>
    <row r="353">
      <c r="E353" s="202"/>
    </row>
    <row r="354">
      <c r="E354" s="202"/>
    </row>
    <row r="355">
      <c r="E355" s="202"/>
    </row>
    <row r="356">
      <c r="E356" s="202"/>
    </row>
    <row r="357">
      <c r="E357" s="202"/>
    </row>
    <row r="358">
      <c r="E358" s="202"/>
    </row>
    <row r="359">
      <c r="E359" s="202"/>
    </row>
    <row r="360">
      <c r="E360" s="202"/>
    </row>
    <row r="361">
      <c r="E361" s="202"/>
    </row>
    <row r="362">
      <c r="E362" s="202"/>
    </row>
    <row r="363">
      <c r="E363" s="202"/>
    </row>
    <row r="364">
      <c r="E364" s="202"/>
    </row>
    <row r="365">
      <c r="E365" s="202"/>
    </row>
    <row r="366">
      <c r="E366" s="202"/>
    </row>
    <row r="367">
      <c r="E367" s="202"/>
    </row>
    <row r="368">
      <c r="E368" s="202"/>
    </row>
    <row r="369">
      <c r="E369" s="202"/>
    </row>
    <row r="370">
      <c r="E370" s="202"/>
    </row>
    <row r="371">
      <c r="E371" s="202"/>
    </row>
    <row r="372">
      <c r="E372" s="202"/>
    </row>
    <row r="373">
      <c r="E373" s="202"/>
    </row>
    <row r="374">
      <c r="E374" s="202"/>
    </row>
    <row r="375">
      <c r="E375" s="202"/>
    </row>
    <row r="376">
      <c r="E376" s="202"/>
    </row>
    <row r="377">
      <c r="E377" s="202"/>
    </row>
    <row r="378">
      <c r="E378" s="202"/>
    </row>
    <row r="379">
      <c r="E379" s="202"/>
    </row>
    <row r="380">
      <c r="E380" s="202"/>
    </row>
    <row r="381">
      <c r="E381" s="202"/>
    </row>
    <row r="382">
      <c r="E382" s="202"/>
    </row>
    <row r="383">
      <c r="E383" s="202"/>
    </row>
    <row r="384">
      <c r="E384" s="202"/>
    </row>
    <row r="385">
      <c r="E385" s="202"/>
    </row>
    <row r="386">
      <c r="E386" s="202"/>
    </row>
    <row r="387">
      <c r="E387" s="202"/>
    </row>
    <row r="388">
      <c r="E388" s="202"/>
    </row>
    <row r="389">
      <c r="E389" s="202"/>
    </row>
    <row r="390">
      <c r="E390" s="202"/>
    </row>
    <row r="391">
      <c r="E391" s="202"/>
    </row>
    <row r="392">
      <c r="E392" s="202"/>
    </row>
    <row r="393">
      <c r="E393" s="202"/>
    </row>
    <row r="394">
      <c r="E394" s="202"/>
    </row>
    <row r="395">
      <c r="E395" s="202"/>
    </row>
    <row r="396">
      <c r="E396" s="202"/>
    </row>
    <row r="397">
      <c r="E397" s="202"/>
    </row>
    <row r="398">
      <c r="E398" s="202"/>
    </row>
    <row r="399">
      <c r="E399" s="202"/>
    </row>
    <row r="400">
      <c r="E400" s="202"/>
    </row>
    <row r="401">
      <c r="E401" s="202"/>
    </row>
    <row r="402">
      <c r="E402" s="202"/>
    </row>
    <row r="403">
      <c r="E403" s="202"/>
    </row>
    <row r="404">
      <c r="E404" s="202"/>
    </row>
    <row r="405">
      <c r="E405" s="202"/>
    </row>
    <row r="406">
      <c r="E406" s="202"/>
    </row>
    <row r="407">
      <c r="E407" s="202"/>
    </row>
    <row r="408">
      <c r="E408" s="202"/>
    </row>
    <row r="409">
      <c r="E409" s="202"/>
    </row>
    <row r="410">
      <c r="E410" s="202"/>
    </row>
    <row r="411">
      <c r="E411" s="202"/>
    </row>
    <row r="412">
      <c r="E412" s="202"/>
    </row>
    <row r="413">
      <c r="E413" s="202"/>
    </row>
    <row r="414">
      <c r="E414" s="202"/>
    </row>
    <row r="415">
      <c r="E415" s="202"/>
    </row>
    <row r="416">
      <c r="E416" s="202"/>
    </row>
    <row r="417">
      <c r="E417" s="202"/>
    </row>
    <row r="418">
      <c r="E418" s="202"/>
    </row>
    <row r="419">
      <c r="E419" s="202"/>
    </row>
    <row r="420">
      <c r="E420" s="202"/>
    </row>
    <row r="421">
      <c r="E421" s="202"/>
    </row>
    <row r="422">
      <c r="E422" s="202"/>
    </row>
    <row r="423">
      <c r="E423" s="202"/>
    </row>
    <row r="424">
      <c r="E424" s="202"/>
    </row>
    <row r="425">
      <c r="E425" s="202"/>
    </row>
    <row r="426">
      <c r="E426" s="202"/>
    </row>
    <row r="427">
      <c r="E427" s="202"/>
    </row>
    <row r="428">
      <c r="E428" s="202"/>
    </row>
    <row r="429">
      <c r="E429" s="202"/>
    </row>
    <row r="430">
      <c r="E430" s="202"/>
    </row>
    <row r="431">
      <c r="E431" s="202"/>
    </row>
    <row r="432">
      <c r="E432" s="202"/>
    </row>
    <row r="433">
      <c r="E433" s="202"/>
    </row>
    <row r="434">
      <c r="E434" s="202"/>
    </row>
    <row r="435">
      <c r="E435" s="202"/>
    </row>
    <row r="436">
      <c r="E436" s="202"/>
    </row>
    <row r="437">
      <c r="E437" s="202"/>
    </row>
    <row r="438">
      <c r="E438" s="202"/>
    </row>
    <row r="439">
      <c r="E439" s="202"/>
    </row>
    <row r="440">
      <c r="E440" s="202"/>
    </row>
    <row r="441">
      <c r="E441" s="202"/>
    </row>
    <row r="442">
      <c r="E442" s="202"/>
    </row>
    <row r="443">
      <c r="E443" s="202"/>
    </row>
    <row r="444">
      <c r="E444" s="202"/>
    </row>
    <row r="445">
      <c r="E445" s="202"/>
    </row>
    <row r="446">
      <c r="E446" s="202"/>
    </row>
    <row r="447">
      <c r="E447" s="202"/>
    </row>
    <row r="448">
      <c r="E448" s="202"/>
    </row>
    <row r="449">
      <c r="E449" s="202"/>
    </row>
    <row r="450">
      <c r="E450" s="202"/>
    </row>
    <row r="451">
      <c r="E451" s="202"/>
    </row>
    <row r="452">
      <c r="E452" s="202"/>
    </row>
    <row r="453">
      <c r="E453" s="202"/>
    </row>
    <row r="454">
      <c r="E454" s="202"/>
    </row>
    <row r="455">
      <c r="E455" s="202"/>
    </row>
    <row r="456">
      <c r="E456" s="202"/>
    </row>
    <row r="457">
      <c r="E457" s="202"/>
    </row>
    <row r="458">
      <c r="E458" s="202"/>
    </row>
    <row r="459">
      <c r="E459" s="202"/>
    </row>
    <row r="460">
      <c r="E460" s="202"/>
    </row>
    <row r="461">
      <c r="E461" s="202"/>
    </row>
    <row r="462">
      <c r="E462" s="202"/>
    </row>
    <row r="463">
      <c r="E463" s="202"/>
    </row>
    <row r="464">
      <c r="E464" s="202"/>
    </row>
    <row r="465">
      <c r="E465" s="202"/>
    </row>
    <row r="466">
      <c r="E466" s="202"/>
    </row>
    <row r="467">
      <c r="E467" s="202"/>
    </row>
    <row r="468">
      <c r="E468" s="202"/>
    </row>
    <row r="469">
      <c r="E469" s="202"/>
    </row>
    <row r="470">
      <c r="E470" s="202"/>
    </row>
    <row r="471">
      <c r="E471" s="202"/>
    </row>
    <row r="472">
      <c r="E472" s="202"/>
    </row>
    <row r="473">
      <c r="E473" s="202"/>
    </row>
    <row r="474">
      <c r="E474" s="202"/>
    </row>
    <row r="475">
      <c r="E475" s="202"/>
    </row>
    <row r="476">
      <c r="E476" s="202"/>
    </row>
    <row r="477">
      <c r="E477" s="202"/>
    </row>
    <row r="478">
      <c r="E478" s="202"/>
    </row>
    <row r="479">
      <c r="E479" s="202"/>
    </row>
    <row r="480">
      <c r="E480" s="202"/>
    </row>
    <row r="481">
      <c r="E481" s="202"/>
    </row>
    <row r="482">
      <c r="E482" s="202"/>
    </row>
    <row r="483">
      <c r="E483" s="202"/>
    </row>
    <row r="484">
      <c r="E484" s="202"/>
    </row>
    <row r="485">
      <c r="E485" s="202"/>
    </row>
    <row r="486">
      <c r="E486" s="202"/>
    </row>
    <row r="487">
      <c r="E487" s="202"/>
    </row>
    <row r="488">
      <c r="E488" s="202"/>
    </row>
    <row r="489">
      <c r="E489" s="202"/>
    </row>
    <row r="490">
      <c r="E490" s="202"/>
    </row>
    <row r="491">
      <c r="E491" s="202"/>
    </row>
    <row r="492">
      <c r="E492" s="202"/>
    </row>
    <row r="493">
      <c r="E493" s="202"/>
    </row>
    <row r="494">
      <c r="E494" s="202"/>
    </row>
    <row r="495">
      <c r="E495" s="202"/>
    </row>
    <row r="496">
      <c r="E496" s="202"/>
    </row>
    <row r="497">
      <c r="E497" s="202"/>
    </row>
    <row r="498">
      <c r="E498" s="202"/>
    </row>
    <row r="499">
      <c r="E499" s="202"/>
    </row>
    <row r="500">
      <c r="E500" s="202"/>
    </row>
    <row r="501">
      <c r="E501" s="202"/>
    </row>
    <row r="502">
      <c r="E502" s="202"/>
    </row>
    <row r="503">
      <c r="E503" s="202"/>
    </row>
    <row r="504">
      <c r="E504" s="202"/>
    </row>
    <row r="505">
      <c r="E505" s="202"/>
    </row>
    <row r="506">
      <c r="E506" s="202"/>
    </row>
    <row r="507">
      <c r="E507" s="202"/>
    </row>
    <row r="508">
      <c r="E508" s="202"/>
    </row>
    <row r="509">
      <c r="E509" s="202"/>
    </row>
    <row r="510">
      <c r="E510" s="202"/>
    </row>
    <row r="511">
      <c r="E511" s="202"/>
    </row>
    <row r="512">
      <c r="E512" s="202"/>
    </row>
    <row r="513">
      <c r="E513" s="202"/>
    </row>
    <row r="514">
      <c r="E514" s="202"/>
    </row>
    <row r="515">
      <c r="E515" s="202"/>
    </row>
    <row r="516">
      <c r="E516" s="202"/>
    </row>
    <row r="517">
      <c r="E517" s="202"/>
    </row>
    <row r="518">
      <c r="E518" s="202"/>
    </row>
    <row r="519">
      <c r="E519" s="202"/>
    </row>
    <row r="520">
      <c r="E520" s="202"/>
    </row>
    <row r="521">
      <c r="E521" s="202"/>
    </row>
    <row r="522">
      <c r="E522" s="202"/>
    </row>
    <row r="523">
      <c r="E523" s="202"/>
    </row>
    <row r="524">
      <c r="E524" s="202"/>
    </row>
    <row r="525">
      <c r="E525" s="202"/>
    </row>
    <row r="526">
      <c r="E526" s="202"/>
    </row>
    <row r="527">
      <c r="E527" s="202"/>
    </row>
    <row r="528">
      <c r="E528" s="202"/>
    </row>
    <row r="529">
      <c r="E529" s="202"/>
    </row>
    <row r="530">
      <c r="E530" s="202"/>
    </row>
    <row r="531">
      <c r="E531" s="202"/>
    </row>
    <row r="532">
      <c r="E532" s="202"/>
    </row>
    <row r="533">
      <c r="E533" s="202"/>
    </row>
    <row r="534">
      <c r="E534" s="202"/>
    </row>
    <row r="535">
      <c r="E535" s="202"/>
    </row>
    <row r="536">
      <c r="E536" s="202"/>
    </row>
    <row r="537">
      <c r="E537" s="202"/>
    </row>
    <row r="538">
      <c r="E538" s="202"/>
    </row>
    <row r="539">
      <c r="E539" s="202"/>
    </row>
    <row r="540">
      <c r="E540" s="202"/>
    </row>
    <row r="541">
      <c r="E541" s="202"/>
    </row>
    <row r="542">
      <c r="E542" s="202"/>
    </row>
    <row r="543">
      <c r="E543" s="202"/>
    </row>
    <row r="544">
      <c r="E544" s="202"/>
    </row>
    <row r="545">
      <c r="E545" s="202"/>
    </row>
    <row r="546">
      <c r="E546" s="202"/>
    </row>
    <row r="547">
      <c r="E547" s="202"/>
    </row>
    <row r="548">
      <c r="E548" s="202"/>
    </row>
    <row r="549">
      <c r="E549" s="202"/>
    </row>
    <row r="550">
      <c r="E550" s="202"/>
    </row>
    <row r="551">
      <c r="E551" s="202"/>
    </row>
    <row r="552">
      <c r="E552" s="202"/>
    </row>
    <row r="553">
      <c r="E553" s="202"/>
    </row>
    <row r="554">
      <c r="E554" s="202"/>
    </row>
    <row r="555">
      <c r="E555" s="202"/>
    </row>
    <row r="556">
      <c r="E556" s="202"/>
    </row>
    <row r="557">
      <c r="E557" s="202"/>
    </row>
    <row r="558">
      <c r="E558" s="202"/>
    </row>
    <row r="559">
      <c r="E559" s="202"/>
    </row>
    <row r="560">
      <c r="E560" s="202"/>
    </row>
    <row r="561">
      <c r="E561" s="202"/>
    </row>
    <row r="562">
      <c r="E562" s="202"/>
    </row>
    <row r="563">
      <c r="E563" s="202"/>
    </row>
    <row r="564">
      <c r="E564" s="202"/>
    </row>
    <row r="565">
      <c r="E565" s="202"/>
    </row>
    <row r="566">
      <c r="E566" s="202"/>
    </row>
    <row r="567">
      <c r="E567" s="202"/>
    </row>
    <row r="568">
      <c r="E568" s="202"/>
    </row>
    <row r="569">
      <c r="E569" s="202"/>
    </row>
    <row r="570">
      <c r="E570" s="202"/>
    </row>
    <row r="571">
      <c r="E571" s="202"/>
    </row>
    <row r="572">
      <c r="E572" s="202"/>
    </row>
    <row r="573">
      <c r="E573" s="202"/>
    </row>
    <row r="574">
      <c r="E574" s="202"/>
    </row>
    <row r="575">
      <c r="E575" s="202"/>
    </row>
    <row r="576">
      <c r="E576" s="202"/>
    </row>
    <row r="577">
      <c r="E577" s="202"/>
    </row>
    <row r="578">
      <c r="E578" s="202"/>
    </row>
    <row r="579">
      <c r="E579" s="202"/>
    </row>
    <row r="580">
      <c r="E580" s="202"/>
    </row>
    <row r="581">
      <c r="E581" s="202"/>
    </row>
    <row r="582">
      <c r="E582" s="202"/>
    </row>
    <row r="583">
      <c r="E583" s="202"/>
    </row>
    <row r="584">
      <c r="E584" s="202"/>
    </row>
    <row r="585">
      <c r="E585" s="202"/>
    </row>
    <row r="586">
      <c r="E586" s="202"/>
    </row>
    <row r="587">
      <c r="E587" s="202"/>
    </row>
    <row r="588">
      <c r="E588" s="202"/>
    </row>
    <row r="589">
      <c r="E589" s="202"/>
    </row>
    <row r="590">
      <c r="E590" s="202"/>
    </row>
    <row r="591">
      <c r="E591" s="202"/>
    </row>
    <row r="592">
      <c r="E592" s="202"/>
    </row>
    <row r="593">
      <c r="E593" s="202"/>
    </row>
    <row r="594">
      <c r="E594" s="202"/>
    </row>
    <row r="595">
      <c r="E595" s="202"/>
    </row>
    <row r="596">
      <c r="E596" s="202"/>
    </row>
    <row r="597">
      <c r="E597" s="202"/>
    </row>
    <row r="598">
      <c r="E598" s="202"/>
    </row>
    <row r="599">
      <c r="E599" s="202"/>
    </row>
    <row r="600">
      <c r="E600" s="202"/>
    </row>
    <row r="601">
      <c r="E601" s="202"/>
    </row>
    <row r="602">
      <c r="E602" s="202"/>
    </row>
    <row r="603">
      <c r="E603" s="202"/>
    </row>
    <row r="604">
      <c r="E604" s="202"/>
    </row>
    <row r="605">
      <c r="E605" s="202"/>
    </row>
    <row r="606">
      <c r="E606" s="202"/>
    </row>
    <row r="607">
      <c r="E607" s="202"/>
    </row>
    <row r="608">
      <c r="E608" s="202"/>
    </row>
    <row r="609">
      <c r="E609" s="202"/>
    </row>
    <row r="610">
      <c r="E610" s="202"/>
    </row>
    <row r="611">
      <c r="E611" s="202"/>
    </row>
    <row r="612">
      <c r="E612" s="202"/>
    </row>
    <row r="613">
      <c r="E613" s="202"/>
    </row>
    <row r="614">
      <c r="E614" s="202"/>
    </row>
    <row r="615">
      <c r="E615" s="202"/>
    </row>
    <row r="616">
      <c r="E616" s="202"/>
    </row>
    <row r="617">
      <c r="E617" s="202"/>
    </row>
    <row r="618">
      <c r="E618" s="202"/>
    </row>
    <row r="619">
      <c r="E619" s="202"/>
    </row>
    <row r="620">
      <c r="E620" s="202"/>
    </row>
    <row r="621">
      <c r="E621" s="202"/>
    </row>
    <row r="622">
      <c r="E622" s="202"/>
    </row>
    <row r="623">
      <c r="E623" s="202"/>
    </row>
    <row r="624">
      <c r="E624" s="202"/>
    </row>
    <row r="625">
      <c r="E625" s="202"/>
    </row>
    <row r="626">
      <c r="E626" s="202"/>
    </row>
    <row r="627">
      <c r="E627" s="202"/>
    </row>
    <row r="628">
      <c r="E628" s="202"/>
    </row>
    <row r="629">
      <c r="E629" s="202"/>
    </row>
    <row r="630">
      <c r="E630" s="202"/>
    </row>
    <row r="631">
      <c r="E631" s="202"/>
    </row>
    <row r="632">
      <c r="E632" s="202"/>
    </row>
    <row r="633">
      <c r="E633" s="202"/>
    </row>
    <row r="634">
      <c r="E634" s="202"/>
    </row>
    <row r="635">
      <c r="E635" s="202"/>
    </row>
    <row r="636">
      <c r="E636" s="202"/>
    </row>
    <row r="637">
      <c r="E637" s="202"/>
    </row>
    <row r="638">
      <c r="E638" s="202"/>
    </row>
    <row r="639">
      <c r="E639" s="202"/>
    </row>
    <row r="640">
      <c r="E640" s="202"/>
    </row>
    <row r="641">
      <c r="E641" s="202"/>
    </row>
    <row r="642">
      <c r="E642" s="202"/>
    </row>
    <row r="643">
      <c r="E643" s="202"/>
    </row>
    <row r="644">
      <c r="E644" s="202"/>
    </row>
    <row r="645">
      <c r="E645" s="202"/>
    </row>
    <row r="646">
      <c r="E646" s="202"/>
    </row>
    <row r="647">
      <c r="E647" s="202"/>
    </row>
    <row r="648">
      <c r="E648" s="202"/>
    </row>
    <row r="649">
      <c r="E649" s="202"/>
    </row>
    <row r="650">
      <c r="E650" s="202"/>
    </row>
    <row r="651">
      <c r="E651" s="202"/>
    </row>
    <row r="652">
      <c r="E652" s="202"/>
    </row>
    <row r="653">
      <c r="E653" s="202"/>
    </row>
    <row r="654">
      <c r="E654" s="202"/>
    </row>
    <row r="655">
      <c r="E655" s="202"/>
    </row>
    <row r="656">
      <c r="E656" s="202"/>
    </row>
    <row r="657">
      <c r="E657" s="202"/>
    </row>
    <row r="658">
      <c r="E658" s="202"/>
    </row>
    <row r="659">
      <c r="E659" s="202"/>
    </row>
    <row r="660">
      <c r="E660" s="202"/>
    </row>
    <row r="661">
      <c r="E661" s="202"/>
    </row>
    <row r="662">
      <c r="E662" s="202"/>
    </row>
    <row r="663">
      <c r="E663" s="202"/>
    </row>
    <row r="664">
      <c r="E664" s="202"/>
    </row>
    <row r="665">
      <c r="E665" s="202"/>
    </row>
    <row r="666">
      <c r="E666" s="202"/>
    </row>
    <row r="667">
      <c r="E667" s="202"/>
    </row>
    <row r="668">
      <c r="E668" s="202"/>
    </row>
    <row r="669">
      <c r="E669" s="202"/>
    </row>
    <row r="670">
      <c r="E670" s="202"/>
    </row>
    <row r="671">
      <c r="E671" s="202"/>
    </row>
    <row r="672">
      <c r="E672" s="202"/>
    </row>
    <row r="673">
      <c r="E673" s="202"/>
    </row>
    <row r="674">
      <c r="E674" s="202"/>
    </row>
    <row r="675">
      <c r="E675" s="202"/>
    </row>
    <row r="676">
      <c r="E676" s="202"/>
    </row>
    <row r="677">
      <c r="E677" s="202"/>
    </row>
    <row r="678">
      <c r="E678" s="202"/>
    </row>
    <row r="679">
      <c r="E679" s="202"/>
    </row>
    <row r="680">
      <c r="E680" s="202"/>
    </row>
    <row r="681">
      <c r="E681" s="202"/>
    </row>
    <row r="682">
      <c r="E682" s="202"/>
    </row>
    <row r="683">
      <c r="E683" s="202"/>
    </row>
    <row r="684">
      <c r="E684" s="202"/>
    </row>
    <row r="685">
      <c r="E685" s="202"/>
    </row>
    <row r="686">
      <c r="E686" s="202"/>
    </row>
    <row r="687">
      <c r="E687" s="202"/>
    </row>
    <row r="688">
      <c r="E688" s="202"/>
    </row>
    <row r="689">
      <c r="E689" s="202"/>
    </row>
    <row r="690">
      <c r="E690" s="202"/>
    </row>
    <row r="691">
      <c r="E691" s="202"/>
    </row>
    <row r="692">
      <c r="E692" s="202"/>
    </row>
    <row r="693">
      <c r="E693" s="202"/>
    </row>
    <row r="694">
      <c r="E694" s="202"/>
    </row>
    <row r="695">
      <c r="E695" s="202"/>
    </row>
    <row r="696">
      <c r="E696" s="202"/>
    </row>
    <row r="697">
      <c r="E697" s="202"/>
    </row>
    <row r="698">
      <c r="E698" s="202"/>
    </row>
    <row r="699">
      <c r="E699" s="202"/>
    </row>
    <row r="700">
      <c r="E700" s="202"/>
    </row>
    <row r="701">
      <c r="E701" s="202"/>
    </row>
    <row r="702">
      <c r="E702" s="202"/>
    </row>
    <row r="703">
      <c r="E703" s="202"/>
    </row>
    <row r="704">
      <c r="E704" s="202"/>
    </row>
    <row r="705">
      <c r="E705" s="202"/>
    </row>
    <row r="706">
      <c r="E706" s="202"/>
    </row>
    <row r="707">
      <c r="E707" s="202"/>
    </row>
    <row r="708">
      <c r="E708" s="202"/>
    </row>
    <row r="709">
      <c r="E709" s="202"/>
    </row>
    <row r="710">
      <c r="E710" s="202"/>
    </row>
    <row r="711">
      <c r="E711" s="202"/>
    </row>
    <row r="712">
      <c r="E712" s="202"/>
    </row>
    <row r="713">
      <c r="E713" s="202"/>
    </row>
    <row r="714">
      <c r="E714" s="202"/>
    </row>
    <row r="715">
      <c r="E715" s="202"/>
    </row>
    <row r="716">
      <c r="E716" s="202"/>
    </row>
    <row r="717">
      <c r="E717" s="202"/>
    </row>
    <row r="718">
      <c r="E718" s="202"/>
    </row>
    <row r="719">
      <c r="E719" s="202"/>
    </row>
    <row r="720">
      <c r="E720" s="202"/>
    </row>
    <row r="721">
      <c r="E721" s="202"/>
    </row>
    <row r="722">
      <c r="E722" s="202"/>
    </row>
    <row r="723">
      <c r="E723" s="202"/>
    </row>
    <row r="724">
      <c r="E724" s="202"/>
    </row>
    <row r="725">
      <c r="E725" s="202"/>
    </row>
    <row r="726">
      <c r="E726" s="202"/>
    </row>
    <row r="727">
      <c r="E727" s="202"/>
    </row>
    <row r="728">
      <c r="E728" s="202"/>
    </row>
    <row r="729">
      <c r="E729" s="202"/>
    </row>
    <row r="730">
      <c r="E730" s="202"/>
    </row>
    <row r="731">
      <c r="E731" s="202"/>
    </row>
    <row r="732">
      <c r="E732" s="202"/>
    </row>
    <row r="733">
      <c r="E733" s="202"/>
    </row>
    <row r="734">
      <c r="E734" s="202"/>
    </row>
    <row r="735">
      <c r="E735" s="202"/>
    </row>
    <row r="736">
      <c r="E736" s="202"/>
    </row>
    <row r="737">
      <c r="E737" s="202"/>
    </row>
    <row r="738">
      <c r="E738" s="202"/>
    </row>
    <row r="739">
      <c r="E739" s="202"/>
    </row>
    <row r="740">
      <c r="E740" s="202"/>
    </row>
    <row r="741">
      <c r="E741" s="202"/>
    </row>
    <row r="742">
      <c r="E742" s="202"/>
    </row>
    <row r="743">
      <c r="E743" s="202"/>
    </row>
    <row r="744">
      <c r="E744" s="202"/>
    </row>
    <row r="745">
      <c r="E745" s="202"/>
    </row>
    <row r="746">
      <c r="E746" s="202"/>
    </row>
    <row r="747">
      <c r="E747" s="202"/>
    </row>
    <row r="748">
      <c r="E748" s="202"/>
    </row>
    <row r="749">
      <c r="E749" s="202"/>
    </row>
    <row r="750">
      <c r="E750" s="202"/>
    </row>
    <row r="751">
      <c r="E751" s="202"/>
    </row>
    <row r="752">
      <c r="E752" s="202"/>
    </row>
    <row r="753">
      <c r="E753" s="202"/>
    </row>
    <row r="754">
      <c r="E754" s="202"/>
    </row>
    <row r="755">
      <c r="E755" s="202"/>
    </row>
    <row r="756">
      <c r="E756" s="202"/>
    </row>
    <row r="757">
      <c r="E757" s="202"/>
    </row>
    <row r="758">
      <c r="E758" s="202"/>
    </row>
    <row r="759">
      <c r="E759" s="202"/>
    </row>
    <row r="760">
      <c r="E760" s="202"/>
    </row>
    <row r="761">
      <c r="E761" s="202"/>
    </row>
    <row r="762">
      <c r="E762" s="202"/>
    </row>
    <row r="763">
      <c r="E763" s="202"/>
    </row>
    <row r="764">
      <c r="E764" s="202"/>
    </row>
    <row r="765">
      <c r="E765" s="202"/>
    </row>
    <row r="766">
      <c r="E766" s="202"/>
    </row>
    <row r="767">
      <c r="E767" s="202"/>
    </row>
    <row r="768">
      <c r="E768" s="202"/>
    </row>
    <row r="769">
      <c r="E769" s="202"/>
    </row>
    <row r="770">
      <c r="E770" s="202"/>
    </row>
    <row r="771">
      <c r="E771" s="202"/>
    </row>
    <row r="772">
      <c r="E772" s="202"/>
    </row>
    <row r="773">
      <c r="E773" s="202"/>
    </row>
    <row r="774">
      <c r="E774" s="202"/>
    </row>
    <row r="775">
      <c r="E775" s="202"/>
    </row>
    <row r="776">
      <c r="E776" s="202"/>
    </row>
    <row r="777">
      <c r="E777" s="202"/>
    </row>
    <row r="778">
      <c r="E778" s="202"/>
    </row>
    <row r="779">
      <c r="E779" s="202"/>
    </row>
    <row r="780">
      <c r="E780" s="202"/>
    </row>
    <row r="781">
      <c r="E781" s="202"/>
    </row>
    <row r="782">
      <c r="E782" s="202"/>
    </row>
    <row r="783">
      <c r="E783" s="202"/>
    </row>
    <row r="784">
      <c r="E784" s="202"/>
    </row>
    <row r="785">
      <c r="E785" s="202"/>
    </row>
    <row r="786">
      <c r="E786" s="202"/>
    </row>
    <row r="787">
      <c r="E787" s="202"/>
    </row>
    <row r="788">
      <c r="E788" s="202"/>
    </row>
    <row r="789">
      <c r="E789" s="202"/>
    </row>
    <row r="790">
      <c r="E790" s="202"/>
    </row>
    <row r="791">
      <c r="E791" s="202"/>
    </row>
    <row r="792">
      <c r="E792" s="202"/>
    </row>
    <row r="793">
      <c r="E793" s="202"/>
    </row>
    <row r="794">
      <c r="E794" s="202"/>
    </row>
    <row r="795">
      <c r="E795" s="202"/>
    </row>
    <row r="796">
      <c r="E796" s="202"/>
    </row>
    <row r="797">
      <c r="E797" s="202"/>
    </row>
    <row r="798">
      <c r="E798" s="202"/>
    </row>
    <row r="799">
      <c r="E799" s="202"/>
    </row>
    <row r="800">
      <c r="E800" s="202"/>
    </row>
    <row r="801">
      <c r="E801" s="202"/>
    </row>
    <row r="802">
      <c r="E802" s="202"/>
    </row>
    <row r="803">
      <c r="E803" s="202"/>
    </row>
    <row r="804">
      <c r="E804" s="202"/>
    </row>
    <row r="805">
      <c r="E805" s="202"/>
    </row>
    <row r="806">
      <c r="E806" s="202"/>
    </row>
    <row r="807">
      <c r="E807" s="202"/>
    </row>
    <row r="808">
      <c r="E808" s="202"/>
    </row>
    <row r="809">
      <c r="E809" s="202"/>
    </row>
    <row r="810">
      <c r="E810" s="202"/>
    </row>
    <row r="811">
      <c r="E811" s="202"/>
    </row>
    <row r="812">
      <c r="E812" s="202"/>
    </row>
    <row r="813">
      <c r="E813" s="202"/>
    </row>
    <row r="814">
      <c r="E814" s="202"/>
    </row>
    <row r="815">
      <c r="E815" s="202"/>
    </row>
    <row r="816">
      <c r="E816" s="202"/>
    </row>
    <row r="817">
      <c r="E817" s="202"/>
    </row>
    <row r="818">
      <c r="E818" s="202"/>
    </row>
    <row r="819">
      <c r="E819" s="202"/>
    </row>
    <row r="820">
      <c r="E820" s="202"/>
    </row>
    <row r="821">
      <c r="E821" s="202"/>
    </row>
    <row r="822">
      <c r="E822" s="202"/>
    </row>
    <row r="823">
      <c r="E823" s="202"/>
    </row>
    <row r="824">
      <c r="E824" s="202"/>
    </row>
    <row r="825">
      <c r="E825" s="202"/>
    </row>
    <row r="826">
      <c r="E826" s="202"/>
    </row>
    <row r="827">
      <c r="E827" s="202"/>
    </row>
    <row r="828">
      <c r="E828" s="202"/>
    </row>
    <row r="829">
      <c r="E829" s="202"/>
    </row>
    <row r="830">
      <c r="E830" s="202"/>
    </row>
    <row r="831">
      <c r="E831" s="202"/>
    </row>
    <row r="832">
      <c r="E832" s="202"/>
    </row>
    <row r="833">
      <c r="E833" s="202"/>
    </row>
    <row r="834">
      <c r="E834" s="202"/>
    </row>
    <row r="835">
      <c r="E835" s="202"/>
    </row>
    <row r="836">
      <c r="E836" s="202"/>
    </row>
    <row r="837">
      <c r="E837" s="202"/>
    </row>
    <row r="838">
      <c r="E838" s="202"/>
    </row>
    <row r="839">
      <c r="E839" s="202"/>
    </row>
    <row r="840">
      <c r="E840" s="202"/>
    </row>
    <row r="841">
      <c r="E841" s="202"/>
    </row>
    <row r="842">
      <c r="E842" s="202"/>
    </row>
    <row r="843">
      <c r="E843" s="202"/>
    </row>
    <row r="844">
      <c r="E844" s="202"/>
    </row>
    <row r="845">
      <c r="E845" s="202"/>
    </row>
    <row r="846">
      <c r="E846" s="202"/>
    </row>
    <row r="847">
      <c r="E847" s="202"/>
    </row>
    <row r="848">
      <c r="E848" s="202"/>
    </row>
    <row r="849">
      <c r="E849" s="202"/>
    </row>
    <row r="850">
      <c r="E850" s="202"/>
    </row>
    <row r="851">
      <c r="E851" s="202"/>
    </row>
    <row r="852">
      <c r="E852" s="202"/>
    </row>
    <row r="853">
      <c r="E853" s="202"/>
    </row>
    <row r="854">
      <c r="E854" s="202"/>
    </row>
    <row r="855">
      <c r="E855" s="202"/>
    </row>
    <row r="856">
      <c r="E856" s="202"/>
    </row>
    <row r="857">
      <c r="E857" s="202"/>
    </row>
    <row r="858">
      <c r="E858" s="202"/>
    </row>
    <row r="859">
      <c r="E859" s="202"/>
    </row>
    <row r="860">
      <c r="E860" s="202"/>
    </row>
    <row r="861">
      <c r="E861" s="202"/>
    </row>
    <row r="862">
      <c r="E862" s="202"/>
    </row>
    <row r="863">
      <c r="E863" s="202"/>
    </row>
    <row r="864">
      <c r="E864" s="202"/>
    </row>
    <row r="865">
      <c r="E865" s="202"/>
    </row>
    <row r="866">
      <c r="E866" s="202"/>
    </row>
    <row r="867">
      <c r="E867" s="202"/>
    </row>
    <row r="868">
      <c r="E868" s="202"/>
    </row>
    <row r="869">
      <c r="E869" s="202"/>
    </row>
    <row r="870">
      <c r="E870" s="202"/>
    </row>
    <row r="871">
      <c r="E871" s="202"/>
    </row>
    <row r="872">
      <c r="E872" s="202"/>
    </row>
    <row r="873">
      <c r="E873" s="202"/>
    </row>
    <row r="874">
      <c r="E874" s="202"/>
    </row>
    <row r="875">
      <c r="E875" s="202"/>
    </row>
    <row r="876">
      <c r="E876" s="202"/>
    </row>
    <row r="877">
      <c r="E877" s="202"/>
    </row>
    <row r="878">
      <c r="E878" s="202"/>
    </row>
    <row r="879">
      <c r="E879" s="202"/>
    </row>
    <row r="880">
      <c r="E880" s="202"/>
    </row>
    <row r="881">
      <c r="E881" s="202"/>
    </row>
    <row r="882">
      <c r="E882" s="202"/>
    </row>
    <row r="883">
      <c r="E883" s="202"/>
    </row>
    <row r="884">
      <c r="E884" s="202"/>
    </row>
    <row r="885">
      <c r="E885" s="202"/>
    </row>
    <row r="886">
      <c r="E886" s="202"/>
    </row>
    <row r="887">
      <c r="E887" s="202"/>
    </row>
    <row r="888">
      <c r="E888" s="202"/>
    </row>
    <row r="889">
      <c r="E889" s="202"/>
    </row>
    <row r="890">
      <c r="E890" s="202"/>
    </row>
    <row r="891">
      <c r="E891" s="202"/>
    </row>
    <row r="892">
      <c r="E892" s="202"/>
    </row>
    <row r="893">
      <c r="E893" s="202"/>
    </row>
    <row r="894">
      <c r="E894" s="202"/>
    </row>
    <row r="895">
      <c r="E895" s="202"/>
    </row>
    <row r="896">
      <c r="E896" s="202"/>
    </row>
    <row r="897">
      <c r="E897" s="202"/>
    </row>
    <row r="898">
      <c r="E898" s="202"/>
    </row>
    <row r="899">
      <c r="E899" s="202"/>
    </row>
    <row r="900">
      <c r="E900" s="202"/>
    </row>
    <row r="901">
      <c r="E901" s="202"/>
    </row>
    <row r="902">
      <c r="E902" s="202"/>
    </row>
    <row r="903">
      <c r="E903" s="202"/>
    </row>
    <row r="904">
      <c r="E904" s="202"/>
    </row>
    <row r="905">
      <c r="E905" s="202"/>
    </row>
    <row r="906">
      <c r="E906" s="202"/>
    </row>
    <row r="907">
      <c r="E907" s="202"/>
    </row>
    <row r="908">
      <c r="E908" s="202"/>
    </row>
    <row r="909">
      <c r="E909" s="202"/>
    </row>
    <row r="910">
      <c r="E910" s="202"/>
    </row>
    <row r="911">
      <c r="E911" s="202"/>
    </row>
    <row r="912">
      <c r="E912" s="202"/>
    </row>
    <row r="913">
      <c r="E913" s="202"/>
    </row>
    <row r="914">
      <c r="E914" s="202"/>
    </row>
    <row r="915">
      <c r="E915" s="202"/>
    </row>
    <row r="916">
      <c r="E916" s="202"/>
    </row>
    <row r="917">
      <c r="E917" s="202"/>
    </row>
    <row r="918">
      <c r="E918" s="202"/>
    </row>
    <row r="919">
      <c r="E919" s="202"/>
    </row>
    <row r="920">
      <c r="E920" s="202"/>
    </row>
    <row r="921">
      <c r="E921" s="202"/>
    </row>
    <row r="922">
      <c r="E922" s="202"/>
    </row>
    <row r="923">
      <c r="E923" s="202"/>
    </row>
    <row r="924">
      <c r="E924" s="202"/>
    </row>
    <row r="925">
      <c r="E925" s="202"/>
    </row>
    <row r="926">
      <c r="E926" s="202"/>
    </row>
    <row r="927">
      <c r="E927" s="202"/>
    </row>
    <row r="928">
      <c r="E928" s="202"/>
    </row>
    <row r="929">
      <c r="E929" s="202"/>
    </row>
    <row r="930">
      <c r="E930" s="202"/>
    </row>
    <row r="931">
      <c r="E931" s="202"/>
    </row>
    <row r="932">
      <c r="E932" s="202"/>
    </row>
    <row r="933">
      <c r="E933" s="202"/>
    </row>
    <row r="934">
      <c r="E934" s="202"/>
    </row>
    <row r="935">
      <c r="E935" s="202"/>
    </row>
    <row r="936">
      <c r="E936" s="202"/>
    </row>
    <row r="937">
      <c r="E937" s="202"/>
    </row>
    <row r="938">
      <c r="E938" s="202"/>
    </row>
    <row r="939">
      <c r="E939" s="202"/>
    </row>
    <row r="940">
      <c r="E940" s="202"/>
    </row>
    <row r="941">
      <c r="E941" s="202"/>
    </row>
    <row r="942">
      <c r="E942" s="202"/>
    </row>
    <row r="943">
      <c r="E943" s="202"/>
    </row>
    <row r="944">
      <c r="E944" s="202"/>
    </row>
    <row r="945">
      <c r="E945" s="202"/>
    </row>
    <row r="946">
      <c r="E946" s="202"/>
    </row>
    <row r="947">
      <c r="E947" s="202"/>
    </row>
    <row r="948">
      <c r="E948" s="202"/>
    </row>
    <row r="949">
      <c r="E949" s="202"/>
    </row>
    <row r="950">
      <c r="E950" s="202"/>
    </row>
    <row r="951">
      <c r="E951" s="202"/>
    </row>
    <row r="952">
      <c r="E952" s="202"/>
    </row>
    <row r="953">
      <c r="E953" s="202"/>
    </row>
    <row r="954">
      <c r="E954" s="202"/>
    </row>
    <row r="955">
      <c r="E955" s="202"/>
    </row>
    <row r="956">
      <c r="E956" s="202"/>
    </row>
    <row r="957">
      <c r="E957" s="202"/>
    </row>
    <row r="958">
      <c r="E958" s="202"/>
    </row>
    <row r="959">
      <c r="E959" s="202"/>
    </row>
    <row r="960">
      <c r="E960" s="202"/>
    </row>
    <row r="961">
      <c r="E961" s="202"/>
    </row>
    <row r="962">
      <c r="E962" s="202"/>
    </row>
    <row r="963">
      <c r="E963" s="202"/>
    </row>
    <row r="964">
      <c r="E964" s="202"/>
    </row>
    <row r="965">
      <c r="E965" s="202"/>
    </row>
    <row r="966">
      <c r="E966" s="202"/>
    </row>
    <row r="967">
      <c r="E967" s="202"/>
    </row>
    <row r="968">
      <c r="E968" s="202"/>
    </row>
    <row r="969">
      <c r="E969" s="202"/>
    </row>
    <row r="970">
      <c r="E970" s="202"/>
    </row>
    <row r="971">
      <c r="E971" s="202"/>
    </row>
    <row r="972">
      <c r="E972" s="202"/>
    </row>
    <row r="973">
      <c r="E973" s="202"/>
    </row>
    <row r="974">
      <c r="E974" s="202"/>
    </row>
    <row r="975">
      <c r="E975" s="202"/>
    </row>
    <row r="976">
      <c r="E976" s="202"/>
    </row>
    <row r="977">
      <c r="E977" s="202"/>
    </row>
    <row r="978">
      <c r="E978" s="202"/>
    </row>
    <row r="979">
      <c r="E979" s="202"/>
    </row>
    <row r="980">
      <c r="E980" s="202"/>
    </row>
    <row r="981">
      <c r="E981" s="202"/>
    </row>
    <row r="982">
      <c r="E982" s="202"/>
    </row>
    <row r="983">
      <c r="E983" s="202"/>
    </row>
    <row r="984">
      <c r="E984" s="202"/>
    </row>
    <row r="985">
      <c r="E985" s="202"/>
    </row>
    <row r="986">
      <c r="E986" s="202"/>
    </row>
    <row r="987">
      <c r="E987" s="202"/>
    </row>
    <row r="988">
      <c r="E988" s="202"/>
    </row>
    <row r="989">
      <c r="E989" s="202"/>
    </row>
    <row r="990">
      <c r="E990" s="202"/>
    </row>
    <row r="991">
      <c r="E991" s="202"/>
    </row>
    <row r="992">
      <c r="E992" s="202"/>
    </row>
    <row r="993">
      <c r="E993" s="202"/>
    </row>
    <row r="994">
      <c r="E994" s="202"/>
    </row>
    <row r="995">
      <c r="E995" s="202"/>
    </row>
    <row r="996">
      <c r="E996" s="202"/>
    </row>
    <row r="997">
      <c r="E997" s="202"/>
    </row>
    <row r="998">
      <c r="E998" s="202"/>
    </row>
    <row r="999">
      <c r="E999" s="202"/>
    </row>
    <row r="1000">
      <c r="E1000" s="202"/>
    </row>
  </sheetData>
  <mergeCells count="16">
    <mergeCell ref="D2:D8"/>
    <mergeCell ref="H8:I8"/>
    <mergeCell ref="D9:D15"/>
    <mergeCell ref="H9:I10"/>
    <mergeCell ref="D16:D22"/>
    <mergeCell ref="D23:D29"/>
    <mergeCell ref="D30:D36"/>
    <mergeCell ref="D79:D85"/>
    <mergeCell ref="D86:D92"/>
    <mergeCell ref="D37:D43"/>
    <mergeCell ref="H39:K44"/>
    <mergeCell ref="D44:D50"/>
    <mergeCell ref="D51:D57"/>
    <mergeCell ref="D58:D64"/>
    <mergeCell ref="D65:D71"/>
    <mergeCell ref="D72:D78"/>
  </mergeCells>
  <conditionalFormatting sqref="E3:E92">
    <cfRule type="notContainsBlanks" dxfId="0" priority="1">
      <formula>LEN(TRIM(E3))&gt;0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0" t="s">
        <v>97</v>
      </c>
      <c r="B1" s="88" t="s">
        <v>100</v>
      </c>
      <c r="C1" s="88" t="s">
        <v>20</v>
      </c>
      <c r="D1" s="88" t="s">
        <v>101</v>
      </c>
      <c r="E1" s="92" t="s">
        <v>103</v>
      </c>
      <c r="F1" s="94" t="s">
        <v>107</v>
      </c>
      <c r="G1" s="95"/>
      <c r="H1" s="73"/>
      <c r="I1" s="73"/>
      <c r="J1" s="73"/>
      <c r="K1" s="73"/>
      <c r="L1" s="73"/>
      <c r="M1" s="73"/>
      <c r="N1" s="73"/>
    </row>
    <row r="2">
      <c r="A2" s="96">
        <v>46020.0</v>
      </c>
      <c r="B2" s="98"/>
      <c r="C2" s="98">
        <v>71.3</v>
      </c>
      <c r="D2" s="103">
        <f>IF(COUNTIF(C2:C8,"&gt;0")=0, "", ROUND(AVERAGEIF(C2:C8,"&gt;0"), 1))</f>
        <v>71.5</v>
      </c>
      <c r="E2" s="105">
        <f>'상태 분석 및 목표치 설정'!H2</f>
        <v>71.3</v>
      </c>
      <c r="F2" s="106"/>
      <c r="G2" s="95"/>
      <c r="H2" s="73"/>
      <c r="I2" s="73"/>
      <c r="J2" s="73"/>
    </row>
    <row r="3">
      <c r="A3" s="96">
        <v>46021.0</v>
      </c>
      <c r="B3" s="98">
        <v>2153.0</v>
      </c>
      <c r="C3" s="98">
        <v>71.7</v>
      </c>
      <c r="E3" s="105">
        <f t="shared" ref="E3:E91" si="1">E2 + ($E$92 - $E$2) / 90</f>
        <v>71.35222222</v>
      </c>
      <c r="F3" s="106"/>
      <c r="G3" s="95"/>
      <c r="H3" s="73"/>
      <c r="I3" s="73"/>
      <c r="J3" s="73"/>
    </row>
    <row r="4">
      <c r="A4" s="96">
        <v>46022.0</v>
      </c>
      <c r="B4" s="98">
        <v>2718.0</v>
      </c>
      <c r="C4" s="98">
        <v>71.7</v>
      </c>
      <c r="E4" s="105">
        <f t="shared" si="1"/>
        <v>71.40444444</v>
      </c>
      <c r="F4" s="106"/>
      <c r="G4" s="95"/>
      <c r="H4" s="73"/>
      <c r="I4" s="73"/>
      <c r="J4" s="110"/>
      <c r="K4" s="110"/>
      <c r="L4" s="110"/>
      <c r="M4" s="110"/>
      <c r="N4" s="110"/>
    </row>
    <row r="5">
      <c r="A5" s="96">
        <v>46023.0</v>
      </c>
      <c r="B5" s="98">
        <v>3095.0</v>
      </c>
      <c r="C5" s="98">
        <v>71.8</v>
      </c>
      <c r="E5" s="105">
        <f t="shared" si="1"/>
        <v>71.45666667</v>
      </c>
      <c r="F5" s="106"/>
      <c r="G5" s="73"/>
      <c r="H5" s="73"/>
      <c r="I5" s="73"/>
      <c r="J5" s="110"/>
      <c r="K5" s="110"/>
      <c r="L5" s="110"/>
      <c r="M5" s="110"/>
      <c r="N5" s="110"/>
    </row>
    <row r="6">
      <c r="A6" s="96">
        <v>46024.0</v>
      </c>
      <c r="B6" s="98">
        <v>2144.0</v>
      </c>
      <c r="C6" s="98">
        <v>71.3</v>
      </c>
      <c r="E6" s="105">
        <f t="shared" si="1"/>
        <v>71.50888889</v>
      </c>
      <c r="F6" s="106"/>
      <c r="G6" s="73"/>
      <c r="H6" s="73"/>
      <c r="I6" s="73"/>
      <c r="J6" s="110"/>
      <c r="K6" s="110"/>
      <c r="L6" s="110"/>
      <c r="M6" s="110"/>
      <c r="N6" s="110"/>
    </row>
    <row r="7">
      <c r="A7" s="96">
        <v>46025.0</v>
      </c>
      <c r="B7" s="98">
        <v>2869.0</v>
      </c>
      <c r="C7" s="98">
        <v>70.7</v>
      </c>
      <c r="E7" s="105">
        <f t="shared" si="1"/>
        <v>71.56111111</v>
      </c>
      <c r="F7" s="106"/>
      <c r="G7" s="73"/>
      <c r="H7" s="73"/>
      <c r="I7" s="73"/>
      <c r="J7" s="110"/>
      <c r="K7" s="110"/>
      <c r="L7" s="110"/>
      <c r="M7" s="110"/>
      <c r="N7" s="110"/>
    </row>
    <row r="8">
      <c r="A8" s="96">
        <v>46026.0</v>
      </c>
      <c r="B8" s="98">
        <v>1192.0</v>
      </c>
      <c r="C8" s="98">
        <v>72.3</v>
      </c>
      <c r="E8" s="105">
        <f t="shared" si="1"/>
        <v>71.61333333</v>
      </c>
      <c r="F8" s="111"/>
      <c r="G8" s="95"/>
      <c r="H8" s="112" t="s">
        <v>113</v>
      </c>
      <c r="I8" s="114"/>
      <c r="J8" s="110"/>
      <c r="K8" s="110"/>
      <c r="L8" s="110"/>
      <c r="M8" s="110"/>
      <c r="N8" s="110"/>
    </row>
    <row r="9">
      <c r="A9" s="96">
        <v>46027.0</v>
      </c>
      <c r="B9" s="98">
        <v>2323.0</v>
      </c>
      <c r="C9" s="98">
        <v>72.3</v>
      </c>
      <c r="D9" s="103">
        <f>IF(COUNTIF(C9:C15,"&gt;0")=0, "", ROUND(AVERAGEIF(C9:C15,"&gt;0"), 1))</f>
        <v>72.4</v>
      </c>
      <c r="E9" s="105">
        <f t="shared" si="1"/>
        <v>71.66555556</v>
      </c>
      <c r="F9" s="104"/>
      <c r="G9" s="95"/>
      <c r="H9" s="116">
        <f>'식이 분석 및 가이드'!K100</f>
        <v>2383.333333</v>
      </c>
      <c r="I9" s="42"/>
      <c r="J9" s="110"/>
      <c r="K9" s="110"/>
      <c r="L9" s="110"/>
      <c r="M9" s="110"/>
      <c r="N9" s="110"/>
    </row>
    <row r="10">
      <c r="A10" s="96">
        <v>46028.0</v>
      </c>
      <c r="B10" s="98">
        <v>2346.0</v>
      </c>
      <c r="C10" s="98">
        <v>72.4</v>
      </c>
      <c r="E10" s="105">
        <f t="shared" si="1"/>
        <v>71.71777778</v>
      </c>
      <c r="F10" s="106"/>
      <c r="G10" s="95"/>
      <c r="H10" s="67"/>
      <c r="I10" s="69"/>
      <c r="J10" s="110"/>
      <c r="K10" s="110"/>
      <c r="L10" s="110"/>
      <c r="M10" s="110"/>
      <c r="N10" s="110"/>
    </row>
    <row r="11">
      <c r="A11" s="96">
        <v>46029.0</v>
      </c>
      <c r="B11" s="98">
        <v>2646.0</v>
      </c>
      <c r="C11" s="98">
        <v>73.0</v>
      </c>
      <c r="E11" s="105">
        <f t="shared" si="1"/>
        <v>71.77</v>
      </c>
      <c r="F11" s="106"/>
      <c r="G11" s="95"/>
      <c r="H11" s="73"/>
      <c r="I11" s="73"/>
      <c r="J11" s="73"/>
      <c r="K11" s="73"/>
      <c r="L11" s="73"/>
      <c r="M11" s="73"/>
      <c r="N11" s="73"/>
    </row>
    <row r="12">
      <c r="A12" s="96">
        <v>46030.0</v>
      </c>
      <c r="B12" s="98">
        <v>1518.0</v>
      </c>
      <c r="C12" s="98">
        <v>72.5</v>
      </c>
      <c r="E12" s="105">
        <f t="shared" si="1"/>
        <v>71.82222222</v>
      </c>
      <c r="F12" s="106"/>
      <c r="G12" s="95"/>
      <c r="H12" s="73"/>
      <c r="I12" s="73"/>
      <c r="J12" s="73"/>
      <c r="K12" s="73"/>
      <c r="L12" s="73"/>
      <c r="M12" s="73"/>
      <c r="N12" s="73"/>
    </row>
    <row r="13">
      <c r="A13" s="96">
        <v>46031.0</v>
      </c>
      <c r="B13" s="98">
        <v>2744.0</v>
      </c>
      <c r="C13" s="98">
        <v>72.4</v>
      </c>
      <c r="E13" s="105">
        <f t="shared" si="1"/>
        <v>71.87444444</v>
      </c>
      <c r="F13" s="106"/>
      <c r="G13" s="95"/>
      <c r="H13" s="73"/>
      <c r="I13" s="73"/>
      <c r="J13" s="73"/>
      <c r="K13" s="73"/>
      <c r="L13" s="73"/>
      <c r="M13" s="73"/>
      <c r="N13" s="73"/>
    </row>
    <row r="14">
      <c r="A14" s="96">
        <v>46032.0</v>
      </c>
      <c r="B14" s="98">
        <v>2323.0</v>
      </c>
      <c r="C14" s="98">
        <v>72.4</v>
      </c>
      <c r="E14" s="105">
        <f t="shared" si="1"/>
        <v>71.92666667</v>
      </c>
      <c r="F14" s="106"/>
      <c r="G14" s="95"/>
      <c r="H14" s="73"/>
      <c r="I14" s="73"/>
      <c r="J14" s="73"/>
      <c r="K14" s="73"/>
      <c r="L14" s="73"/>
      <c r="M14" s="73"/>
      <c r="N14" s="73"/>
    </row>
    <row r="15">
      <c r="A15" s="96">
        <v>46033.0</v>
      </c>
      <c r="B15" s="98">
        <v>2340.0</v>
      </c>
      <c r="C15" s="98">
        <v>72.1</v>
      </c>
      <c r="E15" s="105">
        <f t="shared" si="1"/>
        <v>71.97888889</v>
      </c>
      <c r="F15" s="106"/>
      <c r="G15" s="95"/>
      <c r="H15" s="73"/>
      <c r="I15" s="73"/>
      <c r="J15" s="73"/>
      <c r="K15" s="73"/>
      <c r="L15" s="73"/>
      <c r="M15" s="73"/>
      <c r="N15" s="73"/>
    </row>
    <row r="16">
      <c r="A16" s="96">
        <v>46034.0</v>
      </c>
      <c r="B16" s="98"/>
      <c r="C16" s="98">
        <v>72.5</v>
      </c>
      <c r="D16" s="103">
        <f>IF(COUNTIF(C16:C22,"&gt;0")=0, "", ROUND(AVERAGEIF(C16:C22,"&gt;0"), 1))</f>
        <v>72.6</v>
      </c>
      <c r="E16" s="105">
        <f t="shared" si="1"/>
        <v>72.03111111</v>
      </c>
      <c r="F16" s="106"/>
      <c r="G16" s="95"/>
      <c r="H16" s="73"/>
      <c r="I16" s="73"/>
      <c r="J16" s="73"/>
      <c r="K16" s="73"/>
      <c r="L16" s="73"/>
      <c r="M16" s="73"/>
      <c r="N16" s="73"/>
    </row>
    <row r="17">
      <c r="A17" s="96">
        <v>46035.0</v>
      </c>
      <c r="B17" s="98">
        <v>2486.0</v>
      </c>
      <c r="C17" s="98">
        <v>72.3</v>
      </c>
      <c r="E17" s="105">
        <f t="shared" si="1"/>
        <v>72.08333333</v>
      </c>
      <c r="F17" s="106"/>
      <c r="G17" s="95"/>
      <c r="H17" s="73"/>
      <c r="I17" s="73"/>
      <c r="J17" s="73"/>
      <c r="K17" s="73"/>
      <c r="L17" s="73"/>
      <c r="M17" s="73"/>
      <c r="N17" s="73"/>
    </row>
    <row r="18">
      <c r="A18" s="96">
        <v>46036.0</v>
      </c>
      <c r="B18" s="98">
        <v>2208.0</v>
      </c>
      <c r="C18" s="98">
        <v>72.7</v>
      </c>
      <c r="E18" s="105">
        <f t="shared" si="1"/>
        <v>72.13555556</v>
      </c>
      <c r="F18" s="106"/>
      <c r="G18" s="95"/>
      <c r="H18" s="73"/>
      <c r="I18" s="73"/>
      <c r="J18" s="73"/>
      <c r="K18" s="73"/>
      <c r="L18" s="73"/>
      <c r="M18" s="73"/>
      <c r="N18" s="73"/>
    </row>
    <row r="19">
      <c r="A19" s="96">
        <v>46037.0</v>
      </c>
      <c r="B19" s="98">
        <v>2129.0</v>
      </c>
      <c r="C19" s="98">
        <v>72.8</v>
      </c>
      <c r="E19" s="105">
        <f t="shared" si="1"/>
        <v>72.18777778</v>
      </c>
      <c r="F19" s="106"/>
      <c r="G19" s="95"/>
      <c r="H19" s="73"/>
      <c r="I19" s="73"/>
      <c r="J19" s="73"/>
      <c r="K19" s="73"/>
      <c r="L19" s="73"/>
      <c r="M19" s="73"/>
      <c r="N19" s="73"/>
    </row>
    <row r="20">
      <c r="A20" s="96">
        <v>46038.0</v>
      </c>
      <c r="B20" s="98">
        <v>2431.0</v>
      </c>
      <c r="C20" s="98">
        <v>72.4</v>
      </c>
      <c r="E20" s="105">
        <f t="shared" si="1"/>
        <v>72.24</v>
      </c>
      <c r="F20" s="106"/>
      <c r="G20" s="95"/>
      <c r="H20" s="73"/>
      <c r="I20" s="73"/>
      <c r="J20" s="73"/>
      <c r="K20" s="73"/>
      <c r="L20" s="73"/>
      <c r="M20" s="73"/>
      <c r="N20" s="73"/>
    </row>
    <row r="21">
      <c r="A21" s="96">
        <v>46039.0</v>
      </c>
      <c r="B21" s="98"/>
      <c r="C21" s="98">
        <v>73.0</v>
      </c>
      <c r="E21" s="105">
        <f t="shared" si="1"/>
        <v>72.29222222</v>
      </c>
      <c r="F21" s="106"/>
      <c r="G21" s="95"/>
      <c r="H21" s="73"/>
      <c r="I21" s="73"/>
      <c r="J21" s="73"/>
      <c r="K21" s="73"/>
      <c r="L21" s="73"/>
      <c r="M21" s="73"/>
      <c r="N21" s="73"/>
    </row>
    <row r="22">
      <c r="A22" s="96">
        <v>46040.0</v>
      </c>
      <c r="B22" s="98"/>
      <c r="C22" s="98">
        <v>72.6</v>
      </c>
      <c r="E22" s="105">
        <f t="shared" si="1"/>
        <v>72.34444444</v>
      </c>
      <c r="F22" s="106"/>
      <c r="G22" s="95"/>
      <c r="H22" s="73"/>
      <c r="I22" s="73"/>
      <c r="J22" s="73"/>
      <c r="K22" s="73"/>
      <c r="L22" s="73"/>
      <c r="M22" s="73"/>
      <c r="N22" s="73"/>
    </row>
    <row r="23">
      <c r="A23" s="96">
        <v>46041.0</v>
      </c>
      <c r="B23" s="98">
        <v>3165.0</v>
      </c>
      <c r="C23" s="98">
        <v>73.0</v>
      </c>
      <c r="D23" s="103">
        <f>IF(COUNTIF(C23:C29,"&gt;0")=0, "", ROUND(AVERAGEIF(C23:C29,"&gt;0"), 1))</f>
        <v>73.1</v>
      </c>
      <c r="E23" s="105">
        <f t="shared" si="1"/>
        <v>72.39666667</v>
      </c>
      <c r="F23" s="106"/>
      <c r="G23" s="95"/>
      <c r="H23" s="73"/>
      <c r="I23" s="73"/>
      <c r="J23" s="73"/>
      <c r="K23" s="73"/>
      <c r="L23" s="73"/>
      <c r="M23" s="73"/>
      <c r="N23" s="73"/>
    </row>
    <row r="24">
      <c r="A24" s="96">
        <v>46042.0</v>
      </c>
      <c r="B24" s="98">
        <v>2638.0</v>
      </c>
      <c r="C24" s="98">
        <v>73.5</v>
      </c>
      <c r="E24" s="105">
        <f t="shared" si="1"/>
        <v>72.44888889</v>
      </c>
      <c r="F24" s="106"/>
      <c r="G24" s="95"/>
      <c r="H24" s="73"/>
      <c r="I24" s="73"/>
      <c r="J24" s="73"/>
      <c r="K24" s="73"/>
      <c r="L24" s="73"/>
      <c r="M24" s="73"/>
      <c r="N24" s="73"/>
    </row>
    <row r="25">
      <c r="A25" s="96">
        <v>46043.0</v>
      </c>
      <c r="B25" s="98">
        <v>1893.0</v>
      </c>
      <c r="C25" s="98">
        <v>72.8</v>
      </c>
      <c r="E25" s="105">
        <f t="shared" si="1"/>
        <v>72.50111111</v>
      </c>
      <c r="F25" s="106"/>
      <c r="G25" s="95"/>
      <c r="H25" s="73"/>
      <c r="I25" s="73"/>
      <c r="J25" s="73"/>
      <c r="K25" s="73"/>
      <c r="L25" s="73"/>
      <c r="M25" s="73"/>
      <c r="N25" s="73"/>
    </row>
    <row r="26">
      <c r="A26" s="96">
        <v>46044.0</v>
      </c>
      <c r="B26" s="98">
        <v>2345.0</v>
      </c>
      <c r="C26" s="98">
        <v>72.8</v>
      </c>
      <c r="E26" s="105">
        <f t="shared" si="1"/>
        <v>72.55333333</v>
      </c>
      <c r="F26" s="106"/>
      <c r="G26" s="95"/>
      <c r="H26" s="73"/>
      <c r="I26" s="73"/>
      <c r="J26" s="73"/>
      <c r="K26" s="73"/>
      <c r="L26" s="73"/>
      <c r="M26" s="73"/>
      <c r="N26" s="73"/>
    </row>
    <row r="27">
      <c r="A27" s="96">
        <v>46045.0</v>
      </c>
      <c r="B27" s="98"/>
      <c r="C27" s="98">
        <v>73.3</v>
      </c>
      <c r="E27" s="105">
        <f t="shared" si="1"/>
        <v>72.60555556</v>
      </c>
      <c r="F27" s="106"/>
      <c r="G27" s="95"/>
      <c r="H27" s="73"/>
      <c r="I27" s="73"/>
      <c r="J27" s="73"/>
      <c r="K27" s="73"/>
      <c r="L27" s="73"/>
      <c r="M27" s="73"/>
      <c r="N27" s="73"/>
    </row>
    <row r="28">
      <c r="A28" s="96">
        <v>46046.0</v>
      </c>
      <c r="B28" s="98"/>
      <c r="C28" s="98">
        <v>73.1</v>
      </c>
      <c r="E28" s="105">
        <f t="shared" si="1"/>
        <v>72.65777778</v>
      </c>
      <c r="F28" s="106"/>
      <c r="G28" s="95"/>
      <c r="H28" s="73"/>
      <c r="I28" s="73"/>
      <c r="J28" s="73"/>
      <c r="K28" s="73"/>
      <c r="L28" s="73"/>
      <c r="M28" s="73"/>
      <c r="N28" s="73"/>
    </row>
    <row r="29">
      <c r="A29" s="96">
        <v>46047.0</v>
      </c>
      <c r="B29" s="98"/>
      <c r="C29" s="98">
        <v>73.0</v>
      </c>
      <c r="E29" s="105">
        <f t="shared" si="1"/>
        <v>72.71</v>
      </c>
      <c r="F29" s="106"/>
      <c r="G29" s="95"/>
      <c r="H29" s="73"/>
      <c r="I29" s="73"/>
      <c r="J29" s="73"/>
      <c r="K29" s="73"/>
      <c r="L29" s="73"/>
      <c r="M29" s="73"/>
      <c r="N29" s="73"/>
    </row>
    <row r="30">
      <c r="A30" s="96">
        <v>46048.0</v>
      </c>
      <c r="B30" s="98">
        <v>2076.0</v>
      </c>
      <c r="C30" s="98">
        <v>73.0</v>
      </c>
      <c r="D30" s="103">
        <f>IF(COUNTIF(C30:C36,"&gt;0")=0, "", ROUND(AVERAGEIF(C30:C36,"&gt;0"), 1))</f>
        <v>73.6</v>
      </c>
      <c r="E30" s="105">
        <f t="shared" si="1"/>
        <v>72.76222222</v>
      </c>
      <c r="F30" s="106"/>
      <c r="G30" s="95"/>
      <c r="H30" s="73"/>
      <c r="I30" s="73"/>
      <c r="J30" s="73"/>
      <c r="K30" s="73"/>
      <c r="L30" s="73"/>
      <c r="M30" s="73"/>
      <c r="N30" s="73"/>
    </row>
    <row r="31">
      <c r="A31" s="96">
        <v>46049.0</v>
      </c>
      <c r="B31" s="98">
        <v>2438.0</v>
      </c>
      <c r="C31" s="98">
        <v>73.5</v>
      </c>
      <c r="E31" s="105">
        <f t="shared" si="1"/>
        <v>72.81444444</v>
      </c>
      <c r="F31" s="106"/>
      <c r="G31" s="95"/>
      <c r="H31" s="73"/>
      <c r="I31" s="73"/>
      <c r="J31" s="73"/>
      <c r="K31" s="73"/>
      <c r="L31" s="73"/>
      <c r="M31" s="73"/>
      <c r="N31" s="73"/>
    </row>
    <row r="32">
      <c r="A32" s="96">
        <v>46050.0</v>
      </c>
      <c r="B32" s="98">
        <v>2657.0</v>
      </c>
      <c r="C32" s="98">
        <v>73.3</v>
      </c>
      <c r="E32" s="105">
        <f t="shared" si="1"/>
        <v>72.86666667</v>
      </c>
      <c r="F32" s="106"/>
      <c r="G32" s="95"/>
      <c r="H32" s="73"/>
      <c r="I32" s="73"/>
      <c r="J32" s="73"/>
      <c r="K32" s="73"/>
      <c r="L32" s="73"/>
      <c r="M32" s="73"/>
      <c r="N32" s="73"/>
    </row>
    <row r="33">
      <c r="A33" s="96">
        <v>46051.0</v>
      </c>
      <c r="B33" s="98">
        <v>3033.0</v>
      </c>
      <c r="C33" s="98">
        <v>73.4</v>
      </c>
      <c r="E33" s="105">
        <f t="shared" si="1"/>
        <v>72.91888889</v>
      </c>
      <c r="F33" s="106"/>
      <c r="G33" s="95"/>
      <c r="H33" s="73"/>
      <c r="I33" s="73"/>
      <c r="J33" s="73"/>
      <c r="K33" s="73"/>
      <c r="L33" s="73"/>
      <c r="M33" s="73"/>
      <c r="N33" s="73"/>
    </row>
    <row r="34">
      <c r="A34" s="96">
        <v>46052.0</v>
      </c>
      <c r="B34" s="98"/>
      <c r="C34" s="98">
        <v>73.4</v>
      </c>
      <c r="E34" s="105">
        <f t="shared" si="1"/>
        <v>72.97111111</v>
      </c>
      <c r="F34" s="106"/>
      <c r="G34" s="95"/>
      <c r="H34" s="73"/>
      <c r="I34" s="73"/>
      <c r="J34" s="73"/>
      <c r="K34" s="73"/>
      <c r="L34" s="73"/>
      <c r="M34" s="73"/>
      <c r="N34" s="73"/>
    </row>
    <row r="35">
      <c r="A35" s="96">
        <v>46053.0</v>
      </c>
      <c r="B35" s="98"/>
      <c r="C35" s="98">
        <v>74.4</v>
      </c>
      <c r="E35" s="105">
        <f t="shared" si="1"/>
        <v>73.02333333</v>
      </c>
      <c r="F35" s="106"/>
      <c r="G35" s="95"/>
      <c r="H35" s="73"/>
      <c r="I35" s="73"/>
      <c r="J35" s="73"/>
      <c r="K35" s="73"/>
      <c r="L35" s="73"/>
      <c r="M35" s="73"/>
      <c r="N35" s="73"/>
    </row>
    <row r="36">
      <c r="A36" s="96">
        <v>46054.0</v>
      </c>
      <c r="B36" s="98"/>
      <c r="C36" s="98">
        <v>74.2</v>
      </c>
      <c r="E36" s="105">
        <f t="shared" si="1"/>
        <v>73.07555556</v>
      </c>
      <c r="F36" s="140"/>
      <c r="G36" s="95"/>
      <c r="H36" s="73"/>
      <c r="I36" s="73"/>
      <c r="J36" s="73"/>
      <c r="K36" s="73"/>
      <c r="L36" s="73"/>
      <c r="M36" s="73"/>
      <c r="N36" s="73"/>
    </row>
    <row r="37">
      <c r="A37" s="96">
        <v>46055.0</v>
      </c>
      <c r="B37" s="98">
        <v>2443.0</v>
      </c>
      <c r="C37" s="98">
        <v>74.5</v>
      </c>
      <c r="D37" s="103">
        <f>IF(COUNTIF(C37:C43,"&gt;0")=0, "", ROUND(AVERAGEIF(C37:C43,"&gt;0"), 1))</f>
        <v>74.5</v>
      </c>
      <c r="E37" s="105">
        <f t="shared" si="1"/>
        <v>73.12777778</v>
      </c>
      <c r="F37" s="140"/>
      <c r="G37" s="95"/>
      <c r="H37" s="73"/>
      <c r="I37" s="73"/>
      <c r="J37" s="73"/>
      <c r="K37" s="73"/>
      <c r="L37" s="73"/>
      <c r="M37" s="73"/>
      <c r="N37" s="73"/>
    </row>
    <row r="38">
      <c r="A38" s="96">
        <v>46056.0</v>
      </c>
      <c r="B38" s="98">
        <v>2479.0</v>
      </c>
      <c r="C38" s="98">
        <v>74.8</v>
      </c>
      <c r="E38" s="105">
        <f t="shared" si="1"/>
        <v>73.18</v>
      </c>
      <c r="F38" s="140"/>
      <c r="G38" s="95"/>
      <c r="H38" s="73"/>
      <c r="I38" s="73"/>
      <c r="J38" s="73"/>
      <c r="K38" s="73"/>
      <c r="L38" s="73"/>
      <c r="M38" s="73"/>
      <c r="N38" s="73"/>
    </row>
    <row r="39">
      <c r="A39" s="96">
        <v>46057.0</v>
      </c>
      <c r="B39" s="98">
        <v>2333.0</v>
      </c>
      <c r="C39" s="98">
        <v>74.4</v>
      </c>
      <c r="E39" s="105">
        <f t="shared" si="1"/>
        <v>73.23222222</v>
      </c>
      <c r="F39" s="140"/>
      <c r="G39" s="95"/>
      <c r="H39" s="147" t="s">
        <v>225</v>
      </c>
      <c r="I39" s="35"/>
      <c r="J39" s="35"/>
      <c r="K39" s="81"/>
      <c r="L39" s="73"/>
      <c r="M39" s="73"/>
      <c r="N39" s="73"/>
    </row>
    <row r="40">
      <c r="A40" s="96">
        <v>46058.0</v>
      </c>
      <c r="B40" s="98">
        <v>2129.0</v>
      </c>
      <c r="C40" s="98">
        <v>74.5</v>
      </c>
      <c r="E40" s="105">
        <f t="shared" si="1"/>
        <v>73.28444444</v>
      </c>
      <c r="F40" s="140"/>
      <c r="G40" s="95"/>
      <c r="H40" s="38"/>
      <c r="K40" s="42"/>
      <c r="L40" s="73"/>
      <c r="M40" s="73"/>
      <c r="N40" s="73"/>
    </row>
    <row r="41">
      <c r="A41" s="96">
        <v>46059.0</v>
      </c>
      <c r="B41" s="98"/>
      <c r="C41" s="98">
        <v>74.6</v>
      </c>
      <c r="E41" s="105">
        <f t="shared" si="1"/>
        <v>73.33666667</v>
      </c>
      <c r="F41" s="140"/>
      <c r="G41" s="95"/>
      <c r="H41" s="38"/>
      <c r="K41" s="42"/>
      <c r="L41" s="73"/>
      <c r="M41" s="73"/>
      <c r="N41" s="73"/>
    </row>
    <row r="42">
      <c r="A42" s="96">
        <v>46060.0</v>
      </c>
      <c r="B42" s="98"/>
      <c r="C42" s="98">
        <v>74.3</v>
      </c>
      <c r="E42" s="105">
        <f t="shared" si="1"/>
        <v>73.38888889</v>
      </c>
      <c r="F42" s="140"/>
      <c r="G42" s="95"/>
      <c r="H42" s="38"/>
      <c r="K42" s="42"/>
      <c r="L42" s="73"/>
      <c r="M42" s="73"/>
      <c r="N42" s="73"/>
    </row>
    <row r="43">
      <c r="A43" s="96">
        <v>46061.0</v>
      </c>
      <c r="B43" s="98"/>
      <c r="C43" s="98">
        <v>74.4</v>
      </c>
      <c r="E43" s="105">
        <f t="shared" si="1"/>
        <v>73.44111111</v>
      </c>
      <c r="F43" s="140"/>
      <c r="G43" s="95"/>
      <c r="H43" s="38"/>
      <c r="K43" s="42"/>
      <c r="L43" s="73"/>
      <c r="M43" s="73"/>
      <c r="N43" s="73"/>
    </row>
    <row r="44">
      <c r="A44" s="96">
        <v>46062.0</v>
      </c>
      <c r="B44" s="98">
        <v>2607.0</v>
      </c>
      <c r="C44" s="98">
        <v>74.8</v>
      </c>
      <c r="D44" s="103">
        <f>IF(COUNTIF(C44:C50,"&gt;0")=0, "", ROUND(AVERAGEIF(C44:C50,"&gt;0"), 1))</f>
        <v>74.8</v>
      </c>
      <c r="E44" s="105">
        <f t="shared" si="1"/>
        <v>73.49333333</v>
      </c>
      <c r="F44" s="140"/>
      <c r="G44" s="95"/>
      <c r="H44" s="67"/>
      <c r="I44" s="68"/>
      <c r="J44" s="68"/>
      <c r="K44" s="69"/>
      <c r="L44" s="73"/>
      <c r="M44" s="73"/>
      <c r="N44" s="73"/>
    </row>
    <row r="45">
      <c r="A45" s="96">
        <v>46063.0</v>
      </c>
      <c r="B45" s="98">
        <v>2815.0</v>
      </c>
      <c r="C45" s="98">
        <v>74.4</v>
      </c>
      <c r="E45" s="105">
        <f t="shared" si="1"/>
        <v>73.54555556</v>
      </c>
      <c r="F45" s="140"/>
      <c r="G45" s="95"/>
      <c r="H45" s="73"/>
      <c r="I45" s="73"/>
      <c r="J45" s="73"/>
      <c r="K45" s="73"/>
      <c r="L45" s="73"/>
      <c r="M45" s="73"/>
      <c r="N45" s="73"/>
    </row>
    <row r="46">
      <c r="A46" s="96">
        <v>46064.0</v>
      </c>
      <c r="B46" s="98">
        <v>2263.0</v>
      </c>
      <c r="C46" s="98">
        <v>74.6</v>
      </c>
      <c r="E46" s="105">
        <f t="shared" si="1"/>
        <v>73.59777778</v>
      </c>
      <c r="F46" s="140"/>
      <c r="G46" s="95"/>
      <c r="H46" s="73"/>
      <c r="I46" s="73"/>
      <c r="J46" s="73"/>
      <c r="K46" s="73"/>
      <c r="L46" s="73"/>
      <c r="M46" s="73"/>
      <c r="N46" s="73"/>
    </row>
    <row r="47">
      <c r="A47" s="96">
        <v>46065.0</v>
      </c>
      <c r="B47" s="98">
        <v>2485.0</v>
      </c>
      <c r="C47" s="98">
        <v>74.8</v>
      </c>
      <c r="E47" s="105">
        <f t="shared" si="1"/>
        <v>73.65</v>
      </c>
      <c r="F47" s="140"/>
      <c r="G47" s="95"/>
      <c r="H47" s="73"/>
      <c r="I47" s="73"/>
      <c r="J47" s="73"/>
      <c r="K47" s="73"/>
      <c r="L47" s="73"/>
      <c r="M47" s="73"/>
      <c r="N47" s="73"/>
    </row>
    <row r="48">
      <c r="A48" s="96">
        <v>46066.0</v>
      </c>
      <c r="B48" s="98"/>
      <c r="C48" s="98">
        <v>75.0</v>
      </c>
      <c r="E48" s="105">
        <f t="shared" si="1"/>
        <v>73.70222222</v>
      </c>
      <c r="F48" s="140"/>
      <c r="G48" s="95"/>
      <c r="H48" s="73"/>
      <c r="I48" s="73"/>
      <c r="J48" s="73"/>
      <c r="K48" s="73"/>
      <c r="L48" s="73"/>
      <c r="M48" s="73"/>
      <c r="N48" s="73"/>
    </row>
    <row r="49">
      <c r="A49" s="96">
        <v>46067.0</v>
      </c>
      <c r="B49" s="98"/>
      <c r="C49" s="98">
        <v>74.9</v>
      </c>
      <c r="E49" s="105">
        <f t="shared" si="1"/>
        <v>73.75444444</v>
      </c>
      <c r="F49" s="140"/>
      <c r="G49" s="95"/>
      <c r="H49" s="73"/>
      <c r="I49" s="73"/>
      <c r="J49" s="73"/>
      <c r="K49" s="73"/>
      <c r="L49" s="73"/>
      <c r="M49" s="73"/>
      <c r="N49" s="73"/>
    </row>
    <row r="50">
      <c r="A50" s="96">
        <v>46068.0</v>
      </c>
      <c r="B50" s="98"/>
      <c r="C50" s="98">
        <v>75.1</v>
      </c>
      <c r="E50" s="105">
        <f t="shared" si="1"/>
        <v>73.80666667</v>
      </c>
      <c r="F50" s="140"/>
      <c r="G50" s="95"/>
      <c r="H50" s="73"/>
      <c r="I50" s="73"/>
      <c r="J50" s="73"/>
      <c r="K50" s="73"/>
      <c r="L50" s="73"/>
      <c r="M50" s="73"/>
      <c r="N50" s="73"/>
    </row>
    <row r="51">
      <c r="A51" s="96">
        <v>46069.0</v>
      </c>
      <c r="B51" s="98"/>
      <c r="C51" s="98">
        <v>75.4</v>
      </c>
      <c r="D51" s="103">
        <f>IF(COUNTIF(C51:C57,"&gt;0")=0, "", ROUND(AVERAGEIF(C51:C57,"&gt;0"), 1))</f>
        <v>75.1</v>
      </c>
      <c r="E51" s="105">
        <f t="shared" si="1"/>
        <v>73.85888889</v>
      </c>
      <c r="F51" s="140"/>
      <c r="G51" s="95"/>
      <c r="H51" s="73"/>
      <c r="I51" s="73"/>
      <c r="J51" s="73"/>
      <c r="K51" s="73"/>
      <c r="L51" s="73"/>
      <c r="M51" s="73"/>
      <c r="N51" s="73"/>
    </row>
    <row r="52">
      <c r="A52" s="96">
        <v>46070.0</v>
      </c>
      <c r="B52" s="98"/>
      <c r="C52" s="98">
        <v>74.9</v>
      </c>
      <c r="E52" s="105">
        <f t="shared" si="1"/>
        <v>73.91111111</v>
      </c>
      <c r="F52" s="140"/>
      <c r="G52" s="95"/>
      <c r="H52" s="73"/>
      <c r="I52" s="73"/>
      <c r="J52" s="73"/>
      <c r="K52" s="73"/>
      <c r="L52" s="73"/>
      <c r="M52" s="73"/>
      <c r="N52" s="73"/>
    </row>
    <row r="53">
      <c r="A53" s="96">
        <v>46071.0</v>
      </c>
      <c r="B53" s="98"/>
      <c r="C53" s="98">
        <v>75.1</v>
      </c>
      <c r="E53" s="105">
        <f t="shared" si="1"/>
        <v>73.96333333</v>
      </c>
      <c r="F53" s="140"/>
      <c r="G53" s="95"/>
      <c r="H53" s="73"/>
      <c r="I53" s="73"/>
      <c r="J53" s="73"/>
      <c r="K53" s="73"/>
      <c r="L53" s="73"/>
      <c r="M53" s="73"/>
      <c r="N53" s="73"/>
    </row>
    <row r="54">
      <c r="A54" s="96">
        <v>46072.0</v>
      </c>
      <c r="B54" s="98"/>
      <c r="C54" s="98">
        <v>75.2</v>
      </c>
      <c r="E54" s="105">
        <f t="shared" si="1"/>
        <v>74.01555556</v>
      </c>
      <c r="F54" s="140"/>
      <c r="G54" s="95"/>
      <c r="H54" s="73"/>
      <c r="I54" s="73"/>
      <c r="J54" s="73"/>
      <c r="K54" s="73"/>
      <c r="L54" s="73"/>
      <c r="M54" s="73"/>
      <c r="N54" s="73"/>
    </row>
    <row r="55">
      <c r="A55" s="96">
        <v>46073.0</v>
      </c>
      <c r="B55" s="98">
        <v>2224.0</v>
      </c>
      <c r="C55" s="98">
        <v>74.9</v>
      </c>
      <c r="E55" s="105">
        <f t="shared" si="1"/>
        <v>74.06777778</v>
      </c>
      <c r="F55" s="140"/>
      <c r="G55" s="95"/>
      <c r="H55" s="73"/>
      <c r="I55" s="73"/>
      <c r="J55" s="73"/>
      <c r="K55" s="73"/>
      <c r="L55" s="73"/>
      <c r="M55" s="73"/>
      <c r="N55" s="73"/>
    </row>
    <row r="56">
      <c r="A56" s="96">
        <v>46074.0</v>
      </c>
      <c r="B56" s="98">
        <v>2224.0</v>
      </c>
      <c r="C56" s="98">
        <v>75.0</v>
      </c>
      <c r="E56" s="105">
        <f t="shared" si="1"/>
        <v>74.12</v>
      </c>
      <c r="F56" s="140"/>
      <c r="G56" s="95"/>
      <c r="H56" s="73"/>
      <c r="I56" s="73"/>
      <c r="J56" s="73"/>
      <c r="K56" s="73"/>
      <c r="L56" s="73"/>
      <c r="M56" s="73"/>
      <c r="N56" s="73"/>
    </row>
    <row r="57">
      <c r="A57" s="96">
        <v>46075.0</v>
      </c>
      <c r="B57" s="98">
        <v>2535.0</v>
      </c>
      <c r="C57" s="98">
        <v>74.9</v>
      </c>
      <c r="E57" s="105">
        <f t="shared" si="1"/>
        <v>74.17222222</v>
      </c>
      <c r="F57" s="140"/>
      <c r="G57" s="95"/>
      <c r="H57" s="73"/>
      <c r="I57" s="73"/>
      <c r="J57" s="73"/>
      <c r="K57" s="73"/>
      <c r="L57" s="73"/>
      <c r="M57" s="73"/>
      <c r="N57" s="73"/>
    </row>
    <row r="58">
      <c r="A58" s="96">
        <v>46076.0</v>
      </c>
      <c r="B58" s="98">
        <v>2010.0</v>
      </c>
      <c r="C58" s="98">
        <v>74.9</v>
      </c>
      <c r="D58" s="103">
        <f>IF(COUNTIF(C58:C64,"&gt;0")=0, "", ROUND(AVERAGEIF(C58:C64,"&gt;0"), 1))</f>
        <v>75</v>
      </c>
      <c r="E58" s="105">
        <f t="shared" si="1"/>
        <v>74.22444444</v>
      </c>
      <c r="F58" s="140"/>
      <c r="G58" s="95"/>
      <c r="H58" s="73"/>
      <c r="I58" s="73"/>
      <c r="J58" s="73"/>
      <c r="K58" s="73"/>
      <c r="L58" s="73"/>
      <c r="M58" s="73"/>
      <c r="N58" s="73"/>
    </row>
    <row r="59">
      <c r="A59" s="96">
        <v>46077.0</v>
      </c>
      <c r="B59" s="98">
        <v>1415.0</v>
      </c>
      <c r="C59" s="98">
        <v>75.0</v>
      </c>
      <c r="E59" s="105">
        <f t="shared" si="1"/>
        <v>74.27666667</v>
      </c>
      <c r="F59" s="140"/>
      <c r="G59" s="95"/>
      <c r="H59" s="73"/>
      <c r="I59" s="73"/>
      <c r="J59" s="73"/>
      <c r="K59" s="73"/>
      <c r="L59" s="73"/>
      <c r="M59" s="73"/>
      <c r="N59" s="73"/>
    </row>
    <row r="60">
      <c r="A60" s="96">
        <v>46078.0</v>
      </c>
      <c r="B60" s="98"/>
      <c r="C60" s="98">
        <v>75.2</v>
      </c>
      <c r="E60" s="105">
        <f t="shared" si="1"/>
        <v>74.32888889</v>
      </c>
      <c r="F60" s="140"/>
      <c r="G60" s="95"/>
      <c r="H60" s="73"/>
      <c r="I60" s="73"/>
      <c r="J60" s="73"/>
      <c r="K60" s="73"/>
      <c r="L60" s="73"/>
      <c r="M60" s="73"/>
      <c r="N60" s="73"/>
    </row>
    <row r="61">
      <c r="A61" s="96">
        <v>46079.0</v>
      </c>
      <c r="B61" s="98"/>
      <c r="C61" s="98"/>
      <c r="E61" s="105">
        <f t="shared" si="1"/>
        <v>74.38111111</v>
      </c>
      <c r="F61" s="140"/>
      <c r="G61" s="95"/>
      <c r="H61" s="73"/>
      <c r="I61" s="73"/>
      <c r="J61" s="73"/>
      <c r="K61" s="73"/>
      <c r="L61" s="73"/>
      <c r="M61" s="73"/>
      <c r="N61" s="73"/>
    </row>
    <row r="62">
      <c r="A62" s="96">
        <v>46080.0</v>
      </c>
      <c r="B62" s="98"/>
      <c r="C62" s="98"/>
      <c r="E62" s="105">
        <f t="shared" si="1"/>
        <v>74.43333333</v>
      </c>
      <c r="F62" s="140"/>
      <c r="G62" s="95"/>
      <c r="H62" s="73"/>
      <c r="I62" s="73"/>
      <c r="J62" s="73"/>
      <c r="K62" s="73"/>
      <c r="L62" s="73"/>
      <c r="M62" s="73"/>
      <c r="N62" s="73"/>
    </row>
    <row r="63">
      <c r="A63" s="96">
        <v>46081.0</v>
      </c>
      <c r="B63" s="98"/>
      <c r="C63" s="98"/>
      <c r="E63" s="105">
        <f t="shared" si="1"/>
        <v>74.48555556</v>
      </c>
      <c r="F63" s="166"/>
      <c r="G63" s="168"/>
      <c r="H63" s="169"/>
      <c r="I63" s="169"/>
      <c r="J63" s="169"/>
      <c r="K63" s="169"/>
      <c r="L63" s="169"/>
      <c r="M63" s="169"/>
      <c r="N63" s="169"/>
    </row>
    <row r="64">
      <c r="A64" s="96">
        <v>46082.0</v>
      </c>
      <c r="B64" s="98"/>
      <c r="C64" s="98"/>
      <c r="E64" s="105">
        <f t="shared" si="1"/>
        <v>74.53777778</v>
      </c>
      <c r="F64" s="166"/>
      <c r="G64" s="168"/>
      <c r="H64" s="169"/>
      <c r="I64" s="169"/>
      <c r="J64" s="169"/>
      <c r="K64" s="169"/>
      <c r="L64" s="169"/>
      <c r="M64" s="169"/>
      <c r="N64" s="169"/>
    </row>
    <row r="65">
      <c r="A65" s="96">
        <v>46083.0</v>
      </c>
      <c r="B65" s="98"/>
      <c r="C65" s="98"/>
      <c r="D65" s="103">
        <f>IF(COUNTIF(C65:C71,"&gt;0")=0, "", ROUND(AVERAGEIF(C65:C71,"&gt;0"), 1))</f>
        <v>75.3</v>
      </c>
      <c r="E65" s="105">
        <f t="shared" si="1"/>
        <v>74.59</v>
      </c>
      <c r="F65" s="166"/>
      <c r="G65" s="168"/>
      <c r="H65" s="169"/>
      <c r="I65" s="169"/>
      <c r="J65" s="169"/>
      <c r="K65" s="169"/>
      <c r="L65" s="169"/>
      <c r="M65" s="169"/>
      <c r="N65" s="169"/>
    </row>
    <row r="66">
      <c r="A66" s="96">
        <v>46084.0</v>
      </c>
      <c r="B66" s="98"/>
      <c r="C66" s="98">
        <v>75.4</v>
      </c>
      <c r="E66" s="105">
        <f t="shared" si="1"/>
        <v>74.64222222</v>
      </c>
      <c r="F66" s="166"/>
      <c r="G66" s="168"/>
      <c r="H66" s="169"/>
      <c r="I66" s="169"/>
      <c r="J66" s="169"/>
      <c r="K66" s="169"/>
      <c r="L66" s="169"/>
      <c r="M66" s="169"/>
      <c r="N66" s="169"/>
    </row>
    <row r="67">
      <c r="A67" s="96">
        <v>46085.0</v>
      </c>
      <c r="B67" s="98">
        <v>2305.0</v>
      </c>
      <c r="C67" s="98">
        <v>75.4</v>
      </c>
      <c r="E67" s="105">
        <f t="shared" si="1"/>
        <v>74.69444444</v>
      </c>
      <c r="F67" s="166"/>
      <c r="G67" s="168"/>
      <c r="H67" s="169"/>
      <c r="I67" s="169"/>
      <c r="J67" s="169"/>
      <c r="K67" s="169"/>
      <c r="L67" s="169"/>
      <c r="M67" s="169"/>
      <c r="N67" s="169"/>
    </row>
    <row r="68">
      <c r="A68" s="96">
        <v>46086.0</v>
      </c>
      <c r="B68" s="98">
        <v>2275.0</v>
      </c>
      <c r="C68" s="98">
        <v>75.4</v>
      </c>
      <c r="E68" s="105">
        <f t="shared" si="1"/>
        <v>74.74666667</v>
      </c>
      <c r="F68" s="166"/>
      <c r="G68" s="168"/>
      <c r="H68" s="169"/>
      <c r="I68" s="169"/>
      <c r="J68" s="169"/>
      <c r="K68" s="169"/>
      <c r="L68" s="169"/>
      <c r="M68" s="169"/>
      <c r="N68" s="169"/>
    </row>
    <row r="69">
      <c r="A69" s="96">
        <v>46087.0</v>
      </c>
      <c r="B69" s="98"/>
      <c r="C69" s="98">
        <v>75.6</v>
      </c>
      <c r="E69" s="105">
        <f t="shared" si="1"/>
        <v>74.79888889</v>
      </c>
      <c r="F69" s="166"/>
      <c r="G69" s="168"/>
      <c r="H69" s="169"/>
      <c r="I69" s="169"/>
      <c r="J69" s="169"/>
      <c r="K69" s="169"/>
      <c r="L69" s="169"/>
      <c r="M69" s="169"/>
      <c r="N69" s="169"/>
    </row>
    <row r="70">
      <c r="A70" s="96">
        <v>46088.0</v>
      </c>
      <c r="B70" s="98"/>
      <c r="C70" s="98">
        <v>75.5</v>
      </c>
      <c r="E70" s="105">
        <f t="shared" si="1"/>
        <v>74.85111111</v>
      </c>
      <c r="F70" s="166"/>
      <c r="G70" s="168"/>
      <c r="H70" s="169"/>
      <c r="I70" s="169"/>
      <c r="J70" s="169"/>
      <c r="K70" s="169"/>
      <c r="L70" s="169"/>
      <c r="M70" s="169"/>
      <c r="N70" s="169"/>
    </row>
    <row r="71">
      <c r="A71" s="96">
        <v>46089.0</v>
      </c>
      <c r="B71" s="98"/>
      <c r="C71" s="98">
        <v>74.5</v>
      </c>
      <c r="E71" s="105">
        <f t="shared" si="1"/>
        <v>74.90333333</v>
      </c>
      <c r="F71" s="166"/>
      <c r="G71" s="168"/>
      <c r="H71" s="169"/>
      <c r="I71" s="169"/>
      <c r="J71" s="169"/>
      <c r="K71" s="169"/>
      <c r="L71" s="169"/>
      <c r="M71" s="169"/>
      <c r="N71" s="169"/>
    </row>
    <row r="72">
      <c r="A72" s="96">
        <v>46090.0</v>
      </c>
      <c r="B72" s="98">
        <v>2697.0</v>
      </c>
      <c r="C72" s="98">
        <v>74.5</v>
      </c>
      <c r="D72" s="103">
        <f>IF(COUNTIF(C72:C78,"&gt;0")=0, "", ROUND(AVERAGEIF(C72:C78,"&gt;0"), 1))</f>
        <v>74.8</v>
      </c>
      <c r="E72" s="105">
        <f t="shared" si="1"/>
        <v>74.95555556</v>
      </c>
      <c r="F72" s="166"/>
      <c r="G72" s="168"/>
      <c r="H72" s="169"/>
      <c r="I72" s="169"/>
      <c r="J72" s="169"/>
      <c r="K72" s="169"/>
      <c r="L72" s="169"/>
      <c r="M72" s="169"/>
      <c r="N72" s="169"/>
    </row>
    <row r="73">
      <c r="A73" s="96">
        <v>46091.0</v>
      </c>
      <c r="B73" s="98">
        <v>2399.0</v>
      </c>
      <c r="C73" s="98">
        <v>74.6</v>
      </c>
      <c r="E73" s="105">
        <f t="shared" si="1"/>
        <v>75.00777778</v>
      </c>
      <c r="F73" s="166"/>
      <c r="G73" s="168"/>
      <c r="H73" s="169"/>
      <c r="I73" s="169"/>
      <c r="J73" s="169"/>
      <c r="K73" s="169"/>
      <c r="L73" s="169"/>
      <c r="M73" s="169"/>
      <c r="N73" s="169"/>
    </row>
    <row r="74">
      <c r="A74" s="96">
        <v>46092.0</v>
      </c>
      <c r="B74" s="98"/>
      <c r="C74" s="98">
        <v>75.0</v>
      </c>
      <c r="E74" s="105">
        <f t="shared" si="1"/>
        <v>75.06</v>
      </c>
      <c r="F74" s="166"/>
      <c r="G74" s="168"/>
      <c r="H74" s="169"/>
      <c r="I74" s="169"/>
      <c r="J74" s="169"/>
      <c r="K74" s="169"/>
      <c r="L74" s="169"/>
      <c r="M74" s="169"/>
      <c r="N74" s="169"/>
    </row>
    <row r="75">
      <c r="A75" s="96">
        <v>46093.0</v>
      </c>
      <c r="B75" s="98"/>
      <c r="C75" s="98">
        <v>74.6</v>
      </c>
      <c r="E75" s="105">
        <f t="shared" si="1"/>
        <v>75.11222222</v>
      </c>
      <c r="F75" s="166"/>
      <c r="G75" s="168"/>
      <c r="H75" s="169"/>
      <c r="I75" s="169"/>
      <c r="J75" s="169"/>
      <c r="K75" s="169"/>
      <c r="L75" s="169"/>
      <c r="M75" s="169"/>
      <c r="N75" s="169"/>
    </row>
    <row r="76">
      <c r="A76" s="96">
        <v>46094.0</v>
      </c>
      <c r="B76" s="98"/>
      <c r="C76" s="98">
        <v>75.1</v>
      </c>
      <c r="E76" s="105">
        <f t="shared" si="1"/>
        <v>75.16444444</v>
      </c>
      <c r="F76" s="166"/>
      <c r="G76" s="168"/>
      <c r="H76" s="169"/>
      <c r="I76" s="169"/>
      <c r="J76" s="169"/>
      <c r="K76" s="169"/>
      <c r="L76" s="169"/>
      <c r="M76" s="169"/>
      <c r="N76" s="169"/>
    </row>
    <row r="77">
      <c r="A77" s="96">
        <v>46095.0</v>
      </c>
      <c r="B77" s="98"/>
      <c r="C77" s="98">
        <v>74.6</v>
      </c>
      <c r="E77" s="105">
        <f t="shared" si="1"/>
        <v>75.21666667</v>
      </c>
      <c r="F77" s="166"/>
      <c r="G77" s="168"/>
      <c r="H77" s="169"/>
      <c r="I77" s="169"/>
      <c r="J77" s="169"/>
      <c r="K77" s="169"/>
      <c r="L77" s="169"/>
      <c r="M77" s="169"/>
      <c r="N77" s="169"/>
    </row>
    <row r="78">
      <c r="A78" s="96">
        <v>46096.0</v>
      </c>
      <c r="B78" s="98"/>
      <c r="C78" s="98">
        <v>75.0</v>
      </c>
      <c r="E78" s="105">
        <f t="shared" si="1"/>
        <v>75.26888889</v>
      </c>
      <c r="F78" s="166"/>
      <c r="G78" s="168"/>
      <c r="H78" s="169"/>
      <c r="I78" s="169"/>
      <c r="J78" s="169"/>
      <c r="K78" s="169"/>
      <c r="L78" s="169"/>
      <c r="M78" s="169"/>
      <c r="N78" s="169"/>
    </row>
    <row r="79">
      <c r="A79" s="96">
        <v>46097.0</v>
      </c>
      <c r="B79" s="98"/>
      <c r="C79" s="98"/>
      <c r="D79" s="103">
        <f>IF(COUNTIF(C79:C85,"&gt;0")=0, "", ROUND(AVERAGEIF(C79:C85,"&gt;0"), 1))</f>
        <v>75.5</v>
      </c>
      <c r="E79" s="105">
        <f t="shared" si="1"/>
        <v>75.32111111</v>
      </c>
      <c r="F79" s="166"/>
      <c r="G79" s="168"/>
      <c r="H79" s="169"/>
      <c r="I79" s="169"/>
      <c r="J79" s="169"/>
      <c r="K79" s="169"/>
      <c r="L79" s="169"/>
      <c r="M79" s="169"/>
      <c r="N79" s="169"/>
    </row>
    <row r="80">
      <c r="A80" s="96">
        <v>46098.0</v>
      </c>
      <c r="B80" s="98">
        <v>2954.0</v>
      </c>
      <c r="C80" s="98">
        <v>75.6</v>
      </c>
      <c r="E80" s="105">
        <f t="shared" si="1"/>
        <v>75.37333333</v>
      </c>
      <c r="F80" s="166"/>
      <c r="G80" s="168"/>
      <c r="H80" s="169"/>
      <c r="I80" s="169"/>
      <c r="J80" s="169"/>
      <c r="K80" s="169"/>
      <c r="L80" s="169"/>
      <c r="M80" s="169"/>
      <c r="N80" s="169"/>
    </row>
    <row r="81">
      <c r="A81" s="96">
        <v>46099.0</v>
      </c>
      <c r="B81" s="98">
        <v>2392.0</v>
      </c>
      <c r="C81" s="98">
        <v>75.3</v>
      </c>
      <c r="E81" s="105">
        <f t="shared" si="1"/>
        <v>75.42555556</v>
      </c>
      <c r="F81" s="166"/>
      <c r="G81" s="168"/>
      <c r="H81" s="169"/>
      <c r="I81" s="169"/>
      <c r="J81" s="169"/>
      <c r="K81" s="169"/>
      <c r="L81" s="169"/>
      <c r="M81" s="169"/>
      <c r="N81" s="169"/>
    </row>
    <row r="82">
      <c r="A82" s="96">
        <v>46100.0</v>
      </c>
      <c r="B82" s="98"/>
      <c r="C82" s="98">
        <v>76.0</v>
      </c>
      <c r="E82" s="105">
        <f t="shared" si="1"/>
        <v>75.47777778</v>
      </c>
      <c r="F82" s="166"/>
      <c r="G82" s="168"/>
      <c r="H82" s="169"/>
      <c r="I82" s="169"/>
      <c r="J82" s="169"/>
      <c r="K82" s="169"/>
      <c r="L82" s="169"/>
      <c r="M82" s="169"/>
      <c r="N82" s="169"/>
    </row>
    <row r="83">
      <c r="A83" s="96">
        <v>46101.0</v>
      </c>
      <c r="B83" s="98"/>
      <c r="C83" s="98">
        <v>75.3</v>
      </c>
      <c r="E83" s="105">
        <f t="shared" si="1"/>
        <v>75.53</v>
      </c>
      <c r="F83" s="166"/>
      <c r="G83" s="168"/>
      <c r="H83" s="169"/>
      <c r="I83" s="169"/>
      <c r="J83" s="169"/>
      <c r="K83" s="169"/>
      <c r="L83" s="169"/>
      <c r="M83" s="169"/>
      <c r="N83" s="169"/>
    </row>
    <row r="84">
      <c r="A84" s="96">
        <v>46102.0</v>
      </c>
      <c r="B84" s="98"/>
      <c r="C84" s="98">
        <v>75.3</v>
      </c>
      <c r="E84" s="105">
        <f t="shared" si="1"/>
        <v>75.58222222</v>
      </c>
      <c r="F84" s="166"/>
      <c r="G84" s="168"/>
      <c r="H84" s="169"/>
      <c r="I84" s="169"/>
      <c r="J84" s="169"/>
      <c r="K84" s="169"/>
      <c r="L84" s="169"/>
      <c r="M84" s="169"/>
      <c r="N84" s="169"/>
    </row>
    <row r="85">
      <c r="A85" s="96">
        <v>46103.0</v>
      </c>
      <c r="B85" s="98"/>
      <c r="C85" s="98">
        <v>75.3</v>
      </c>
      <c r="E85" s="105">
        <f t="shared" si="1"/>
        <v>75.63444444</v>
      </c>
      <c r="F85" s="166"/>
      <c r="G85" s="168"/>
      <c r="H85" s="169"/>
      <c r="I85" s="169"/>
      <c r="J85" s="169"/>
      <c r="K85" s="169"/>
      <c r="L85" s="169"/>
      <c r="M85" s="169"/>
      <c r="N85" s="169"/>
    </row>
    <row r="86">
      <c r="A86" s="96">
        <v>46104.0</v>
      </c>
      <c r="B86" s="98">
        <v>1857.0</v>
      </c>
      <c r="C86" s="98">
        <v>75.6</v>
      </c>
      <c r="D86" s="103">
        <f>IF(COUNTIF(C86:C92,"&gt;0")=0, "", ROUND(AVERAGEIF(C86:C92,"&gt;0"), 1))</f>
        <v>75</v>
      </c>
      <c r="E86" s="105">
        <f t="shared" si="1"/>
        <v>75.68666667</v>
      </c>
      <c r="F86" s="166"/>
      <c r="G86" s="168"/>
      <c r="H86" s="169"/>
      <c r="I86" s="169"/>
      <c r="J86" s="169"/>
      <c r="K86" s="169"/>
      <c r="L86" s="169"/>
      <c r="M86" s="169"/>
      <c r="N86" s="169"/>
    </row>
    <row r="87">
      <c r="A87" s="96">
        <v>46105.0</v>
      </c>
      <c r="B87" s="98">
        <v>3077.0</v>
      </c>
      <c r="C87" s="98">
        <v>75.6</v>
      </c>
      <c r="E87" s="105">
        <f t="shared" si="1"/>
        <v>75.73888889</v>
      </c>
      <c r="F87" s="166"/>
      <c r="G87" s="168"/>
      <c r="H87" s="169"/>
      <c r="I87" s="169"/>
      <c r="J87" s="169"/>
      <c r="K87" s="169"/>
      <c r="L87" s="169"/>
      <c r="M87" s="169"/>
      <c r="N87" s="169"/>
    </row>
    <row r="88">
      <c r="A88" s="96">
        <v>46106.0</v>
      </c>
      <c r="B88" s="98"/>
      <c r="C88" s="98">
        <v>75.6</v>
      </c>
      <c r="E88" s="105">
        <f t="shared" si="1"/>
        <v>75.79111111</v>
      </c>
      <c r="F88" s="166"/>
      <c r="G88" s="168"/>
      <c r="H88" s="169"/>
      <c r="I88" s="169"/>
      <c r="J88" s="169"/>
      <c r="K88" s="169"/>
      <c r="L88" s="169"/>
      <c r="M88" s="169"/>
      <c r="N88" s="169"/>
    </row>
    <row r="89">
      <c r="A89" s="96">
        <v>46107.0</v>
      </c>
      <c r="B89" s="98"/>
      <c r="C89" s="98">
        <v>75.8</v>
      </c>
      <c r="E89" s="105">
        <f t="shared" si="1"/>
        <v>75.84333333</v>
      </c>
      <c r="F89" s="166"/>
      <c r="G89" s="168"/>
      <c r="H89" s="169"/>
      <c r="I89" s="169"/>
      <c r="J89" s="169"/>
      <c r="K89" s="169"/>
      <c r="L89" s="169"/>
      <c r="M89" s="169"/>
      <c r="N89" s="169"/>
    </row>
    <row r="90">
      <c r="A90" s="96">
        <v>46108.0</v>
      </c>
      <c r="B90" s="98"/>
      <c r="C90" s="98">
        <v>72.2</v>
      </c>
      <c r="E90" s="105">
        <f t="shared" si="1"/>
        <v>75.89555556</v>
      </c>
      <c r="F90" s="166"/>
      <c r="G90" s="168"/>
      <c r="H90" s="169"/>
      <c r="I90" s="169"/>
      <c r="J90" s="169"/>
      <c r="K90" s="169"/>
      <c r="L90" s="169"/>
      <c r="M90" s="169"/>
      <c r="N90" s="169"/>
    </row>
    <row r="91">
      <c r="A91" s="96">
        <v>46109.0</v>
      </c>
      <c r="B91" s="98"/>
      <c r="C91" s="98"/>
      <c r="E91" s="105">
        <f t="shared" si="1"/>
        <v>75.94777778</v>
      </c>
      <c r="F91" s="166"/>
      <c r="G91" s="168"/>
      <c r="H91" s="169"/>
      <c r="I91" s="169"/>
      <c r="J91" s="169"/>
      <c r="K91" s="169"/>
      <c r="L91" s="169"/>
      <c r="M91" s="169"/>
      <c r="N91" s="169"/>
    </row>
    <row r="92">
      <c r="A92" s="96">
        <v>46110.0</v>
      </c>
      <c r="B92" s="199"/>
      <c r="C92" s="199"/>
      <c r="D92" s="68"/>
      <c r="E92" s="200">
        <f>'상태 분석 및 목표치 설정'!E33</f>
        <v>76</v>
      </c>
      <c r="F92" s="201"/>
      <c r="G92" s="168"/>
      <c r="H92" s="169"/>
      <c r="I92" s="169"/>
      <c r="J92" s="169"/>
      <c r="K92" s="169"/>
      <c r="L92" s="169"/>
      <c r="M92" s="169"/>
      <c r="N92" s="169"/>
    </row>
    <row r="93">
      <c r="E93" s="202"/>
    </row>
    <row r="94">
      <c r="E94" s="202"/>
    </row>
    <row r="95">
      <c r="E95" s="202"/>
    </row>
    <row r="96">
      <c r="E96" s="202"/>
    </row>
    <row r="97">
      <c r="E97" s="202"/>
    </row>
    <row r="98">
      <c r="E98" s="202"/>
    </row>
    <row r="99">
      <c r="E99" s="202"/>
    </row>
    <row r="100">
      <c r="E100" s="202"/>
    </row>
    <row r="101">
      <c r="E101" s="202"/>
    </row>
    <row r="102">
      <c r="E102" s="202"/>
    </row>
    <row r="103">
      <c r="E103" s="202"/>
    </row>
    <row r="104">
      <c r="E104" s="202"/>
    </row>
    <row r="105">
      <c r="E105" s="202"/>
    </row>
    <row r="106">
      <c r="E106" s="202"/>
    </row>
    <row r="107">
      <c r="E107" s="202"/>
    </row>
    <row r="108">
      <c r="E108" s="202"/>
    </row>
    <row r="109">
      <c r="E109" s="202"/>
    </row>
    <row r="110">
      <c r="E110" s="202"/>
    </row>
    <row r="111">
      <c r="E111" s="202"/>
    </row>
    <row r="112">
      <c r="E112" s="202"/>
    </row>
    <row r="113">
      <c r="E113" s="202"/>
    </row>
    <row r="114">
      <c r="E114" s="202"/>
    </row>
    <row r="115">
      <c r="E115" s="202"/>
    </row>
    <row r="116">
      <c r="E116" s="202"/>
    </row>
    <row r="117">
      <c r="E117" s="202"/>
    </row>
    <row r="118">
      <c r="E118" s="202"/>
    </row>
    <row r="119">
      <c r="E119" s="202"/>
    </row>
    <row r="120">
      <c r="E120" s="202"/>
    </row>
    <row r="121">
      <c r="E121" s="202"/>
    </row>
    <row r="122">
      <c r="E122" s="202"/>
    </row>
    <row r="123">
      <c r="E123" s="202"/>
    </row>
    <row r="124">
      <c r="E124" s="202"/>
    </row>
    <row r="125">
      <c r="E125" s="202"/>
    </row>
    <row r="126">
      <c r="E126" s="202"/>
    </row>
    <row r="127">
      <c r="E127" s="202"/>
    </row>
    <row r="128">
      <c r="E128" s="202"/>
    </row>
    <row r="129">
      <c r="E129" s="202"/>
    </row>
    <row r="130">
      <c r="E130" s="202"/>
    </row>
    <row r="131">
      <c r="E131" s="202"/>
    </row>
    <row r="132">
      <c r="E132" s="202"/>
    </row>
    <row r="133">
      <c r="E133" s="202"/>
    </row>
    <row r="134">
      <c r="E134" s="202"/>
    </row>
    <row r="135">
      <c r="E135" s="202"/>
    </row>
    <row r="136">
      <c r="E136" s="202"/>
    </row>
    <row r="137">
      <c r="E137" s="202"/>
    </row>
    <row r="138">
      <c r="E138" s="202"/>
    </row>
    <row r="139">
      <c r="E139" s="202"/>
    </row>
    <row r="140">
      <c r="E140" s="202"/>
    </row>
    <row r="141">
      <c r="E141" s="202"/>
    </row>
    <row r="142">
      <c r="E142" s="202"/>
    </row>
    <row r="143">
      <c r="E143" s="202"/>
    </row>
    <row r="144">
      <c r="E144" s="202"/>
    </row>
    <row r="145">
      <c r="E145" s="202"/>
    </row>
    <row r="146">
      <c r="E146" s="202"/>
    </row>
    <row r="147">
      <c r="E147" s="202"/>
    </row>
    <row r="148">
      <c r="E148" s="202"/>
    </row>
    <row r="149">
      <c r="E149" s="202"/>
    </row>
    <row r="150">
      <c r="E150" s="202"/>
    </row>
    <row r="151">
      <c r="E151" s="202"/>
    </row>
    <row r="152">
      <c r="E152" s="202"/>
    </row>
    <row r="153">
      <c r="E153" s="202"/>
    </row>
    <row r="154">
      <c r="E154" s="202"/>
    </row>
    <row r="155">
      <c r="E155" s="202"/>
    </row>
    <row r="156">
      <c r="E156" s="202"/>
    </row>
    <row r="157">
      <c r="E157" s="202"/>
    </row>
    <row r="158">
      <c r="E158" s="202"/>
    </row>
    <row r="159">
      <c r="E159" s="202"/>
    </row>
    <row r="160">
      <c r="E160" s="202"/>
    </row>
    <row r="161">
      <c r="E161" s="202"/>
    </row>
    <row r="162">
      <c r="E162" s="202"/>
    </row>
    <row r="163">
      <c r="E163" s="202"/>
    </row>
    <row r="164">
      <c r="E164" s="202"/>
    </row>
    <row r="165">
      <c r="E165" s="202"/>
    </row>
    <row r="166">
      <c r="E166" s="202"/>
    </row>
    <row r="167">
      <c r="E167" s="202"/>
    </row>
    <row r="168">
      <c r="E168" s="202"/>
    </row>
    <row r="169">
      <c r="E169" s="202"/>
    </row>
    <row r="170">
      <c r="E170" s="202"/>
    </row>
    <row r="171">
      <c r="E171" s="202"/>
    </row>
    <row r="172">
      <c r="E172" s="202"/>
    </row>
    <row r="173">
      <c r="E173" s="202"/>
    </row>
    <row r="174">
      <c r="E174" s="202"/>
    </row>
    <row r="175">
      <c r="E175" s="202"/>
    </row>
    <row r="176">
      <c r="E176" s="202"/>
    </row>
    <row r="177">
      <c r="E177" s="202"/>
    </row>
    <row r="178">
      <c r="E178" s="202"/>
    </row>
    <row r="179">
      <c r="E179" s="202"/>
    </row>
    <row r="180">
      <c r="E180" s="202"/>
    </row>
    <row r="181">
      <c r="E181" s="202"/>
    </row>
    <row r="182">
      <c r="E182" s="202"/>
    </row>
    <row r="183">
      <c r="E183" s="202"/>
    </row>
    <row r="184">
      <c r="E184" s="202"/>
    </row>
    <row r="185">
      <c r="E185" s="202"/>
    </row>
    <row r="186">
      <c r="E186" s="202"/>
    </row>
    <row r="187">
      <c r="E187" s="202"/>
    </row>
    <row r="188">
      <c r="E188" s="202"/>
    </row>
    <row r="189">
      <c r="E189" s="202"/>
    </row>
    <row r="190">
      <c r="E190" s="202"/>
    </row>
    <row r="191">
      <c r="E191" s="202"/>
    </row>
    <row r="192">
      <c r="E192" s="202"/>
    </row>
    <row r="193">
      <c r="E193" s="202"/>
    </row>
    <row r="194">
      <c r="E194" s="202"/>
    </row>
    <row r="195">
      <c r="E195" s="202"/>
    </row>
    <row r="196">
      <c r="E196" s="202"/>
    </row>
    <row r="197">
      <c r="E197" s="202"/>
    </row>
    <row r="198">
      <c r="E198" s="202"/>
    </row>
    <row r="199">
      <c r="E199" s="202"/>
    </row>
    <row r="200">
      <c r="E200" s="202"/>
    </row>
    <row r="201">
      <c r="E201" s="202"/>
    </row>
    <row r="202">
      <c r="E202" s="202"/>
    </row>
    <row r="203">
      <c r="E203" s="202"/>
    </row>
    <row r="204">
      <c r="E204" s="202"/>
    </row>
    <row r="205">
      <c r="E205" s="202"/>
    </row>
    <row r="206">
      <c r="E206" s="202"/>
    </row>
    <row r="207">
      <c r="E207" s="202"/>
    </row>
    <row r="208">
      <c r="E208" s="202"/>
    </row>
    <row r="209">
      <c r="E209" s="202"/>
    </row>
    <row r="210">
      <c r="E210" s="202"/>
    </row>
    <row r="211">
      <c r="E211" s="202"/>
    </row>
    <row r="212">
      <c r="E212" s="202"/>
    </row>
    <row r="213">
      <c r="E213" s="202"/>
    </row>
    <row r="214">
      <c r="E214" s="202"/>
    </row>
    <row r="215">
      <c r="E215" s="202"/>
    </row>
    <row r="216">
      <c r="E216" s="202"/>
    </row>
    <row r="217">
      <c r="E217" s="202"/>
    </row>
    <row r="218">
      <c r="E218" s="202"/>
    </row>
    <row r="219">
      <c r="E219" s="202"/>
    </row>
    <row r="220">
      <c r="E220" s="202"/>
    </row>
    <row r="221">
      <c r="E221" s="202"/>
    </row>
    <row r="222">
      <c r="E222" s="202"/>
    </row>
    <row r="223">
      <c r="E223" s="202"/>
    </row>
    <row r="224">
      <c r="E224" s="202"/>
    </row>
    <row r="225">
      <c r="E225" s="202"/>
    </row>
    <row r="226">
      <c r="E226" s="202"/>
    </row>
    <row r="227">
      <c r="E227" s="202"/>
    </row>
    <row r="228">
      <c r="E228" s="202"/>
    </row>
    <row r="229">
      <c r="E229" s="202"/>
    </row>
    <row r="230">
      <c r="E230" s="202"/>
    </row>
    <row r="231">
      <c r="E231" s="202"/>
    </row>
    <row r="232">
      <c r="E232" s="202"/>
    </row>
    <row r="233">
      <c r="E233" s="202"/>
    </row>
    <row r="234">
      <c r="E234" s="202"/>
    </row>
    <row r="235">
      <c r="E235" s="202"/>
    </row>
    <row r="236">
      <c r="E236" s="202"/>
    </row>
    <row r="237">
      <c r="E237" s="202"/>
    </row>
    <row r="238">
      <c r="E238" s="202"/>
    </row>
    <row r="239">
      <c r="E239" s="202"/>
    </row>
    <row r="240">
      <c r="E240" s="202"/>
    </row>
    <row r="241">
      <c r="E241" s="202"/>
    </row>
    <row r="242">
      <c r="E242" s="202"/>
    </row>
    <row r="243">
      <c r="E243" s="202"/>
    </row>
    <row r="244">
      <c r="E244" s="202"/>
    </row>
    <row r="245">
      <c r="E245" s="202"/>
    </row>
    <row r="246">
      <c r="E246" s="202"/>
    </row>
    <row r="247">
      <c r="E247" s="202"/>
    </row>
    <row r="248">
      <c r="E248" s="202"/>
    </row>
    <row r="249">
      <c r="E249" s="202"/>
    </row>
    <row r="250">
      <c r="E250" s="202"/>
    </row>
    <row r="251">
      <c r="E251" s="202"/>
    </row>
    <row r="252">
      <c r="E252" s="202"/>
    </row>
    <row r="253">
      <c r="E253" s="202"/>
    </row>
    <row r="254">
      <c r="E254" s="202"/>
    </row>
    <row r="255">
      <c r="E255" s="202"/>
    </row>
    <row r="256">
      <c r="E256" s="202"/>
    </row>
    <row r="257">
      <c r="E257" s="202"/>
    </row>
    <row r="258">
      <c r="E258" s="202"/>
    </row>
    <row r="259">
      <c r="E259" s="202"/>
    </row>
    <row r="260">
      <c r="E260" s="202"/>
    </row>
    <row r="261">
      <c r="E261" s="202"/>
    </row>
    <row r="262">
      <c r="E262" s="202"/>
    </row>
    <row r="263">
      <c r="E263" s="202"/>
    </row>
    <row r="264">
      <c r="E264" s="202"/>
    </row>
    <row r="265">
      <c r="E265" s="202"/>
    </row>
    <row r="266">
      <c r="E266" s="202"/>
    </row>
    <row r="267">
      <c r="E267" s="202"/>
    </row>
    <row r="268">
      <c r="E268" s="202"/>
    </row>
    <row r="269">
      <c r="E269" s="202"/>
    </row>
    <row r="270">
      <c r="E270" s="202"/>
    </row>
    <row r="271">
      <c r="E271" s="202"/>
    </row>
    <row r="272">
      <c r="E272" s="202"/>
    </row>
    <row r="273">
      <c r="E273" s="202"/>
    </row>
    <row r="274">
      <c r="E274" s="202"/>
    </row>
    <row r="275">
      <c r="E275" s="202"/>
    </row>
    <row r="276">
      <c r="E276" s="202"/>
    </row>
    <row r="277">
      <c r="E277" s="202"/>
    </row>
    <row r="278">
      <c r="E278" s="202"/>
    </row>
    <row r="279">
      <c r="E279" s="202"/>
    </row>
    <row r="280">
      <c r="E280" s="202"/>
    </row>
    <row r="281">
      <c r="E281" s="202"/>
    </row>
    <row r="282">
      <c r="E282" s="202"/>
    </row>
    <row r="283">
      <c r="E283" s="202"/>
    </row>
    <row r="284">
      <c r="E284" s="202"/>
    </row>
    <row r="285">
      <c r="E285" s="202"/>
    </row>
    <row r="286">
      <c r="E286" s="202"/>
    </row>
    <row r="287">
      <c r="E287" s="202"/>
    </row>
    <row r="288">
      <c r="E288" s="202"/>
    </row>
    <row r="289">
      <c r="E289" s="202"/>
    </row>
    <row r="290">
      <c r="E290" s="202"/>
    </row>
    <row r="291">
      <c r="E291" s="202"/>
    </row>
    <row r="292">
      <c r="E292" s="202"/>
    </row>
    <row r="293">
      <c r="E293" s="202"/>
    </row>
    <row r="294">
      <c r="E294" s="202"/>
    </row>
    <row r="295">
      <c r="E295" s="202"/>
    </row>
    <row r="296">
      <c r="E296" s="202"/>
    </row>
    <row r="297">
      <c r="E297" s="202"/>
    </row>
    <row r="298">
      <c r="E298" s="202"/>
    </row>
    <row r="299">
      <c r="E299" s="202"/>
    </row>
    <row r="300">
      <c r="E300" s="202"/>
    </row>
    <row r="301">
      <c r="E301" s="202"/>
    </row>
    <row r="302">
      <c r="E302" s="202"/>
    </row>
    <row r="303">
      <c r="E303" s="202"/>
    </row>
    <row r="304">
      <c r="E304" s="202"/>
    </row>
    <row r="305">
      <c r="E305" s="202"/>
    </row>
    <row r="306">
      <c r="E306" s="202"/>
    </row>
    <row r="307">
      <c r="E307" s="202"/>
    </row>
    <row r="308">
      <c r="E308" s="202"/>
    </row>
    <row r="309">
      <c r="E309" s="202"/>
    </row>
    <row r="310">
      <c r="E310" s="202"/>
    </row>
    <row r="311">
      <c r="E311" s="202"/>
    </row>
    <row r="312">
      <c r="E312" s="202"/>
    </row>
    <row r="313">
      <c r="E313" s="202"/>
    </row>
    <row r="314">
      <c r="E314" s="202"/>
    </row>
    <row r="315">
      <c r="E315" s="202"/>
    </row>
    <row r="316">
      <c r="E316" s="202"/>
    </row>
    <row r="317">
      <c r="E317" s="202"/>
    </row>
    <row r="318">
      <c r="E318" s="202"/>
    </row>
    <row r="319">
      <c r="E319" s="202"/>
    </row>
    <row r="320">
      <c r="E320" s="202"/>
    </row>
    <row r="321">
      <c r="E321" s="202"/>
    </row>
    <row r="322">
      <c r="E322" s="202"/>
    </row>
    <row r="323">
      <c r="E323" s="202"/>
    </row>
    <row r="324">
      <c r="E324" s="202"/>
    </row>
    <row r="325">
      <c r="E325" s="202"/>
    </row>
    <row r="326">
      <c r="E326" s="202"/>
    </row>
    <row r="327">
      <c r="E327" s="202"/>
    </row>
    <row r="328">
      <c r="E328" s="202"/>
    </row>
    <row r="329">
      <c r="E329" s="202"/>
    </row>
    <row r="330">
      <c r="E330" s="202"/>
    </row>
    <row r="331">
      <c r="E331" s="202"/>
    </row>
    <row r="332">
      <c r="E332" s="202"/>
    </row>
    <row r="333">
      <c r="E333" s="202"/>
    </row>
    <row r="334">
      <c r="E334" s="202"/>
    </row>
    <row r="335">
      <c r="E335" s="202"/>
    </row>
    <row r="336">
      <c r="E336" s="202"/>
    </row>
    <row r="337">
      <c r="E337" s="202"/>
    </row>
    <row r="338">
      <c r="E338" s="202"/>
    </row>
    <row r="339">
      <c r="E339" s="202"/>
    </row>
    <row r="340">
      <c r="E340" s="202"/>
    </row>
    <row r="341">
      <c r="E341" s="202"/>
    </row>
    <row r="342">
      <c r="E342" s="202"/>
    </row>
    <row r="343">
      <c r="E343" s="202"/>
    </row>
    <row r="344">
      <c r="E344" s="202"/>
    </row>
    <row r="345">
      <c r="E345" s="202"/>
    </row>
    <row r="346">
      <c r="E346" s="202"/>
    </row>
    <row r="347">
      <c r="E347" s="202"/>
    </row>
    <row r="348">
      <c r="E348" s="202"/>
    </row>
    <row r="349">
      <c r="E349" s="202"/>
    </row>
    <row r="350">
      <c r="E350" s="202"/>
    </row>
    <row r="351">
      <c r="E351" s="202"/>
    </row>
    <row r="352">
      <c r="E352" s="202"/>
    </row>
    <row r="353">
      <c r="E353" s="202"/>
    </row>
    <row r="354">
      <c r="E354" s="202"/>
    </row>
    <row r="355">
      <c r="E355" s="202"/>
    </row>
    <row r="356">
      <c r="E356" s="202"/>
    </row>
    <row r="357">
      <c r="E357" s="202"/>
    </row>
    <row r="358">
      <c r="E358" s="202"/>
    </row>
    <row r="359">
      <c r="E359" s="202"/>
    </row>
    <row r="360">
      <c r="E360" s="202"/>
    </row>
    <row r="361">
      <c r="E361" s="202"/>
    </row>
    <row r="362">
      <c r="E362" s="202"/>
    </row>
    <row r="363">
      <c r="E363" s="202"/>
    </row>
    <row r="364">
      <c r="E364" s="202"/>
    </row>
    <row r="365">
      <c r="E365" s="202"/>
    </row>
    <row r="366">
      <c r="E366" s="202"/>
    </row>
    <row r="367">
      <c r="E367" s="202"/>
    </row>
    <row r="368">
      <c r="E368" s="202"/>
    </row>
    <row r="369">
      <c r="E369" s="202"/>
    </row>
    <row r="370">
      <c r="E370" s="202"/>
    </row>
    <row r="371">
      <c r="E371" s="202"/>
    </row>
    <row r="372">
      <c r="E372" s="202"/>
    </row>
    <row r="373">
      <c r="E373" s="202"/>
    </row>
    <row r="374">
      <c r="E374" s="202"/>
    </row>
    <row r="375">
      <c r="E375" s="202"/>
    </row>
    <row r="376">
      <c r="E376" s="202"/>
    </row>
    <row r="377">
      <c r="E377" s="202"/>
    </row>
    <row r="378">
      <c r="E378" s="202"/>
    </row>
    <row r="379">
      <c r="E379" s="202"/>
    </row>
    <row r="380">
      <c r="E380" s="202"/>
    </row>
    <row r="381">
      <c r="E381" s="202"/>
    </row>
    <row r="382">
      <c r="E382" s="202"/>
    </row>
    <row r="383">
      <c r="E383" s="202"/>
    </row>
    <row r="384">
      <c r="E384" s="202"/>
    </row>
    <row r="385">
      <c r="E385" s="202"/>
    </row>
    <row r="386">
      <c r="E386" s="202"/>
    </row>
    <row r="387">
      <c r="E387" s="202"/>
    </row>
    <row r="388">
      <c r="E388" s="202"/>
    </row>
    <row r="389">
      <c r="E389" s="202"/>
    </row>
    <row r="390">
      <c r="E390" s="202"/>
    </row>
    <row r="391">
      <c r="E391" s="202"/>
    </row>
    <row r="392">
      <c r="E392" s="202"/>
    </row>
    <row r="393">
      <c r="E393" s="202"/>
    </row>
    <row r="394">
      <c r="E394" s="202"/>
    </row>
    <row r="395">
      <c r="E395" s="202"/>
    </row>
    <row r="396">
      <c r="E396" s="202"/>
    </row>
    <row r="397">
      <c r="E397" s="202"/>
    </row>
    <row r="398">
      <c r="E398" s="202"/>
    </row>
    <row r="399">
      <c r="E399" s="202"/>
    </row>
    <row r="400">
      <c r="E400" s="202"/>
    </row>
    <row r="401">
      <c r="E401" s="202"/>
    </row>
    <row r="402">
      <c r="E402" s="202"/>
    </row>
    <row r="403">
      <c r="E403" s="202"/>
    </row>
    <row r="404">
      <c r="E404" s="202"/>
    </row>
    <row r="405">
      <c r="E405" s="202"/>
    </row>
    <row r="406">
      <c r="E406" s="202"/>
    </row>
    <row r="407">
      <c r="E407" s="202"/>
    </row>
    <row r="408">
      <c r="E408" s="202"/>
    </row>
    <row r="409">
      <c r="E409" s="202"/>
    </row>
    <row r="410">
      <c r="E410" s="202"/>
    </row>
    <row r="411">
      <c r="E411" s="202"/>
    </row>
    <row r="412">
      <c r="E412" s="202"/>
    </row>
    <row r="413">
      <c r="E413" s="202"/>
    </row>
    <row r="414">
      <c r="E414" s="202"/>
    </row>
    <row r="415">
      <c r="E415" s="202"/>
    </row>
    <row r="416">
      <c r="E416" s="202"/>
    </row>
    <row r="417">
      <c r="E417" s="202"/>
    </row>
    <row r="418">
      <c r="E418" s="202"/>
    </row>
    <row r="419">
      <c r="E419" s="202"/>
    </row>
    <row r="420">
      <c r="E420" s="202"/>
    </row>
    <row r="421">
      <c r="E421" s="202"/>
    </row>
    <row r="422">
      <c r="E422" s="202"/>
    </row>
    <row r="423">
      <c r="E423" s="202"/>
    </row>
    <row r="424">
      <c r="E424" s="202"/>
    </row>
    <row r="425">
      <c r="E425" s="202"/>
    </row>
    <row r="426">
      <c r="E426" s="202"/>
    </row>
    <row r="427">
      <c r="E427" s="202"/>
    </row>
    <row r="428">
      <c r="E428" s="202"/>
    </row>
    <row r="429">
      <c r="E429" s="202"/>
    </row>
    <row r="430">
      <c r="E430" s="202"/>
    </row>
    <row r="431">
      <c r="E431" s="202"/>
    </row>
    <row r="432">
      <c r="E432" s="202"/>
    </row>
    <row r="433">
      <c r="E433" s="202"/>
    </row>
    <row r="434">
      <c r="E434" s="202"/>
    </row>
    <row r="435">
      <c r="E435" s="202"/>
    </row>
    <row r="436">
      <c r="E436" s="202"/>
    </row>
    <row r="437">
      <c r="E437" s="202"/>
    </row>
    <row r="438">
      <c r="E438" s="202"/>
    </row>
    <row r="439">
      <c r="E439" s="202"/>
    </row>
    <row r="440">
      <c r="E440" s="202"/>
    </row>
    <row r="441">
      <c r="E441" s="202"/>
    </row>
    <row r="442">
      <c r="E442" s="202"/>
    </row>
    <row r="443">
      <c r="E443" s="202"/>
    </row>
    <row r="444">
      <c r="E444" s="202"/>
    </row>
    <row r="445">
      <c r="E445" s="202"/>
    </row>
    <row r="446">
      <c r="E446" s="202"/>
    </row>
    <row r="447">
      <c r="E447" s="202"/>
    </row>
    <row r="448">
      <c r="E448" s="202"/>
    </row>
    <row r="449">
      <c r="E449" s="202"/>
    </row>
    <row r="450">
      <c r="E450" s="202"/>
    </row>
    <row r="451">
      <c r="E451" s="202"/>
    </row>
    <row r="452">
      <c r="E452" s="202"/>
    </row>
    <row r="453">
      <c r="E453" s="202"/>
    </row>
    <row r="454">
      <c r="E454" s="202"/>
    </row>
    <row r="455">
      <c r="E455" s="202"/>
    </row>
    <row r="456">
      <c r="E456" s="202"/>
    </row>
    <row r="457">
      <c r="E457" s="202"/>
    </row>
    <row r="458">
      <c r="E458" s="202"/>
    </row>
    <row r="459">
      <c r="E459" s="202"/>
    </row>
    <row r="460">
      <c r="E460" s="202"/>
    </row>
    <row r="461">
      <c r="E461" s="202"/>
    </row>
    <row r="462">
      <c r="E462" s="202"/>
    </row>
    <row r="463">
      <c r="E463" s="202"/>
    </row>
    <row r="464">
      <c r="E464" s="202"/>
    </row>
    <row r="465">
      <c r="E465" s="202"/>
    </row>
    <row r="466">
      <c r="E466" s="202"/>
    </row>
    <row r="467">
      <c r="E467" s="202"/>
    </row>
    <row r="468">
      <c r="E468" s="202"/>
    </row>
    <row r="469">
      <c r="E469" s="202"/>
    </row>
    <row r="470">
      <c r="E470" s="202"/>
    </row>
    <row r="471">
      <c r="E471" s="202"/>
    </row>
    <row r="472">
      <c r="E472" s="202"/>
    </row>
    <row r="473">
      <c r="E473" s="202"/>
    </row>
    <row r="474">
      <c r="E474" s="202"/>
    </row>
    <row r="475">
      <c r="E475" s="202"/>
    </row>
    <row r="476">
      <c r="E476" s="202"/>
    </row>
    <row r="477">
      <c r="E477" s="202"/>
    </row>
    <row r="478">
      <c r="E478" s="202"/>
    </row>
    <row r="479">
      <c r="E479" s="202"/>
    </row>
    <row r="480">
      <c r="E480" s="202"/>
    </row>
    <row r="481">
      <c r="E481" s="202"/>
    </row>
    <row r="482">
      <c r="E482" s="202"/>
    </row>
    <row r="483">
      <c r="E483" s="202"/>
    </row>
    <row r="484">
      <c r="E484" s="202"/>
    </row>
    <row r="485">
      <c r="E485" s="202"/>
    </row>
    <row r="486">
      <c r="E486" s="202"/>
    </row>
    <row r="487">
      <c r="E487" s="202"/>
    </row>
    <row r="488">
      <c r="E488" s="202"/>
    </row>
    <row r="489">
      <c r="E489" s="202"/>
    </row>
    <row r="490">
      <c r="E490" s="202"/>
    </row>
    <row r="491">
      <c r="E491" s="202"/>
    </row>
    <row r="492">
      <c r="E492" s="202"/>
    </row>
    <row r="493">
      <c r="E493" s="202"/>
    </row>
    <row r="494">
      <c r="E494" s="202"/>
    </row>
    <row r="495">
      <c r="E495" s="202"/>
    </row>
    <row r="496">
      <c r="E496" s="202"/>
    </row>
    <row r="497">
      <c r="E497" s="202"/>
    </row>
    <row r="498">
      <c r="E498" s="202"/>
    </row>
    <row r="499">
      <c r="E499" s="202"/>
    </row>
    <row r="500">
      <c r="E500" s="202"/>
    </row>
    <row r="501">
      <c r="E501" s="202"/>
    </row>
    <row r="502">
      <c r="E502" s="202"/>
    </row>
    <row r="503">
      <c r="E503" s="202"/>
    </row>
    <row r="504">
      <c r="E504" s="202"/>
    </row>
    <row r="505">
      <c r="E505" s="202"/>
    </row>
    <row r="506">
      <c r="E506" s="202"/>
    </row>
    <row r="507">
      <c r="E507" s="202"/>
    </row>
    <row r="508">
      <c r="E508" s="202"/>
    </row>
    <row r="509">
      <c r="E509" s="202"/>
    </row>
    <row r="510">
      <c r="E510" s="202"/>
    </row>
    <row r="511">
      <c r="E511" s="202"/>
    </row>
    <row r="512">
      <c r="E512" s="202"/>
    </row>
    <row r="513">
      <c r="E513" s="202"/>
    </row>
    <row r="514">
      <c r="E514" s="202"/>
    </row>
    <row r="515">
      <c r="E515" s="202"/>
    </row>
    <row r="516">
      <c r="E516" s="202"/>
    </row>
    <row r="517">
      <c r="E517" s="202"/>
    </row>
    <row r="518">
      <c r="E518" s="202"/>
    </row>
    <row r="519">
      <c r="E519" s="202"/>
    </row>
    <row r="520">
      <c r="E520" s="202"/>
    </row>
    <row r="521">
      <c r="E521" s="202"/>
    </row>
    <row r="522">
      <c r="E522" s="202"/>
    </row>
    <row r="523">
      <c r="E523" s="202"/>
    </row>
    <row r="524">
      <c r="E524" s="202"/>
    </row>
    <row r="525">
      <c r="E525" s="202"/>
    </row>
    <row r="526">
      <c r="E526" s="202"/>
    </row>
    <row r="527">
      <c r="E527" s="202"/>
    </row>
    <row r="528">
      <c r="E528" s="202"/>
    </row>
    <row r="529">
      <c r="E529" s="202"/>
    </row>
    <row r="530">
      <c r="E530" s="202"/>
    </row>
    <row r="531">
      <c r="E531" s="202"/>
    </row>
    <row r="532">
      <c r="E532" s="202"/>
    </row>
    <row r="533">
      <c r="E533" s="202"/>
    </row>
    <row r="534">
      <c r="E534" s="202"/>
    </row>
    <row r="535">
      <c r="E535" s="202"/>
    </row>
    <row r="536">
      <c r="E536" s="202"/>
    </row>
    <row r="537">
      <c r="E537" s="202"/>
    </row>
    <row r="538">
      <c r="E538" s="202"/>
    </row>
    <row r="539">
      <c r="E539" s="202"/>
    </row>
    <row r="540">
      <c r="E540" s="202"/>
    </row>
    <row r="541">
      <c r="E541" s="202"/>
    </row>
    <row r="542">
      <c r="E542" s="202"/>
    </row>
    <row r="543">
      <c r="E543" s="202"/>
    </row>
    <row r="544">
      <c r="E544" s="202"/>
    </row>
    <row r="545">
      <c r="E545" s="202"/>
    </row>
    <row r="546">
      <c r="E546" s="202"/>
    </row>
    <row r="547">
      <c r="E547" s="202"/>
    </row>
    <row r="548">
      <c r="E548" s="202"/>
    </row>
    <row r="549">
      <c r="E549" s="202"/>
    </row>
    <row r="550">
      <c r="E550" s="202"/>
    </row>
    <row r="551">
      <c r="E551" s="202"/>
    </row>
    <row r="552">
      <c r="E552" s="202"/>
    </row>
    <row r="553">
      <c r="E553" s="202"/>
    </row>
    <row r="554">
      <c r="E554" s="202"/>
    </row>
    <row r="555">
      <c r="E555" s="202"/>
    </row>
    <row r="556">
      <c r="E556" s="202"/>
    </row>
    <row r="557">
      <c r="E557" s="202"/>
    </row>
    <row r="558">
      <c r="E558" s="202"/>
    </row>
    <row r="559">
      <c r="E559" s="202"/>
    </row>
    <row r="560">
      <c r="E560" s="202"/>
    </row>
    <row r="561">
      <c r="E561" s="202"/>
    </row>
    <row r="562">
      <c r="E562" s="202"/>
    </row>
    <row r="563">
      <c r="E563" s="202"/>
    </row>
    <row r="564">
      <c r="E564" s="202"/>
    </row>
    <row r="565">
      <c r="E565" s="202"/>
    </row>
    <row r="566">
      <c r="E566" s="202"/>
    </row>
    <row r="567">
      <c r="E567" s="202"/>
    </row>
    <row r="568">
      <c r="E568" s="202"/>
    </row>
    <row r="569">
      <c r="E569" s="202"/>
    </row>
    <row r="570">
      <c r="E570" s="202"/>
    </row>
    <row r="571">
      <c r="E571" s="202"/>
    </row>
    <row r="572">
      <c r="E572" s="202"/>
    </row>
    <row r="573">
      <c r="E573" s="202"/>
    </row>
    <row r="574">
      <c r="E574" s="202"/>
    </row>
    <row r="575">
      <c r="E575" s="202"/>
    </row>
    <row r="576">
      <c r="E576" s="202"/>
    </row>
    <row r="577">
      <c r="E577" s="202"/>
    </row>
    <row r="578">
      <c r="E578" s="202"/>
    </row>
    <row r="579">
      <c r="E579" s="202"/>
    </row>
    <row r="580">
      <c r="E580" s="202"/>
    </row>
    <row r="581">
      <c r="E581" s="202"/>
    </row>
    <row r="582">
      <c r="E582" s="202"/>
    </row>
    <row r="583">
      <c r="E583" s="202"/>
    </row>
    <row r="584">
      <c r="E584" s="202"/>
    </row>
    <row r="585">
      <c r="E585" s="202"/>
    </row>
    <row r="586">
      <c r="E586" s="202"/>
    </row>
    <row r="587">
      <c r="E587" s="202"/>
    </row>
    <row r="588">
      <c r="E588" s="202"/>
    </row>
    <row r="589">
      <c r="E589" s="202"/>
    </row>
    <row r="590">
      <c r="E590" s="202"/>
    </row>
    <row r="591">
      <c r="E591" s="202"/>
    </row>
    <row r="592">
      <c r="E592" s="202"/>
    </row>
    <row r="593">
      <c r="E593" s="202"/>
    </row>
    <row r="594">
      <c r="E594" s="202"/>
    </row>
    <row r="595">
      <c r="E595" s="202"/>
    </row>
    <row r="596">
      <c r="E596" s="202"/>
    </row>
    <row r="597">
      <c r="E597" s="202"/>
    </row>
    <row r="598">
      <c r="E598" s="202"/>
    </row>
    <row r="599">
      <c r="E599" s="202"/>
    </row>
    <row r="600">
      <c r="E600" s="202"/>
    </row>
    <row r="601">
      <c r="E601" s="202"/>
    </row>
    <row r="602">
      <c r="E602" s="202"/>
    </row>
    <row r="603">
      <c r="E603" s="202"/>
    </row>
    <row r="604">
      <c r="E604" s="202"/>
    </row>
    <row r="605">
      <c r="E605" s="202"/>
    </row>
    <row r="606">
      <c r="E606" s="202"/>
    </row>
    <row r="607">
      <c r="E607" s="202"/>
    </row>
    <row r="608">
      <c r="E608" s="202"/>
    </row>
    <row r="609">
      <c r="E609" s="202"/>
    </row>
    <row r="610">
      <c r="E610" s="202"/>
    </row>
    <row r="611">
      <c r="E611" s="202"/>
    </row>
    <row r="612">
      <c r="E612" s="202"/>
    </row>
    <row r="613">
      <c r="E613" s="202"/>
    </row>
    <row r="614">
      <c r="E614" s="202"/>
    </row>
    <row r="615">
      <c r="E615" s="202"/>
    </row>
    <row r="616">
      <c r="E616" s="202"/>
    </row>
    <row r="617">
      <c r="E617" s="202"/>
    </row>
    <row r="618">
      <c r="E618" s="202"/>
    </row>
    <row r="619">
      <c r="E619" s="202"/>
    </row>
    <row r="620">
      <c r="E620" s="202"/>
    </row>
    <row r="621">
      <c r="E621" s="202"/>
    </row>
    <row r="622">
      <c r="E622" s="202"/>
    </row>
    <row r="623">
      <c r="E623" s="202"/>
    </row>
    <row r="624">
      <c r="E624" s="202"/>
    </row>
    <row r="625">
      <c r="E625" s="202"/>
    </row>
    <row r="626">
      <c r="E626" s="202"/>
    </row>
    <row r="627">
      <c r="E627" s="202"/>
    </row>
    <row r="628">
      <c r="E628" s="202"/>
    </row>
    <row r="629">
      <c r="E629" s="202"/>
    </row>
    <row r="630">
      <c r="E630" s="202"/>
    </row>
    <row r="631">
      <c r="E631" s="202"/>
    </row>
    <row r="632">
      <c r="E632" s="202"/>
    </row>
    <row r="633">
      <c r="E633" s="202"/>
    </row>
    <row r="634">
      <c r="E634" s="202"/>
    </row>
    <row r="635">
      <c r="E635" s="202"/>
    </row>
    <row r="636">
      <c r="E636" s="202"/>
    </row>
    <row r="637">
      <c r="E637" s="202"/>
    </row>
    <row r="638">
      <c r="E638" s="202"/>
    </row>
    <row r="639">
      <c r="E639" s="202"/>
    </row>
    <row r="640">
      <c r="E640" s="202"/>
    </row>
    <row r="641">
      <c r="E641" s="202"/>
    </row>
    <row r="642">
      <c r="E642" s="202"/>
    </row>
    <row r="643">
      <c r="E643" s="202"/>
    </row>
    <row r="644">
      <c r="E644" s="202"/>
    </row>
    <row r="645">
      <c r="E645" s="202"/>
    </row>
    <row r="646">
      <c r="E646" s="202"/>
    </row>
    <row r="647">
      <c r="E647" s="202"/>
    </row>
    <row r="648">
      <c r="E648" s="202"/>
    </row>
    <row r="649">
      <c r="E649" s="202"/>
    </row>
    <row r="650">
      <c r="E650" s="202"/>
    </row>
    <row r="651">
      <c r="E651" s="202"/>
    </row>
    <row r="652">
      <c r="E652" s="202"/>
    </row>
    <row r="653">
      <c r="E653" s="202"/>
    </row>
    <row r="654">
      <c r="E654" s="202"/>
    </row>
    <row r="655">
      <c r="E655" s="202"/>
    </row>
    <row r="656">
      <c r="E656" s="202"/>
    </row>
    <row r="657">
      <c r="E657" s="202"/>
    </row>
    <row r="658">
      <c r="E658" s="202"/>
    </row>
    <row r="659">
      <c r="E659" s="202"/>
    </row>
    <row r="660">
      <c r="E660" s="202"/>
    </row>
    <row r="661">
      <c r="E661" s="202"/>
    </row>
    <row r="662">
      <c r="E662" s="202"/>
    </row>
    <row r="663">
      <c r="E663" s="202"/>
    </row>
    <row r="664">
      <c r="E664" s="202"/>
    </row>
    <row r="665">
      <c r="E665" s="202"/>
    </row>
    <row r="666">
      <c r="E666" s="202"/>
    </row>
    <row r="667">
      <c r="E667" s="202"/>
    </row>
    <row r="668">
      <c r="E668" s="202"/>
    </row>
    <row r="669">
      <c r="E669" s="202"/>
    </row>
    <row r="670">
      <c r="E670" s="202"/>
    </row>
    <row r="671">
      <c r="E671" s="202"/>
    </row>
    <row r="672">
      <c r="E672" s="202"/>
    </row>
    <row r="673">
      <c r="E673" s="202"/>
    </row>
    <row r="674">
      <c r="E674" s="202"/>
    </row>
    <row r="675">
      <c r="E675" s="202"/>
    </row>
    <row r="676">
      <c r="E676" s="202"/>
    </row>
    <row r="677">
      <c r="E677" s="202"/>
    </row>
    <row r="678">
      <c r="E678" s="202"/>
    </row>
    <row r="679">
      <c r="E679" s="202"/>
    </row>
    <row r="680">
      <c r="E680" s="202"/>
    </row>
    <row r="681">
      <c r="E681" s="202"/>
    </row>
    <row r="682">
      <c r="E682" s="202"/>
    </row>
    <row r="683">
      <c r="E683" s="202"/>
    </row>
    <row r="684">
      <c r="E684" s="202"/>
    </row>
    <row r="685">
      <c r="E685" s="202"/>
    </row>
    <row r="686">
      <c r="E686" s="202"/>
    </row>
    <row r="687">
      <c r="E687" s="202"/>
    </row>
    <row r="688">
      <c r="E688" s="202"/>
    </row>
    <row r="689">
      <c r="E689" s="202"/>
    </row>
    <row r="690">
      <c r="E690" s="202"/>
    </row>
    <row r="691">
      <c r="E691" s="202"/>
    </row>
    <row r="692">
      <c r="E692" s="202"/>
    </row>
    <row r="693">
      <c r="E693" s="202"/>
    </row>
    <row r="694">
      <c r="E694" s="202"/>
    </row>
    <row r="695">
      <c r="E695" s="202"/>
    </row>
    <row r="696">
      <c r="E696" s="202"/>
    </row>
    <row r="697">
      <c r="E697" s="202"/>
    </row>
    <row r="698">
      <c r="E698" s="202"/>
    </row>
    <row r="699">
      <c r="E699" s="202"/>
    </row>
    <row r="700">
      <c r="E700" s="202"/>
    </row>
    <row r="701">
      <c r="E701" s="202"/>
    </row>
    <row r="702">
      <c r="E702" s="202"/>
    </row>
    <row r="703">
      <c r="E703" s="202"/>
    </row>
    <row r="704">
      <c r="E704" s="202"/>
    </row>
    <row r="705">
      <c r="E705" s="202"/>
    </row>
    <row r="706">
      <c r="E706" s="202"/>
    </row>
    <row r="707">
      <c r="E707" s="202"/>
    </row>
    <row r="708">
      <c r="E708" s="202"/>
    </row>
    <row r="709">
      <c r="E709" s="202"/>
    </row>
    <row r="710">
      <c r="E710" s="202"/>
    </row>
    <row r="711">
      <c r="E711" s="202"/>
    </row>
    <row r="712">
      <c r="E712" s="202"/>
    </row>
    <row r="713">
      <c r="E713" s="202"/>
    </row>
    <row r="714">
      <c r="E714" s="202"/>
    </row>
    <row r="715">
      <c r="E715" s="202"/>
    </row>
    <row r="716">
      <c r="E716" s="202"/>
    </row>
    <row r="717">
      <c r="E717" s="202"/>
    </row>
    <row r="718">
      <c r="E718" s="202"/>
    </row>
    <row r="719">
      <c r="E719" s="202"/>
    </row>
    <row r="720">
      <c r="E720" s="202"/>
    </row>
    <row r="721">
      <c r="E721" s="202"/>
    </row>
    <row r="722">
      <c r="E722" s="202"/>
    </row>
    <row r="723">
      <c r="E723" s="202"/>
    </row>
    <row r="724">
      <c r="E724" s="202"/>
    </row>
    <row r="725">
      <c r="E725" s="202"/>
    </row>
    <row r="726">
      <c r="E726" s="202"/>
    </row>
    <row r="727">
      <c r="E727" s="202"/>
    </row>
    <row r="728">
      <c r="E728" s="202"/>
    </row>
    <row r="729">
      <c r="E729" s="202"/>
    </row>
    <row r="730">
      <c r="E730" s="202"/>
    </row>
    <row r="731">
      <c r="E731" s="202"/>
    </row>
    <row r="732">
      <c r="E732" s="202"/>
    </row>
    <row r="733">
      <c r="E733" s="202"/>
    </row>
    <row r="734">
      <c r="E734" s="202"/>
    </row>
    <row r="735">
      <c r="E735" s="202"/>
    </row>
    <row r="736">
      <c r="E736" s="202"/>
    </row>
    <row r="737">
      <c r="E737" s="202"/>
    </row>
    <row r="738">
      <c r="E738" s="202"/>
    </row>
    <row r="739">
      <c r="E739" s="202"/>
    </row>
    <row r="740">
      <c r="E740" s="202"/>
    </row>
    <row r="741">
      <c r="E741" s="202"/>
    </row>
    <row r="742">
      <c r="E742" s="202"/>
    </row>
    <row r="743">
      <c r="E743" s="202"/>
    </row>
    <row r="744">
      <c r="E744" s="202"/>
    </row>
    <row r="745">
      <c r="E745" s="202"/>
    </row>
    <row r="746">
      <c r="E746" s="202"/>
    </row>
    <row r="747">
      <c r="E747" s="202"/>
    </row>
    <row r="748">
      <c r="E748" s="202"/>
    </row>
    <row r="749">
      <c r="E749" s="202"/>
    </row>
    <row r="750">
      <c r="E750" s="202"/>
    </row>
    <row r="751">
      <c r="E751" s="202"/>
    </row>
    <row r="752">
      <c r="E752" s="202"/>
    </row>
    <row r="753">
      <c r="E753" s="202"/>
    </row>
    <row r="754">
      <c r="E754" s="202"/>
    </row>
    <row r="755">
      <c r="E755" s="202"/>
    </row>
    <row r="756">
      <c r="E756" s="202"/>
    </row>
    <row r="757">
      <c r="E757" s="202"/>
    </row>
    <row r="758">
      <c r="E758" s="202"/>
    </row>
    <row r="759">
      <c r="E759" s="202"/>
    </row>
    <row r="760">
      <c r="E760" s="202"/>
    </row>
    <row r="761">
      <c r="E761" s="202"/>
    </row>
    <row r="762">
      <c r="E762" s="202"/>
    </row>
    <row r="763">
      <c r="E763" s="202"/>
    </row>
    <row r="764">
      <c r="E764" s="202"/>
    </row>
    <row r="765">
      <c r="E765" s="202"/>
    </row>
    <row r="766">
      <c r="E766" s="202"/>
    </row>
    <row r="767">
      <c r="E767" s="202"/>
    </row>
    <row r="768">
      <c r="E768" s="202"/>
    </row>
    <row r="769">
      <c r="E769" s="202"/>
    </row>
    <row r="770">
      <c r="E770" s="202"/>
    </row>
    <row r="771">
      <c r="E771" s="202"/>
    </row>
    <row r="772">
      <c r="E772" s="202"/>
    </row>
    <row r="773">
      <c r="E773" s="202"/>
    </row>
    <row r="774">
      <c r="E774" s="202"/>
    </row>
    <row r="775">
      <c r="E775" s="202"/>
    </row>
    <row r="776">
      <c r="E776" s="202"/>
    </row>
    <row r="777">
      <c r="E777" s="202"/>
    </row>
    <row r="778">
      <c r="E778" s="202"/>
    </row>
    <row r="779">
      <c r="E779" s="202"/>
    </row>
    <row r="780">
      <c r="E780" s="202"/>
    </row>
    <row r="781">
      <c r="E781" s="202"/>
    </row>
    <row r="782">
      <c r="E782" s="202"/>
    </row>
    <row r="783">
      <c r="E783" s="202"/>
    </row>
    <row r="784">
      <c r="E784" s="202"/>
    </row>
    <row r="785">
      <c r="E785" s="202"/>
    </row>
    <row r="786">
      <c r="E786" s="202"/>
    </row>
    <row r="787">
      <c r="E787" s="202"/>
    </row>
    <row r="788">
      <c r="E788" s="202"/>
    </row>
    <row r="789">
      <c r="E789" s="202"/>
    </row>
    <row r="790">
      <c r="E790" s="202"/>
    </row>
    <row r="791">
      <c r="E791" s="202"/>
    </row>
    <row r="792">
      <c r="E792" s="202"/>
    </row>
    <row r="793">
      <c r="E793" s="202"/>
    </row>
    <row r="794">
      <c r="E794" s="202"/>
    </row>
    <row r="795">
      <c r="E795" s="202"/>
    </row>
    <row r="796">
      <c r="E796" s="202"/>
    </row>
    <row r="797">
      <c r="E797" s="202"/>
    </row>
    <row r="798">
      <c r="E798" s="202"/>
    </row>
    <row r="799">
      <c r="E799" s="202"/>
    </row>
    <row r="800">
      <c r="E800" s="202"/>
    </row>
    <row r="801">
      <c r="E801" s="202"/>
    </row>
    <row r="802">
      <c r="E802" s="202"/>
    </row>
    <row r="803">
      <c r="E803" s="202"/>
    </row>
    <row r="804">
      <c r="E804" s="202"/>
    </row>
    <row r="805">
      <c r="E805" s="202"/>
    </row>
    <row r="806">
      <c r="E806" s="202"/>
    </row>
    <row r="807">
      <c r="E807" s="202"/>
    </row>
    <row r="808">
      <c r="E808" s="202"/>
    </row>
    <row r="809">
      <c r="E809" s="202"/>
    </row>
    <row r="810">
      <c r="E810" s="202"/>
    </row>
    <row r="811">
      <c r="E811" s="202"/>
    </row>
    <row r="812">
      <c r="E812" s="202"/>
    </row>
    <row r="813">
      <c r="E813" s="202"/>
    </row>
    <row r="814">
      <c r="E814" s="202"/>
    </row>
    <row r="815">
      <c r="E815" s="202"/>
    </row>
    <row r="816">
      <c r="E816" s="202"/>
    </row>
    <row r="817">
      <c r="E817" s="202"/>
    </row>
    <row r="818">
      <c r="E818" s="202"/>
    </row>
    <row r="819">
      <c r="E819" s="202"/>
    </row>
    <row r="820">
      <c r="E820" s="202"/>
    </row>
    <row r="821">
      <c r="E821" s="202"/>
    </row>
    <row r="822">
      <c r="E822" s="202"/>
    </row>
    <row r="823">
      <c r="E823" s="202"/>
    </row>
    <row r="824">
      <c r="E824" s="202"/>
    </row>
    <row r="825">
      <c r="E825" s="202"/>
    </row>
    <row r="826">
      <c r="E826" s="202"/>
    </row>
    <row r="827">
      <c r="E827" s="202"/>
    </row>
    <row r="828">
      <c r="E828" s="202"/>
    </row>
    <row r="829">
      <c r="E829" s="202"/>
    </row>
    <row r="830">
      <c r="E830" s="202"/>
    </row>
    <row r="831">
      <c r="E831" s="202"/>
    </row>
    <row r="832">
      <c r="E832" s="202"/>
    </row>
    <row r="833">
      <c r="E833" s="202"/>
    </row>
    <row r="834">
      <c r="E834" s="202"/>
    </row>
    <row r="835">
      <c r="E835" s="202"/>
    </row>
    <row r="836">
      <c r="E836" s="202"/>
    </row>
    <row r="837">
      <c r="E837" s="202"/>
    </row>
    <row r="838">
      <c r="E838" s="202"/>
    </row>
    <row r="839">
      <c r="E839" s="202"/>
    </row>
    <row r="840">
      <c r="E840" s="202"/>
    </row>
    <row r="841">
      <c r="E841" s="202"/>
    </row>
    <row r="842">
      <c r="E842" s="202"/>
    </row>
    <row r="843">
      <c r="E843" s="202"/>
    </row>
    <row r="844">
      <c r="E844" s="202"/>
    </row>
    <row r="845">
      <c r="E845" s="202"/>
    </row>
    <row r="846">
      <c r="E846" s="202"/>
    </row>
    <row r="847">
      <c r="E847" s="202"/>
    </row>
    <row r="848">
      <c r="E848" s="202"/>
    </row>
    <row r="849">
      <c r="E849" s="202"/>
    </row>
    <row r="850">
      <c r="E850" s="202"/>
    </row>
    <row r="851">
      <c r="E851" s="202"/>
    </row>
    <row r="852">
      <c r="E852" s="202"/>
    </row>
    <row r="853">
      <c r="E853" s="202"/>
    </row>
    <row r="854">
      <c r="E854" s="202"/>
    </row>
    <row r="855">
      <c r="E855" s="202"/>
    </row>
    <row r="856">
      <c r="E856" s="202"/>
    </row>
    <row r="857">
      <c r="E857" s="202"/>
    </row>
    <row r="858">
      <c r="E858" s="202"/>
    </row>
    <row r="859">
      <c r="E859" s="202"/>
    </row>
    <row r="860">
      <c r="E860" s="202"/>
    </row>
    <row r="861">
      <c r="E861" s="202"/>
    </row>
    <row r="862">
      <c r="E862" s="202"/>
    </row>
    <row r="863">
      <c r="E863" s="202"/>
    </row>
    <row r="864">
      <c r="E864" s="202"/>
    </row>
    <row r="865">
      <c r="E865" s="202"/>
    </row>
    <row r="866">
      <c r="E866" s="202"/>
    </row>
    <row r="867">
      <c r="E867" s="202"/>
    </row>
    <row r="868">
      <c r="E868" s="202"/>
    </row>
    <row r="869">
      <c r="E869" s="202"/>
    </row>
    <row r="870">
      <c r="E870" s="202"/>
    </row>
    <row r="871">
      <c r="E871" s="202"/>
    </row>
    <row r="872">
      <c r="E872" s="202"/>
    </row>
    <row r="873">
      <c r="E873" s="202"/>
    </row>
    <row r="874">
      <c r="E874" s="202"/>
    </row>
    <row r="875">
      <c r="E875" s="202"/>
    </row>
    <row r="876">
      <c r="E876" s="202"/>
    </row>
    <row r="877">
      <c r="E877" s="202"/>
    </row>
    <row r="878">
      <c r="E878" s="202"/>
    </row>
    <row r="879">
      <c r="E879" s="202"/>
    </row>
    <row r="880">
      <c r="E880" s="202"/>
    </row>
    <row r="881">
      <c r="E881" s="202"/>
    </row>
    <row r="882">
      <c r="E882" s="202"/>
    </row>
    <row r="883">
      <c r="E883" s="202"/>
    </row>
    <row r="884">
      <c r="E884" s="202"/>
    </row>
    <row r="885">
      <c r="E885" s="202"/>
    </row>
    <row r="886">
      <c r="E886" s="202"/>
    </row>
    <row r="887">
      <c r="E887" s="202"/>
    </row>
    <row r="888">
      <c r="E888" s="202"/>
    </row>
    <row r="889">
      <c r="E889" s="202"/>
    </row>
    <row r="890">
      <c r="E890" s="202"/>
    </row>
    <row r="891">
      <c r="E891" s="202"/>
    </row>
    <row r="892">
      <c r="E892" s="202"/>
    </row>
    <row r="893">
      <c r="E893" s="202"/>
    </row>
    <row r="894">
      <c r="E894" s="202"/>
    </row>
    <row r="895">
      <c r="E895" s="202"/>
    </row>
    <row r="896">
      <c r="E896" s="202"/>
    </row>
    <row r="897">
      <c r="E897" s="202"/>
    </row>
    <row r="898">
      <c r="E898" s="202"/>
    </row>
    <row r="899">
      <c r="E899" s="202"/>
    </row>
    <row r="900">
      <c r="E900" s="202"/>
    </row>
    <row r="901">
      <c r="E901" s="202"/>
    </row>
    <row r="902">
      <c r="E902" s="202"/>
    </row>
    <row r="903">
      <c r="E903" s="202"/>
    </row>
    <row r="904">
      <c r="E904" s="202"/>
    </row>
    <row r="905">
      <c r="E905" s="202"/>
    </row>
    <row r="906">
      <c r="E906" s="202"/>
    </row>
    <row r="907">
      <c r="E907" s="202"/>
    </row>
    <row r="908">
      <c r="E908" s="202"/>
    </row>
    <row r="909">
      <c r="E909" s="202"/>
    </row>
    <row r="910">
      <c r="E910" s="202"/>
    </row>
    <row r="911">
      <c r="E911" s="202"/>
    </row>
    <row r="912">
      <c r="E912" s="202"/>
    </row>
    <row r="913">
      <c r="E913" s="202"/>
    </row>
    <row r="914">
      <c r="E914" s="202"/>
    </row>
    <row r="915">
      <c r="E915" s="202"/>
    </row>
    <row r="916">
      <c r="E916" s="202"/>
    </row>
    <row r="917">
      <c r="E917" s="202"/>
    </row>
    <row r="918">
      <c r="E918" s="202"/>
    </row>
    <row r="919">
      <c r="E919" s="202"/>
    </row>
    <row r="920">
      <c r="E920" s="202"/>
    </row>
    <row r="921">
      <c r="E921" s="202"/>
    </row>
    <row r="922">
      <c r="E922" s="202"/>
    </row>
    <row r="923">
      <c r="E923" s="202"/>
    </row>
    <row r="924">
      <c r="E924" s="202"/>
    </row>
    <row r="925">
      <c r="E925" s="202"/>
    </row>
    <row r="926">
      <c r="E926" s="202"/>
    </row>
    <row r="927">
      <c r="E927" s="202"/>
    </row>
    <row r="928">
      <c r="E928" s="202"/>
    </row>
    <row r="929">
      <c r="E929" s="202"/>
    </row>
    <row r="930">
      <c r="E930" s="202"/>
    </row>
    <row r="931">
      <c r="E931" s="202"/>
    </row>
    <row r="932">
      <c r="E932" s="202"/>
    </row>
    <row r="933">
      <c r="E933" s="202"/>
    </row>
    <row r="934">
      <c r="E934" s="202"/>
    </row>
    <row r="935">
      <c r="E935" s="202"/>
    </row>
    <row r="936">
      <c r="E936" s="202"/>
    </row>
    <row r="937">
      <c r="E937" s="202"/>
    </row>
    <row r="938">
      <c r="E938" s="202"/>
    </row>
    <row r="939">
      <c r="E939" s="202"/>
    </row>
    <row r="940">
      <c r="E940" s="202"/>
    </row>
    <row r="941">
      <c r="E941" s="202"/>
    </row>
    <row r="942">
      <c r="E942" s="202"/>
    </row>
    <row r="943">
      <c r="E943" s="202"/>
    </row>
    <row r="944">
      <c r="E944" s="202"/>
    </row>
    <row r="945">
      <c r="E945" s="202"/>
    </row>
    <row r="946">
      <c r="E946" s="202"/>
    </row>
    <row r="947">
      <c r="E947" s="202"/>
    </row>
    <row r="948">
      <c r="E948" s="202"/>
    </row>
    <row r="949">
      <c r="E949" s="202"/>
    </row>
    <row r="950">
      <c r="E950" s="202"/>
    </row>
    <row r="951">
      <c r="E951" s="202"/>
    </row>
    <row r="952">
      <c r="E952" s="202"/>
    </row>
    <row r="953">
      <c r="E953" s="202"/>
    </row>
    <row r="954">
      <c r="E954" s="202"/>
    </row>
    <row r="955">
      <c r="E955" s="202"/>
    </row>
    <row r="956">
      <c r="E956" s="202"/>
    </row>
    <row r="957">
      <c r="E957" s="202"/>
    </row>
    <row r="958">
      <c r="E958" s="202"/>
    </row>
    <row r="959">
      <c r="E959" s="202"/>
    </row>
    <row r="960">
      <c r="E960" s="202"/>
    </row>
    <row r="961">
      <c r="E961" s="202"/>
    </row>
    <row r="962">
      <c r="E962" s="202"/>
    </row>
    <row r="963">
      <c r="E963" s="202"/>
    </row>
    <row r="964">
      <c r="E964" s="202"/>
    </row>
    <row r="965">
      <c r="E965" s="202"/>
    </row>
    <row r="966">
      <c r="E966" s="202"/>
    </row>
    <row r="967">
      <c r="E967" s="202"/>
    </row>
    <row r="968">
      <c r="E968" s="202"/>
    </row>
    <row r="969">
      <c r="E969" s="202"/>
    </row>
    <row r="970">
      <c r="E970" s="202"/>
    </row>
    <row r="971">
      <c r="E971" s="202"/>
    </row>
    <row r="972">
      <c r="E972" s="202"/>
    </row>
    <row r="973">
      <c r="E973" s="202"/>
    </row>
    <row r="974">
      <c r="E974" s="202"/>
    </row>
    <row r="975">
      <c r="E975" s="202"/>
    </row>
    <row r="976">
      <c r="E976" s="202"/>
    </row>
    <row r="977">
      <c r="E977" s="202"/>
    </row>
    <row r="978">
      <c r="E978" s="202"/>
    </row>
    <row r="979">
      <c r="E979" s="202"/>
    </row>
    <row r="980">
      <c r="E980" s="202"/>
    </row>
    <row r="981">
      <c r="E981" s="202"/>
    </row>
    <row r="982">
      <c r="E982" s="202"/>
    </row>
    <row r="983">
      <c r="E983" s="202"/>
    </row>
    <row r="984">
      <c r="E984" s="202"/>
    </row>
    <row r="985">
      <c r="E985" s="202"/>
    </row>
    <row r="986">
      <c r="E986" s="202"/>
    </row>
    <row r="987">
      <c r="E987" s="202"/>
    </row>
    <row r="988">
      <c r="E988" s="202"/>
    </row>
    <row r="989">
      <c r="E989" s="202"/>
    </row>
    <row r="990">
      <c r="E990" s="202"/>
    </row>
    <row r="991">
      <c r="E991" s="202"/>
    </row>
    <row r="992">
      <c r="E992" s="202"/>
    </row>
    <row r="993">
      <c r="E993" s="202"/>
    </row>
    <row r="994">
      <c r="E994" s="202"/>
    </row>
    <row r="995">
      <c r="E995" s="202"/>
    </row>
    <row r="996">
      <c r="E996" s="202"/>
    </row>
    <row r="997">
      <c r="E997" s="202"/>
    </row>
    <row r="998">
      <c r="E998" s="202"/>
    </row>
    <row r="999">
      <c r="E999" s="202"/>
    </row>
    <row r="1000">
      <c r="E1000" s="202"/>
    </row>
  </sheetData>
  <mergeCells count="16">
    <mergeCell ref="D2:D8"/>
    <mergeCell ref="H8:I8"/>
    <mergeCell ref="D9:D15"/>
    <mergeCell ref="H9:I10"/>
    <mergeCell ref="D16:D22"/>
    <mergeCell ref="D23:D29"/>
    <mergeCell ref="D30:D36"/>
    <mergeCell ref="D79:D85"/>
    <mergeCell ref="D86:D92"/>
    <mergeCell ref="D37:D43"/>
    <mergeCell ref="H39:K44"/>
    <mergeCell ref="D44:D50"/>
    <mergeCell ref="D51:D57"/>
    <mergeCell ref="D58:D64"/>
    <mergeCell ref="D65:D71"/>
    <mergeCell ref="D72:D78"/>
  </mergeCells>
  <conditionalFormatting sqref="E3:E92">
    <cfRule type="notContainsBlanks" dxfId="0" priority="1">
      <formula>LEN(TRIM(E3))&gt;0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.75"/>
    <col customWidth="1" min="3" max="6" width="8.88"/>
    <col customWidth="1" min="7" max="7" width="7.63"/>
    <col customWidth="1" min="8" max="8" width="11.5"/>
    <col customWidth="1" min="9" max="9" width="8.88"/>
    <col customWidth="1" min="10" max="10" width="33.88"/>
    <col customWidth="1" min="11" max="11" width="47.63"/>
  </cols>
  <sheetData>
    <row r="1">
      <c r="A1" s="205" t="s">
        <v>178</v>
      </c>
      <c r="B1" s="35"/>
      <c r="C1" s="206">
        <v>46022.0</v>
      </c>
      <c r="D1" s="207" t="s">
        <v>179</v>
      </c>
      <c r="E1" s="35"/>
      <c r="F1" s="35"/>
      <c r="G1" s="35"/>
      <c r="H1" s="35"/>
      <c r="I1" s="35"/>
      <c r="J1" s="208" t="s">
        <v>180</v>
      </c>
      <c r="K1" s="81"/>
    </row>
    <row r="2">
      <c r="A2" s="209" t="s">
        <v>181</v>
      </c>
      <c r="C2" s="210" t="s">
        <v>182</v>
      </c>
      <c r="D2" s="210" t="s">
        <v>183</v>
      </c>
      <c r="E2" s="211" t="s">
        <v>184</v>
      </c>
      <c r="F2" s="210" t="s">
        <v>185</v>
      </c>
      <c r="G2" s="210" t="s">
        <v>186</v>
      </c>
      <c r="H2" s="210" t="s">
        <v>187</v>
      </c>
      <c r="J2" s="68"/>
      <c r="K2" s="69"/>
    </row>
    <row r="3">
      <c r="A3" s="212" t="s">
        <v>188</v>
      </c>
      <c r="B3" s="124"/>
      <c r="C3" s="213" t="s">
        <v>189</v>
      </c>
      <c r="D3" s="124"/>
      <c r="E3" s="124"/>
      <c r="F3" s="214">
        <f>(E5+E6+E7)/3</f>
        <v>8.666666667</v>
      </c>
      <c r="G3" s="215"/>
      <c r="H3" s="216" t="s">
        <v>190</v>
      </c>
      <c r="I3" s="217" t="b">
        <v>0</v>
      </c>
      <c r="J3" s="218"/>
      <c r="K3" s="125"/>
    </row>
    <row r="4">
      <c r="A4" s="126"/>
      <c r="H4" s="219" t="s">
        <v>191</v>
      </c>
      <c r="I4" s="220" t="b">
        <v>0</v>
      </c>
      <c r="J4" s="220" t="s">
        <v>192</v>
      </c>
      <c r="K4" s="127"/>
    </row>
    <row r="5">
      <c r="A5" s="126"/>
      <c r="C5" s="219">
        <v>1.0</v>
      </c>
      <c r="D5" s="221">
        <v>50.0</v>
      </c>
      <c r="E5" s="222">
        <v>10.0</v>
      </c>
      <c r="G5" s="223"/>
      <c r="H5" s="219" t="s">
        <v>193</v>
      </c>
      <c r="I5" s="220" t="b">
        <v>0</v>
      </c>
      <c r="J5" s="224" t="s">
        <v>194</v>
      </c>
      <c r="K5" s="225" t="s">
        <v>195</v>
      </c>
    </row>
    <row r="6">
      <c r="A6" s="126"/>
      <c r="C6" s="219">
        <v>2.0</v>
      </c>
      <c r="D6" s="226"/>
      <c r="E6" s="227">
        <v>8.0</v>
      </c>
      <c r="G6" s="223"/>
      <c r="H6" s="219" t="s">
        <v>196</v>
      </c>
      <c r="I6" s="220" t="b">
        <v>0</v>
      </c>
      <c r="J6" s="228"/>
      <c r="K6" s="127"/>
    </row>
    <row r="7">
      <c r="A7" s="126"/>
      <c r="C7" s="219">
        <v>3.0</v>
      </c>
      <c r="D7" s="226"/>
      <c r="E7" s="227">
        <v>8.0</v>
      </c>
      <c r="G7" s="223"/>
      <c r="H7" s="219" t="s">
        <v>197</v>
      </c>
      <c r="I7" s="220" t="b">
        <v>0</v>
      </c>
      <c r="J7" s="220" t="s">
        <v>198</v>
      </c>
      <c r="K7" s="127"/>
    </row>
    <row r="8">
      <c r="A8" s="229" t="s">
        <v>107</v>
      </c>
      <c r="C8" s="228"/>
      <c r="K8" s="127"/>
    </row>
    <row r="9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2"/>
    </row>
    <row r="10">
      <c r="A10" s="212" t="s">
        <v>199</v>
      </c>
      <c r="B10" s="124"/>
      <c r="C10" s="213" t="s">
        <v>189</v>
      </c>
      <c r="D10" s="124"/>
      <c r="E10" s="124"/>
      <c r="F10" s="214">
        <f>(E12+E13+E14)/3</f>
        <v>4.333333333</v>
      </c>
      <c r="G10" s="215"/>
      <c r="H10" s="216" t="s">
        <v>190</v>
      </c>
      <c r="I10" s="217" t="b">
        <v>0</v>
      </c>
      <c r="J10" s="218"/>
      <c r="K10" s="125"/>
    </row>
    <row r="11">
      <c r="A11" s="126"/>
      <c r="H11" s="219" t="s">
        <v>191</v>
      </c>
      <c r="I11" s="220" t="b">
        <v>0</v>
      </c>
      <c r="J11" s="220" t="s">
        <v>192</v>
      </c>
      <c r="K11" s="127"/>
    </row>
    <row r="12">
      <c r="A12" s="126"/>
      <c r="C12" s="219">
        <v>1.0</v>
      </c>
      <c r="D12" s="233">
        <v>0.0</v>
      </c>
      <c r="E12" s="222">
        <v>5.0</v>
      </c>
      <c r="G12" s="234"/>
      <c r="H12" s="219" t="s">
        <v>200</v>
      </c>
      <c r="I12" s="220" t="b">
        <v>0</v>
      </c>
      <c r="J12" s="220" t="s">
        <v>201</v>
      </c>
      <c r="K12" s="127"/>
    </row>
    <row r="13">
      <c r="A13" s="126"/>
      <c r="C13" s="219">
        <v>2.0</v>
      </c>
      <c r="D13" s="226"/>
      <c r="E13" s="227">
        <v>5.0</v>
      </c>
      <c r="G13" s="234"/>
      <c r="H13" s="219" t="s">
        <v>202</v>
      </c>
      <c r="I13" s="220" t="b">
        <v>0</v>
      </c>
      <c r="J13" s="220" t="s">
        <v>203</v>
      </c>
      <c r="K13" s="127"/>
    </row>
    <row r="14">
      <c r="A14" s="126"/>
      <c r="C14" s="219">
        <v>3.0</v>
      </c>
      <c r="D14" s="226"/>
      <c r="E14" s="227">
        <v>3.0</v>
      </c>
      <c r="G14" s="234"/>
      <c r="H14" s="219" t="s">
        <v>197</v>
      </c>
      <c r="I14" s="220" t="b">
        <v>0</v>
      </c>
      <c r="J14" s="220" t="s">
        <v>198</v>
      </c>
      <c r="K14" s="127"/>
    </row>
    <row r="15">
      <c r="A15" s="229" t="s">
        <v>107</v>
      </c>
      <c r="C15" s="228"/>
      <c r="K15" s="127"/>
    </row>
    <row r="16">
      <c r="A16" s="230"/>
      <c r="B16" s="231"/>
      <c r="C16" s="231"/>
      <c r="D16" s="231"/>
      <c r="E16" s="231"/>
      <c r="F16" s="231"/>
      <c r="G16" s="231"/>
      <c r="H16" s="231"/>
      <c r="I16" s="231"/>
      <c r="J16" s="231"/>
      <c r="K16" s="232"/>
    </row>
    <row r="17">
      <c r="A17" s="235" t="s">
        <v>150</v>
      </c>
      <c r="B17" s="124"/>
      <c r="C17" s="213" t="s">
        <v>189</v>
      </c>
      <c r="D17" s="124"/>
      <c r="E17" s="124"/>
      <c r="F17" s="214">
        <f>(E19+E20+E21)/3</f>
        <v>7.666666667</v>
      </c>
      <c r="G17" s="215"/>
      <c r="H17" s="216" t="s">
        <v>205</v>
      </c>
      <c r="I17" s="217" t="b">
        <v>0</v>
      </c>
      <c r="J17" s="218"/>
      <c r="K17" s="125"/>
    </row>
    <row r="18">
      <c r="A18" s="126"/>
      <c r="H18" s="219" t="s">
        <v>206</v>
      </c>
      <c r="I18" s="220" t="b">
        <v>0</v>
      </c>
      <c r="J18" s="220" t="s">
        <v>207</v>
      </c>
      <c r="K18" s="127"/>
    </row>
    <row r="19">
      <c r="A19" s="126"/>
      <c r="C19" s="219">
        <v>1.0</v>
      </c>
      <c r="D19" s="221">
        <v>80.0</v>
      </c>
      <c r="E19" s="222">
        <v>8.0</v>
      </c>
      <c r="G19" s="234"/>
      <c r="H19" s="219" t="s">
        <v>208</v>
      </c>
      <c r="I19" s="220" t="b">
        <v>0</v>
      </c>
      <c r="J19" s="220" t="s">
        <v>209</v>
      </c>
      <c r="K19" s="127"/>
    </row>
    <row r="20">
      <c r="A20" s="126"/>
      <c r="C20" s="219">
        <v>2.0</v>
      </c>
      <c r="D20" s="226"/>
      <c r="E20" s="227">
        <v>8.0</v>
      </c>
      <c r="G20" s="234"/>
      <c r="H20" s="219" t="s">
        <v>210</v>
      </c>
      <c r="I20" s="220" t="b">
        <v>0</v>
      </c>
      <c r="J20" s="224" t="s">
        <v>211</v>
      </c>
      <c r="K20" s="236" t="s">
        <v>212</v>
      </c>
    </row>
    <row r="21" ht="18.0" customHeight="1">
      <c r="A21" s="126"/>
      <c r="C21" s="219">
        <v>3.0</v>
      </c>
      <c r="D21" s="226"/>
      <c r="E21" s="227">
        <v>7.0</v>
      </c>
      <c r="G21" s="234"/>
      <c r="H21" s="219" t="s">
        <v>197</v>
      </c>
      <c r="I21" s="220" t="b">
        <v>0</v>
      </c>
      <c r="J21" s="220" t="s">
        <v>198</v>
      </c>
      <c r="K21" s="127"/>
    </row>
    <row r="22">
      <c r="A22" s="229" t="s">
        <v>107</v>
      </c>
      <c r="C22" s="228"/>
      <c r="K22" s="127"/>
    </row>
    <row r="23">
      <c r="A23" s="230"/>
      <c r="B23" s="231"/>
      <c r="C23" s="231"/>
      <c r="D23" s="231"/>
      <c r="E23" s="231"/>
      <c r="F23" s="231"/>
      <c r="G23" s="231"/>
      <c r="H23" s="231"/>
      <c r="I23" s="231"/>
      <c r="J23" s="231"/>
      <c r="K23" s="232"/>
    </row>
  </sheetData>
  <mergeCells count="36">
    <mergeCell ref="J18:K18"/>
    <mergeCell ref="J19:K19"/>
    <mergeCell ref="A17:B21"/>
    <mergeCell ref="A22:B23"/>
    <mergeCell ref="A15:B16"/>
    <mergeCell ref="C15:K16"/>
    <mergeCell ref="C17:E18"/>
    <mergeCell ref="F17:F21"/>
    <mergeCell ref="G17:G18"/>
    <mergeCell ref="J17:K17"/>
    <mergeCell ref="J21:K21"/>
    <mergeCell ref="C22:K23"/>
    <mergeCell ref="C3:E4"/>
    <mergeCell ref="G3:G4"/>
    <mergeCell ref="J3:K3"/>
    <mergeCell ref="J4:K4"/>
    <mergeCell ref="J6:K6"/>
    <mergeCell ref="J7:K7"/>
    <mergeCell ref="A1:B1"/>
    <mergeCell ref="D1:I1"/>
    <mergeCell ref="J1:K2"/>
    <mergeCell ref="A2:B2"/>
    <mergeCell ref="H2:I2"/>
    <mergeCell ref="A3:B7"/>
    <mergeCell ref="F3:F7"/>
    <mergeCell ref="J11:K11"/>
    <mergeCell ref="J12:K12"/>
    <mergeCell ref="J13:K13"/>
    <mergeCell ref="J14:K14"/>
    <mergeCell ref="A8:B9"/>
    <mergeCell ref="C8:K9"/>
    <mergeCell ref="A10:B14"/>
    <mergeCell ref="C10:E11"/>
    <mergeCell ref="F10:F14"/>
    <mergeCell ref="G10:G11"/>
    <mergeCell ref="J10:K10"/>
  </mergeCells>
  <hyperlinks>
    <hyperlink r:id="rId1" ref="J5"/>
    <hyperlink r:id="rId2" ref="K5"/>
    <hyperlink r:id="rId3" ref="J20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5.13"/>
    <col customWidth="1" min="8" max="8" width="13.38"/>
  </cols>
  <sheetData>
    <row r="1">
      <c r="A1" s="237"/>
      <c r="B1" s="238" t="s">
        <v>213</v>
      </c>
      <c r="C1" s="35"/>
      <c r="D1" s="239" t="s">
        <v>182</v>
      </c>
      <c r="E1" s="239" t="s">
        <v>214</v>
      </c>
      <c r="F1" s="239" t="s">
        <v>215</v>
      </c>
      <c r="G1" s="240" t="s">
        <v>216</v>
      </c>
      <c r="H1" s="241" t="s">
        <v>217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242"/>
      <c r="B2" s="243" t="s">
        <v>97</v>
      </c>
      <c r="C2" s="244">
        <v>44202.0</v>
      </c>
      <c r="D2" s="245" t="s">
        <v>218</v>
      </c>
      <c r="F2" s="246" t="s">
        <v>219</v>
      </c>
      <c r="H2" s="42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247" t="s">
        <v>220</v>
      </c>
      <c r="B3" s="248" t="s">
        <v>221</v>
      </c>
      <c r="D3" s="249">
        <v>1.0</v>
      </c>
      <c r="E3" s="250">
        <v>0.0</v>
      </c>
      <c r="F3" s="251">
        <v>1.0</v>
      </c>
      <c r="G3" s="252"/>
      <c r="H3" s="253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38"/>
      <c r="D4" s="249">
        <v>2.0</v>
      </c>
      <c r="E4" s="250">
        <f t="shared" ref="E4:F4" si="1">E3</f>
        <v>0</v>
      </c>
      <c r="F4" s="251">
        <f t="shared" si="1"/>
        <v>1</v>
      </c>
      <c r="G4" s="252"/>
      <c r="H4" s="253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38"/>
      <c r="D5" s="249">
        <v>3.0</v>
      </c>
      <c r="E5" s="250">
        <f t="shared" ref="E5:F5" si="2">E3</f>
        <v>0</v>
      </c>
      <c r="F5" s="251">
        <f t="shared" si="2"/>
        <v>1</v>
      </c>
      <c r="G5" s="252"/>
      <c r="H5" s="253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38"/>
      <c r="B6" s="248" t="s">
        <v>222</v>
      </c>
      <c r="D6" s="249">
        <v>1.0</v>
      </c>
      <c r="E6" s="250">
        <v>0.0</v>
      </c>
      <c r="F6" s="251">
        <v>5.0</v>
      </c>
      <c r="G6" s="252"/>
      <c r="H6" s="254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38"/>
      <c r="D7" s="249">
        <v>2.0</v>
      </c>
      <c r="E7" s="250">
        <f t="shared" ref="E7:F7" si="3">E6</f>
        <v>0</v>
      </c>
      <c r="F7" s="251">
        <f t="shared" si="3"/>
        <v>5</v>
      </c>
      <c r="G7" s="252"/>
      <c r="H7" s="254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38"/>
      <c r="D8" s="249">
        <v>3.0</v>
      </c>
      <c r="E8" s="250">
        <f t="shared" ref="E8:F8" si="4">E6</f>
        <v>0</v>
      </c>
      <c r="F8" s="251">
        <f t="shared" si="4"/>
        <v>5</v>
      </c>
      <c r="G8" s="252"/>
      <c r="H8" s="254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38"/>
      <c r="B9" s="248" t="s">
        <v>223</v>
      </c>
      <c r="D9" s="249">
        <v>1.0</v>
      </c>
      <c r="E9" s="250">
        <v>0.0</v>
      </c>
      <c r="F9" s="251">
        <v>1.0</v>
      </c>
      <c r="G9" s="252"/>
      <c r="H9" s="253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38"/>
      <c r="D10" s="249">
        <v>2.0</v>
      </c>
      <c r="E10" s="250">
        <f t="shared" ref="E10:F10" si="5">E9</f>
        <v>0</v>
      </c>
      <c r="F10" s="251">
        <f t="shared" si="5"/>
        <v>1</v>
      </c>
      <c r="G10" s="252"/>
      <c r="H10" s="253"/>
      <c r="I10" s="158"/>
      <c r="J10" s="158"/>
      <c r="K10" s="158"/>
      <c r="L10" s="255"/>
      <c r="M10" s="158"/>
      <c r="N10" s="158"/>
      <c r="O10" s="158"/>
      <c r="P10" s="158"/>
      <c r="Q10" s="158"/>
      <c r="R10" s="158"/>
      <c r="S10" s="256"/>
      <c r="T10" s="158"/>
      <c r="U10" s="158"/>
      <c r="V10" s="158"/>
      <c r="W10" s="158"/>
      <c r="X10" s="158"/>
    </row>
    <row r="11">
      <c r="A11" s="38"/>
      <c r="D11" s="249">
        <v>3.0</v>
      </c>
      <c r="E11" s="250">
        <f t="shared" ref="E11:F11" si="6">E9</f>
        <v>0</v>
      </c>
      <c r="F11" s="251">
        <f t="shared" si="6"/>
        <v>1</v>
      </c>
      <c r="G11" s="252"/>
      <c r="H11" s="253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257"/>
      <c r="B12" s="258"/>
      <c r="D12" s="249">
        <v>1.0</v>
      </c>
      <c r="E12" s="250">
        <v>0.0</v>
      </c>
      <c r="F12" s="251">
        <v>0.0</v>
      </c>
      <c r="G12" s="252"/>
      <c r="H12" s="254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38"/>
      <c r="D13" s="249">
        <v>2.0</v>
      </c>
      <c r="E13" s="250">
        <f t="shared" ref="E13:F13" si="7">E12</f>
        <v>0</v>
      </c>
      <c r="F13" s="251">
        <f t="shared" si="7"/>
        <v>0</v>
      </c>
      <c r="G13" s="252"/>
      <c r="H13" s="254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38"/>
      <c r="D14" s="249">
        <v>3.0</v>
      </c>
      <c r="E14" s="250">
        <f t="shared" ref="E14:F14" si="8">E12</f>
        <v>0</v>
      </c>
      <c r="F14" s="251">
        <f t="shared" si="8"/>
        <v>0</v>
      </c>
      <c r="G14" s="252"/>
      <c r="H14" s="254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247" t="s">
        <v>228</v>
      </c>
      <c r="B15" s="264" t="s">
        <v>230</v>
      </c>
      <c r="D15" s="249">
        <v>1.0</v>
      </c>
      <c r="E15" s="250">
        <v>0.0</v>
      </c>
      <c r="F15" s="251">
        <v>1.0</v>
      </c>
      <c r="G15" s="252"/>
      <c r="H15" s="253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38"/>
      <c r="D16" s="249">
        <v>2.0</v>
      </c>
      <c r="E16" s="250">
        <f t="shared" ref="E16:F16" si="9">E15</f>
        <v>0</v>
      </c>
      <c r="F16" s="251">
        <f t="shared" si="9"/>
        <v>1</v>
      </c>
      <c r="G16" s="252"/>
      <c r="H16" s="253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38"/>
      <c r="D17" s="249">
        <v>3.0</v>
      </c>
      <c r="E17" s="250">
        <f t="shared" ref="E17:F17" si="10">E15</f>
        <v>0</v>
      </c>
      <c r="F17" s="251">
        <f t="shared" si="10"/>
        <v>1</v>
      </c>
      <c r="G17" s="252"/>
      <c r="H17" s="253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38"/>
      <c r="B18" s="264" t="s">
        <v>239</v>
      </c>
      <c r="D18" s="249">
        <v>1.0</v>
      </c>
      <c r="E18" s="250">
        <v>0.0</v>
      </c>
      <c r="F18" s="251">
        <v>1.0</v>
      </c>
      <c r="G18" s="252"/>
      <c r="H18" s="254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38"/>
      <c r="D19" s="249">
        <v>2.0</v>
      </c>
      <c r="E19" s="250">
        <f t="shared" ref="E19:F19" si="11">E18</f>
        <v>0</v>
      </c>
      <c r="F19" s="251">
        <f t="shared" si="11"/>
        <v>1</v>
      </c>
      <c r="G19" s="252"/>
      <c r="H19" s="254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38"/>
      <c r="D20" s="249">
        <v>3.0</v>
      </c>
      <c r="E20" s="250">
        <f t="shared" ref="E20:F20" si="12">E18</f>
        <v>0</v>
      </c>
      <c r="F20" s="251">
        <f t="shared" si="12"/>
        <v>1</v>
      </c>
      <c r="G20" s="252"/>
      <c r="H20" s="254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38"/>
      <c r="B21" s="264" t="s">
        <v>244</v>
      </c>
      <c r="D21" s="249">
        <v>1.0</v>
      </c>
      <c r="E21" s="250">
        <v>0.0</v>
      </c>
      <c r="F21" s="251">
        <v>1.0</v>
      </c>
      <c r="G21" s="252"/>
      <c r="H21" s="254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38"/>
      <c r="H22" s="42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38"/>
      <c r="H23" s="42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247" t="s">
        <v>247</v>
      </c>
      <c r="B24" s="293"/>
      <c r="D24" s="249">
        <v>1.0</v>
      </c>
      <c r="E24" s="250">
        <v>0.0</v>
      </c>
      <c r="F24" s="251">
        <v>1.0</v>
      </c>
      <c r="G24" s="252"/>
      <c r="H24" s="253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38"/>
      <c r="D25" s="249">
        <v>2.0</v>
      </c>
      <c r="E25" s="250">
        <f t="shared" ref="E25:F25" si="13">E24</f>
        <v>0</v>
      </c>
      <c r="F25" s="251">
        <f t="shared" si="13"/>
        <v>1</v>
      </c>
      <c r="G25" s="252"/>
      <c r="H25" s="253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38"/>
      <c r="D26" s="249">
        <v>3.0</v>
      </c>
      <c r="E26" s="250">
        <f t="shared" ref="E26:F26" si="14">E24</f>
        <v>0</v>
      </c>
      <c r="F26" s="251">
        <f t="shared" si="14"/>
        <v>1</v>
      </c>
      <c r="G26" s="252"/>
      <c r="H26" s="253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38"/>
      <c r="B27" s="293"/>
      <c r="D27" s="249">
        <v>1.0</v>
      </c>
      <c r="E27" s="250">
        <v>0.0</v>
      </c>
      <c r="F27" s="251">
        <v>1.0</v>
      </c>
      <c r="G27" s="252"/>
      <c r="H27" s="254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38"/>
      <c r="D28" s="249">
        <v>2.0</v>
      </c>
      <c r="E28" s="250">
        <f t="shared" ref="E28:F28" si="15">E27</f>
        <v>0</v>
      </c>
      <c r="F28" s="251">
        <f t="shared" si="15"/>
        <v>1</v>
      </c>
      <c r="G28" s="252"/>
      <c r="H28" s="254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38"/>
      <c r="D29" s="249">
        <v>3.0</v>
      </c>
      <c r="E29" s="250">
        <f t="shared" ref="E29:F29" si="16">E27</f>
        <v>0</v>
      </c>
      <c r="F29" s="251">
        <f t="shared" si="16"/>
        <v>1</v>
      </c>
      <c r="G29" s="252"/>
      <c r="H29" s="254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38"/>
      <c r="B30" s="293"/>
      <c r="D30" s="249">
        <v>1.0</v>
      </c>
      <c r="E30" s="250">
        <v>0.0</v>
      </c>
      <c r="F30" s="251">
        <v>1.0</v>
      </c>
      <c r="G30" s="252"/>
      <c r="H30" s="254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38"/>
      <c r="D31" s="249">
        <v>2.0</v>
      </c>
      <c r="E31" s="250">
        <f t="shared" ref="E31:F31" si="17">E30</f>
        <v>0</v>
      </c>
      <c r="F31" s="251">
        <f t="shared" si="17"/>
        <v>1</v>
      </c>
      <c r="G31" s="252"/>
      <c r="H31" s="254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38"/>
      <c r="D32" s="249">
        <v>3.0</v>
      </c>
      <c r="E32" s="250">
        <f t="shared" ref="E32:F32" si="18">E30</f>
        <v>0</v>
      </c>
      <c r="F32" s="251">
        <f t="shared" si="18"/>
        <v>1</v>
      </c>
      <c r="G32" s="252"/>
      <c r="H32" s="254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38"/>
      <c r="B33" s="293"/>
      <c r="D33" s="249">
        <v>1.0</v>
      </c>
      <c r="E33" s="250">
        <v>0.0</v>
      </c>
      <c r="F33" s="251">
        <v>1.0</v>
      </c>
      <c r="G33" s="252"/>
      <c r="H33" s="254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38"/>
      <c r="D34" s="249">
        <v>2.0</v>
      </c>
      <c r="E34" s="250">
        <f t="shared" ref="E34:F34" si="19">E33</f>
        <v>0</v>
      </c>
      <c r="F34" s="251">
        <f t="shared" si="19"/>
        <v>1</v>
      </c>
      <c r="G34" s="252"/>
      <c r="H34" s="254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67"/>
      <c r="B35" s="68"/>
      <c r="C35" s="68"/>
      <c r="D35" s="299">
        <v>3.0</v>
      </c>
      <c r="E35" s="300">
        <f t="shared" ref="E35:F35" si="20">E33</f>
        <v>0</v>
      </c>
      <c r="F35" s="301">
        <f t="shared" si="20"/>
        <v>1</v>
      </c>
      <c r="G35" s="302"/>
      <c r="H35" s="303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</row>
    <row r="892"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</row>
    <row r="893"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</row>
    <row r="894"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</row>
    <row r="895"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</row>
    <row r="896"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</row>
    <row r="897"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</row>
    <row r="898"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</row>
    <row r="899"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</row>
    <row r="900"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</row>
    <row r="901"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</row>
    <row r="902"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</row>
    <row r="903"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</row>
    <row r="904"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</row>
    <row r="905"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</row>
    <row r="906"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</row>
    <row r="907"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</row>
    <row r="908"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</row>
    <row r="909"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</row>
    <row r="910"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</row>
    <row r="911"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</row>
    <row r="912"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</row>
    <row r="913"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</row>
    <row r="914"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</row>
    <row r="915"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</row>
    <row r="916"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</row>
    <row r="917"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</row>
    <row r="918"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</row>
    <row r="919"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</row>
    <row r="920"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</row>
    <row r="921"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</row>
    <row r="922"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</row>
    <row r="923"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</row>
    <row r="924"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</row>
    <row r="925"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</row>
    <row r="926"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</row>
    <row r="927"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</row>
    <row r="928"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</row>
    <row r="929"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</row>
    <row r="930"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</row>
    <row r="931"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</row>
    <row r="932"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</row>
    <row r="933"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</row>
    <row r="934"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</row>
    <row r="935"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</row>
    <row r="936"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</row>
    <row r="937"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</row>
    <row r="938"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</row>
    <row r="939"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</row>
    <row r="940"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</row>
    <row r="941"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</row>
    <row r="942"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</row>
    <row r="943"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</row>
    <row r="944"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</row>
    <row r="945"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</row>
    <row r="946"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</row>
    <row r="947"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</row>
    <row r="948"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</row>
    <row r="949"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</row>
    <row r="950"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</row>
  </sheetData>
  <mergeCells count="23">
    <mergeCell ref="B1:C1"/>
    <mergeCell ref="D2:E2"/>
    <mergeCell ref="F2:H2"/>
    <mergeCell ref="A3:A11"/>
    <mergeCell ref="B3:C5"/>
    <mergeCell ref="B6:C8"/>
    <mergeCell ref="B9:C11"/>
    <mergeCell ref="E21:E23"/>
    <mergeCell ref="F21:F23"/>
    <mergeCell ref="G21:G23"/>
    <mergeCell ref="H21:H23"/>
    <mergeCell ref="B21:C23"/>
    <mergeCell ref="B24:C26"/>
    <mergeCell ref="B27:C29"/>
    <mergeCell ref="B30:C32"/>
    <mergeCell ref="A12:A14"/>
    <mergeCell ref="B12:C14"/>
    <mergeCell ref="A15:A23"/>
    <mergeCell ref="B15:C17"/>
    <mergeCell ref="B18:C20"/>
    <mergeCell ref="D21:D23"/>
    <mergeCell ref="A24:A35"/>
    <mergeCell ref="B33:C35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</cols>
  <sheetData>
    <row r="1">
      <c r="A1" s="259" t="s">
        <v>224</v>
      </c>
      <c r="B1" s="35"/>
      <c r="C1" s="260" t="s">
        <v>217</v>
      </c>
      <c r="D1" s="35"/>
      <c r="E1" s="261" t="s">
        <v>226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81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158"/>
      <c r="AF1" s="158"/>
    </row>
    <row r="2">
      <c r="A2" s="263" t="s">
        <v>227</v>
      </c>
      <c r="C2" s="210" t="s">
        <v>182</v>
      </c>
      <c r="D2" s="210" t="s">
        <v>229</v>
      </c>
      <c r="E2" s="210" t="s">
        <v>215</v>
      </c>
      <c r="F2" s="211" t="s">
        <v>231</v>
      </c>
      <c r="G2" s="210" t="s">
        <v>186</v>
      </c>
      <c r="H2" s="210" t="s">
        <v>232</v>
      </c>
      <c r="I2" s="210" t="s">
        <v>197</v>
      </c>
      <c r="J2" s="210" t="s">
        <v>233</v>
      </c>
      <c r="K2" s="210" t="s">
        <v>234</v>
      </c>
      <c r="M2" s="210" t="s">
        <v>107</v>
      </c>
      <c r="P2" s="42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</row>
    <row r="3">
      <c r="A3" s="265" t="s">
        <v>97</v>
      </c>
      <c r="B3" s="266">
        <v>46027.0</v>
      </c>
      <c r="C3" s="267" t="s">
        <v>235</v>
      </c>
      <c r="D3" s="268"/>
      <c r="E3" s="269" t="s">
        <v>236</v>
      </c>
      <c r="F3" s="270" t="b">
        <v>0</v>
      </c>
      <c r="G3" s="271" t="s">
        <v>237</v>
      </c>
      <c r="H3" s="270" t="b">
        <v>0</v>
      </c>
      <c r="I3" s="272" t="s">
        <v>238</v>
      </c>
      <c r="J3" s="273" t="b">
        <v>1</v>
      </c>
      <c r="K3" s="274" t="s">
        <v>240</v>
      </c>
      <c r="L3" s="275" t="b">
        <v>0</v>
      </c>
      <c r="M3" s="276" t="s">
        <v>241</v>
      </c>
      <c r="N3" s="273" t="b">
        <v>1</v>
      </c>
      <c r="O3" s="277" t="s">
        <v>242</v>
      </c>
      <c r="P3" s="275" t="b">
        <v>0</v>
      </c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</row>
    <row r="4">
      <c r="A4" s="278" t="s">
        <v>243</v>
      </c>
      <c r="C4" s="219">
        <v>1.0</v>
      </c>
      <c r="D4" s="279">
        <v>40.0</v>
      </c>
      <c r="E4" s="280">
        <f>TEST!F3</f>
        <v>8.666666667</v>
      </c>
      <c r="F4" s="281">
        <v>12.0</v>
      </c>
      <c r="G4" s="282"/>
      <c r="H4" s="283">
        <f>iferror(C6*D6*(F4+F5+F6),0)</f>
        <v>4080</v>
      </c>
      <c r="I4" s="284">
        <v>2.0</v>
      </c>
      <c r="J4" s="285">
        <v>60.0</v>
      </c>
      <c r="K4" s="286" t="s">
        <v>245</v>
      </c>
      <c r="L4" s="287" t="b">
        <v>0</v>
      </c>
      <c r="M4" s="288" t="s">
        <v>246</v>
      </c>
      <c r="P4" s="42"/>
      <c r="Q4" s="158"/>
      <c r="R4" s="158"/>
      <c r="S4" s="158"/>
      <c r="T4" s="158"/>
      <c r="U4" s="158"/>
      <c r="V4" s="158"/>
      <c r="W4" s="262"/>
      <c r="X4" s="262"/>
      <c r="Y4" s="262"/>
      <c r="Z4" s="262"/>
      <c r="AA4" s="262"/>
      <c r="AB4" s="262"/>
      <c r="AC4" s="262"/>
      <c r="AD4" s="262"/>
      <c r="AE4" s="262"/>
      <c r="AF4" s="262"/>
    </row>
    <row r="5">
      <c r="A5" s="38"/>
      <c r="C5" s="219">
        <v>2.0</v>
      </c>
      <c r="D5" s="289">
        <f t="shared" ref="D5:E5" si="1">D4</f>
        <v>40</v>
      </c>
      <c r="E5" s="280">
        <f t="shared" si="1"/>
        <v>8.666666667</v>
      </c>
      <c r="F5" s="281">
        <v>12.0</v>
      </c>
      <c r="G5" s="282"/>
      <c r="H5" s="290">
        <f>iferror(AVERAGE(F4:F6),0)</f>
        <v>11.33333333</v>
      </c>
      <c r="I5" s="284">
        <v>0.0</v>
      </c>
      <c r="K5" s="286" t="s">
        <v>197</v>
      </c>
      <c r="L5" s="287" t="b">
        <v>0</v>
      </c>
      <c r="P5" s="42"/>
      <c r="Q5" s="158"/>
      <c r="R5" s="256"/>
      <c r="S5" s="158"/>
      <c r="T5" s="158"/>
      <c r="U5" s="158"/>
      <c r="V5" s="158"/>
      <c r="W5" s="262"/>
      <c r="X5" s="262"/>
      <c r="Y5" s="262"/>
      <c r="Z5" s="262"/>
      <c r="AA5" s="262"/>
      <c r="AB5" s="262"/>
      <c r="AC5" s="262"/>
      <c r="AD5" s="262"/>
      <c r="AE5" s="262"/>
      <c r="AF5" s="262"/>
    </row>
    <row r="6">
      <c r="A6" s="291">
        <v>0.0</v>
      </c>
      <c r="B6" s="292">
        <v>100.0</v>
      </c>
      <c r="C6" s="219">
        <v>3.0</v>
      </c>
      <c r="D6" s="289">
        <f t="shared" ref="D6:E6" si="2">D4</f>
        <v>40</v>
      </c>
      <c r="E6" s="280">
        <f t="shared" si="2"/>
        <v>8.666666667</v>
      </c>
      <c r="F6" s="281">
        <v>10.0</v>
      </c>
      <c r="G6" s="282"/>
      <c r="I6" s="284">
        <v>1.0</v>
      </c>
      <c r="K6" s="286" t="s">
        <v>248</v>
      </c>
      <c r="L6" s="287" t="b">
        <v>0</v>
      </c>
      <c r="P6" s="42"/>
      <c r="Q6" s="158"/>
      <c r="R6" s="158"/>
      <c r="S6" s="158"/>
      <c r="T6" s="158"/>
      <c r="U6" s="158"/>
      <c r="V6" s="158"/>
      <c r="W6" s="294"/>
      <c r="X6" s="294"/>
      <c r="Y6" s="294"/>
      <c r="Z6" s="294"/>
      <c r="AA6" s="294"/>
      <c r="AB6" s="294"/>
      <c r="AC6" s="294"/>
      <c r="AD6" s="262"/>
      <c r="AE6" s="262"/>
      <c r="AF6" s="262"/>
    </row>
    <row r="7">
      <c r="A7" s="295" t="s">
        <v>249</v>
      </c>
      <c r="C7" s="219">
        <v>1.0</v>
      </c>
      <c r="D7" s="289">
        <v>0.0</v>
      </c>
      <c r="E7" s="280">
        <v>0.0</v>
      </c>
      <c r="F7" s="296"/>
      <c r="G7" s="282"/>
      <c r="H7" s="283">
        <f>iferror(C9*D9*(F7+F8+F9),0)</f>
        <v>0</v>
      </c>
      <c r="I7" s="284">
        <v>2.0</v>
      </c>
      <c r="J7" s="285">
        <v>60.0</v>
      </c>
      <c r="K7" s="286" t="s">
        <v>245</v>
      </c>
      <c r="L7" s="287" t="b">
        <v>0</v>
      </c>
      <c r="M7" s="228"/>
      <c r="P7" s="42"/>
      <c r="Q7" s="158"/>
      <c r="R7" s="158"/>
      <c r="S7" s="158"/>
      <c r="T7" s="158"/>
      <c r="U7" s="158"/>
      <c r="V7" s="158"/>
      <c r="W7" s="262"/>
      <c r="X7" s="262"/>
      <c r="Y7" s="262"/>
      <c r="Z7" s="262"/>
      <c r="AA7" s="262"/>
      <c r="AB7" s="262"/>
      <c r="AC7" s="262"/>
      <c r="AD7" s="262"/>
      <c r="AE7" s="262"/>
      <c r="AF7" s="262"/>
    </row>
    <row r="8">
      <c r="A8" s="38"/>
      <c r="C8" s="219">
        <v>2.0</v>
      </c>
      <c r="D8" s="289">
        <f t="shared" ref="D8:E8" si="3">D7</f>
        <v>0</v>
      </c>
      <c r="E8" s="280">
        <f t="shared" si="3"/>
        <v>0</v>
      </c>
      <c r="F8" s="296"/>
      <c r="G8" s="282"/>
      <c r="H8" s="290">
        <f>iferror(AVERAGE(F7:F9),0)</f>
        <v>0</v>
      </c>
      <c r="I8" s="284">
        <v>0.0</v>
      </c>
      <c r="K8" s="286" t="s">
        <v>197</v>
      </c>
      <c r="L8" s="287" t="b">
        <v>0</v>
      </c>
      <c r="P8" s="42"/>
      <c r="Q8" s="158"/>
      <c r="R8" s="158"/>
      <c r="S8" s="158"/>
      <c r="T8" s="158"/>
      <c r="U8" s="158"/>
      <c r="V8" s="158"/>
      <c r="W8" s="262"/>
      <c r="X8" s="294"/>
      <c r="Y8" s="294"/>
      <c r="Z8" s="294"/>
      <c r="AA8" s="262"/>
      <c r="AB8" s="262"/>
      <c r="AC8" s="262"/>
      <c r="AD8" s="262"/>
      <c r="AE8" s="262"/>
      <c r="AF8" s="262"/>
    </row>
    <row r="9">
      <c r="A9" s="291">
        <v>8.0</v>
      </c>
      <c r="B9" s="292">
        <v>12.0</v>
      </c>
      <c r="C9" s="219">
        <v>3.0</v>
      </c>
      <c r="D9" s="289">
        <f t="shared" ref="D9:E9" si="4">D7</f>
        <v>0</v>
      </c>
      <c r="E9" s="280">
        <f t="shared" si="4"/>
        <v>0</v>
      </c>
      <c r="F9" s="296"/>
      <c r="G9" s="282"/>
      <c r="I9" s="284">
        <v>1.0</v>
      </c>
      <c r="K9" s="286" t="s">
        <v>248</v>
      </c>
      <c r="L9" s="287" t="b">
        <v>0</v>
      </c>
      <c r="P9" s="42"/>
      <c r="Q9" s="158"/>
      <c r="R9" s="158"/>
      <c r="S9" s="158"/>
      <c r="T9" s="158"/>
      <c r="U9" s="158"/>
      <c r="V9" s="158"/>
      <c r="W9" s="262"/>
      <c r="X9" s="294"/>
      <c r="Y9" s="294"/>
      <c r="Z9" s="294"/>
      <c r="AA9" s="262"/>
      <c r="AB9" s="262"/>
      <c r="AC9" s="262"/>
      <c r="AD9" s="262"/>
      <c r="AE9" s="262"/>
      <c r="AF9" s="262"/>
    </row>
    <row r="10">
      <c r="A10" s="297" t="s">
        <v>199</v>
      </c>
      <c r="C10" s="219">
        <v>1.0</v>
      </c>
      <c r="D10" s="289">
        <v>0.0</v>
      </c>
      <c r="E10" s="280">
        <v>0.0</v>
      </c>
      <c r="F10" s="281">
        <v>8.0</v>
      </c>
      <c r="G10" s="282"/>
      <c r="H10" s="283">
        <f>iferror(C12*D12*(F10+F11+F12),0)</f>
        <v>0</v>
      </c>
      <c r="I10" s="284">
        <v>2.0</v>
      </c>
      <c r="J10" s="285">
        <v>60.0</v>
      </c>
      <c r="K10" s="286" t="s">
        <v>245</v>
      </c>
      <c r="L10" s="287" t="b">
        <v>0</v>
      </c>
      <c r="M10" s="228"/>
      <c r="P10" s="42"/>
      <c r="Q10" s="158"/>
      <c r="R10" s="158"/>
      <c r="S10" s="158"/>
      <c r="T10" s="158"/>
      <c r="U10" s="158"/>
      <c r="V10" s="158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</row>
    <row r="11">
      <c r="A11" s="38"/>
      <c r="C11" s="219">
        <v>2.0</v>
      </c>
      <c r="D11" s="289">
        <f t="shared" ref="D11:E11" si="5">D10</f>
        <v>0</v>
      </c>
      <c r="E11" s="280">
        <f t="shared" si="5"/>
        <v>0</v>
      </c>
      <c r="F11" s="281">
        <v>8.0</v>
      </c>
      <c r="G11" s="282"/>
      <c r="H11" s="290">
        <f>iferror(AVERAGE(F10:F12),0)</f>
        <v>8</v>
      </c>
      <c r="I11" s="284">
        <v>1.0</v>
      </c>
      <c r="K11" s="286" t="s">
        <v>197</v>
      </c>
      <c r="L11" s="287" t="b">
        <v>0</v>
      </c>
      <c r="P11" s="42"/>
      <c r="Q11" s="158"/>
      <c r="R11" s="158"/>
      <c r="S11" s="158"/>
      <c r="T11" s="158"/>
      <c r="U11" s="158"/>
      <c r="V11" s="158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</row>
    <row r="12">
      <c r="A12" s="291">
        <v>8.0</v>
      </c>
      <c r="B12" s="292">
        <v>12.0</v>
      </c>
      <c r="C12" s="219">
        <v>3.0</v>
      </c>
      <c r="D12" s="289">
        <f t="shared" ref="D12:E12" si="6">D10</f>
        <v>0</v>
      </c>
      <c r="E12" s="280">
        <f t="shared" si="6"/>
        <v>0</v>
      </c>
      <c r="F12" s="296"/>
      <c r="G12" s="282"/>
      <c r="I12" s="284">
        <v>1.0</v>
      </c>
      <c r="K12" s="286" t="s">
        <v>248</v>
      </c>
      <c r="L12" s="287" t="b">
        <v>0</v>
      </c>
      <c r="P12" s="42"/>
      <c r="Q12" s="158"/>
      <c r="R12" s="158"/>
      <c r="S12" s="158"/>
      <c r="T12" s="158"/>
      <c r="U12" s="158"/>
      <c r="V12" s="158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</row>
    <row r="13">
      <c r="A13" s="295" t="s">
        <v>250</v>
      </c>
      <c r="C13" s="219">
        <v>1.0</v>
      </c>
      <c r="D13" s="289">
        <v>0.0</v>
      </c>
      <c r="E13" s="280">
        <v>0.0</v>
      </c>
      <c r="F13" s="296"/>
      <c r="G13" s="282"/>
      <c r="H13" s="283">
        <f>iferror(C15*D15*(F13+F14+F15),0)</f>
        <v>0</v>
      </c>
      <c r="I13" s="284">
        <v>2.0</v>
      </c>
      <c r="J13" s="285">
        <v>60.0</v>
      </c>
      <c r="K13" s="286" t="s">
        <v>245</v>
      </c>
      <c r="L13" s="287" t="b">
        <v>0</v>
      </c>
      <c r="M13" s="191"/>
      <c r="P13" s="42"/>
      <c r="Q13" s="158"/>
      <c r="R13" s="158"/>
      <c r="S13" s="158"/>
      <c r="T13" s="158"/>
      <c r="U13" s="158"/>
      <c r="V13" s="158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</row>
    <row r="14">
      <c r="A14" s="38"/>
      <c r="C14" s="219">
        <v>2.0</v>
      </c>
      <c r="D14" s="289">
        <f t="shared" ref="D14:E14" si="7">D13</f>
        <v>0</v>
      </c>
      <c r="E14" s="280">
        <f t="shared" si="7"/>
        <v>0</v>
      </c>
      <c r="F14" s="296"/>
      <c r="G14" s="282"/>
      <c r="H14" s="290">
        <f>iferror(AVERAGE(F13:F15),0)</f>
        <v>0</v>
      </c>
      <c r="I14" s="284">
        <v>0.0</v>
      </c>
      <c r="K14" s="286" t="s">
        <v>197</v>
      </c>
      <c r="L14" s="287" t="b">
        <v>0</v>
      </c>
      <c r="P14" s="42"/>
      <c r="Q14" s="158"/>
      <c r="R14" s="158"/>
      <c r="S14" s="158"/>
      <c r="T14" s="158"/>
      <c r="U14" s="158"/>
      <c r="V14" s="158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</row>
    <row r="15">
      <c r="A15" s="291">
        <v>8.0</v>
      </c>
      <c r="B15" s="292">
        <v>12.0</v>
      </c>
      <c r="C15" s="219">
        <v>3.0</v>
      </c>
      <c r="D15" s="289">
        <f t="shared" ref="D15:E15" si="8">D13</f>
        <v>0</v>
      </c>
      <c r="E15" s="280">
        <f t="shared" si="8"/>
        <v>0</v>
      </c>
      <c r="F15" s="296"/>
      <c r="G15" s="282"/>
      <c r="I15" s="284">
        <v>1.0</v>
      </c>
      <c r="K15" s="286" t="s">
        <v>248</v>
      </c>
      <c r="L15" s="287" t="b">
        <v>0</v>
      </c>
      <c r="P15" s="42"/>
      <c r="Q15" s="158"/>
      <c r="R15" s="158"/>
      <c r="S15" s="158"/>
      <c r="T15" s="158"/>
      <c r="U15" s="158"/>
      <c r="V15" s="158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</row>
    <row r="16">
      <c r="A16" s="298" t="s">
        <v>150</v>
      </c>
      <c r="C16" s="219">
        <v>1.0</v>
      </c>
      <c r="D16" s="279">
        <v>80.0</v>
      </c>
      <c r="E16" s="280">
        <v>0.0</v>
      </c>
      <c r="F16" s="281">
        <v>8.0</v>
      </c>
      <c r="G16" s="282"/>
      <c r="H16" s="283">
        <f>iferror(C18*D18*(F16+F17+F18),0)</f>
        <v>5760</v>
      </c>
      <c r="I16" s="284">
        <v>3.0</v>
      </c>
      <c r="J16" s="285">
        <v>90.0</v>
      </c>
      <c r="K16" s="286" t="s">
        <v>245</v>
      </c>
      <c r="L16" s="287" t="b">
        <v>0</v>
      </c>
      <c r="M16" s="191"/>
      <c r="P16" s="42"/>
      <c r="Q16" s="158"/>
      <c r="R16" s="158"/>
      <c r="S16" s="158"/>
      <c r="T16" s="158"/>
      <c r="U16" s="158"/>
      <c r="V16" s="158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</row>
    <row r="17">
      <c r="A17" s="38"/>
      <c r="C17" s="219">
        <v>2.0</v>
      </c>
      <c r="D17" s="289">
        <f t="shared" ref="D17:E17" si="9">D16</f>
        <v>80</v>
      </c>
      <c r="E17" s="280">
        <f t="shared" si="9"/>
        <v>0</v>
      </c>
      <c r="F17" s="281">
        <v>8.0</v>
      </c>
      <c r="G17" s="282"/>
      <c r="H17" s="290">
        <f>iferror(AVERAGE(F16:F18),0)</f>
        <v>8</v>
      </c>
      <c r="I17" s="284">
        <v>1.0</v>
      </c>
      <c r="K17" s="286" t="s">
        <v>197</v>
      </c>
      <c r="L17" s="287" t="b">
        <v>0</v>
      </c>
      <c r="P17" s="42"/>
      <c r="Q17" s="158"/>
      <c r="R17" s="158"/>
      <c r="S17" s="158"/>
      <c r="T17" s="158"/>
      <c r="U17" s="158"/>
      <c r="V17" s="158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</row>
    <row r="18">
      <c r="A18" s="291">
        <v>8.0</v>
      </c>
      <c r="B18" s="292">
        <v>12.0</v>
      </c>
      <c r="C18" s="219">
        <v>3.0</v>
      </c>
      <c r="D18" s="289">
        <f t="shared" ref="D18:E18" si="10">D16</f>
        <v>80</v>
      </c>
      <c r="E18" s="280">
        <f t="shared" si="10"/>
        <v>0</v>
      </c>
      <c r="F18" s="281">
        <v>8.0</v>
      </c>
      <c r="G18" s="282"/>
      <c r="I18" s="284">
        <v>2.0</v>
      </c>
      <c r="K18" s="286" t="s">
        <v>248</v>
      </c>
      <c r="L18" s="287" t="b">
        <v>0</v>
      </c>
      <c r="P18" s="42"/>
      <c r="Q18" s="158"/>
      <c r="R18" s="158"/>
      <c r="S18" s="256"/>
      <c r="T18" s="158"/>
      <c r="U18" s="158"/>
      <c r="V18" s="158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</row>
    <row r="19">
      <c r="A19" s="304" t="s">
        <v>251</v>
      </c>
      <c r="C19" s="219">
        <v>1.0</v>
      </c>
      <c r="D19" s="279">
        <v>80.0</v>
      </c>
      <c r="E19" s="280">
        <v>0.0</v>
      </c>
      <c r="F19" s="281">
        <v>8.0</v>
      </c>
      <c r="G19" s="282"/>
      <c r="H19" s="283">
        <f>iferror(C21*D21*(F19+F20+F21),0)</f>
        <v>5280</v>
      </c>
      <c r="I19" s="284">
        <v>2.0</v>
      </c>
      <c r="J19" s="285">
        <v>60.0</v>
      </c>
      <c r="K19" s="286" t="s">
        <v>245</v>
      </c>
      <c r="L19" s="287" t="b">
        <v>0</v>
      </c>
      <c r="M19" s="191"/>
      <c r="P19" s="42"/>
      <c r="Q19" s="158"/>
      <c r="R19" s="256"/>
      <c r="S19" s="256"/>
      <c r="T19" s="256"/>
      <c r="U19" s="256"/>
      <c r="V19" s="158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</row>
    <row r="20">
      <c r="A20" s="38"/>
      <c r="C20" s="219">
        <v>2.0</v>
      </c>
      <c r="D20" s="289">
        <f t="shared" ref="D20:E20" si="11">D19</f>
        <v>80</v>
      </c>
      <c r="E20" s="280">
        <f t="shared" si="11"/>
        <v>0</v>
      </c>
      <c r="F20" s="281">
        <v>8.0</v>
      </c>
      <c r="G20" s="282"/>
      <c r="H20" s="290">
        <f>iferror(AVERAGE(F19:F21),0)</f>
        <v>7.333333333</v>
      </c>
      <c r="I20" s="284">
        <v>0.0</v>
      </c>
      <c r="K20" s="286" t="s">
        <v>197</v>
      </c>
      <c r="L20" s="287" t="b">
        <v>0</v>
      </c>
      <c r="P20" s="42"/>
      <c r="Q20" s="158"/>
      <c r="R20" s="158"/>
      <c r="S20" s="158"/>
      <c r="T20" s="158"/>
      <c r="U20" s="256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</row>
    <row r="21">
      <c r="A21" s="291">
        <v>8.0</v>
      </c>
      <c r="B21" s="292">
        <v>12.0</v>
      </c>
      <c r="C21" s="219">
        <v>3.0</v>
      </c>
      <c r="D21" s="289">
        <f t="shared" ref="D21:E21" si="12">D19</f>
        <v>80</v>
      </c>
      <c r="E21" s="280">
        <f t="shared" si="12"/>
        <v>0</v>
      </c>
      <c r="F21" s="281">
        <v>6.0</v>
      </c>
      <c r="G21" s="282"/>
      <c r="I21" s="284">
        <v>1.0</v>
      </c>
      <c r="K21" s="286" t="s">
        <v>248</v>
      </c>
      <c r="L21" s="287" t="b">
        <v>0</v>
      </c>
      <c r="P21" s="42"/>
      <c r="Q21" s="158"/>
      <c r="R21" s="158"/>
      <c r="S21" s="158"/>
      <c r="T21" s="158"/>
      <c r="U21" s="256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</row>
    <row r="22">
      <c r="A22" s="295" t="s">
        <v>252</v>
      </c>
      <c r="C22" s="219">
        <v>1.0</v>
      </c>
      <c r="D22" s="289">
        <v>0.0</v>
      </c>
      <c r="E22" s="280">
        <v>0.0</v>
      </c>
      <c r="F22" s="296"/>
      <c r="G22" s="282"/>
      <c r="H22" s="283">
        <f>iferror(C24*D24*(F22+F23+F24),0)</f>
        <v>0</v>
      </c>
      <c r="I22" s="284">
        <v>2.0</v>
      </c>
      <c r="J22" s="285">
        <v>90.0</v>
      </c>
      <c r="K22" s="286" t="s">
        <v>245</v>
      </c>
      <c r="L22" s="287" t="b">
        <v>0</v>
      </c>
      <c r="M22" s="191"/>
      <c r="P22" s="42"/>
      <c r="Q22" s="158"/>
      <c r="R22" s="256"/>
      <c r="S22" s="256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</row>
    <row r="23">
      <c r="A23" s="38"/>
      <c r="C23" s="219">
        <v>2.0</v>
      </c>
      <c r="D23" s="289">
        <f t="shared" ref="D23:E23" si="13">D22</f>
        <v>0</v>
      </c>
      <c r="E23" s="280">
        <f t="shared" si="13"/>
        <v>0</v>
      </c>
      <c r="F23" s="296"/>
      <c r="G23" s="282"/>
      <c r="H23" s="290">
        <f>iferror(AVERAGE(F22:F24),0)</f>
        <v>0</v>
      </c>
      <c r="I23" s="284">
        <v>0.0</v>
      </c>
      <c r="K23" s="286" t="s">
        <v>197</v>
      </c>
      <c r="L23" s="287" t="b">
        <v>0</v>
      </c>
      <c r="P23" s="42"/>
      <c r="Q23" s="158"/>
      <c r="R23" s="158"/>
      <c r="S23" s="256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</row>
    <row r="24">
      <c r="A24" s="291">
        <v>8.0</v>
      </c>
      <c r="B24" s="292">
        <v>12.0</v>
      </c>
      <c r="C24" s="219">
        <v>3.0</v>
      </c>
      <c r="D24" s="289">
        <f t="shared" ref="D24:E24" si="14">D22</f>
        <v>0</v>
      </c>
      <c r="E24" s="280">
        <f t="shared" si="14"/>
        <v>0</v>
      </c>
      <c r="F24" s="296"/>
      <c r="G24" s="282"/>
      <c r="I24" s="284">
        <v>1.0</v>
      </c>
      <c r="K24" s="286" t="s">
        <v>248</v>
      </c>
      <c r="L24" s="287" t="b">
        <v>0</v>
      </c>
      <c r="P24" s="42"/>
      <c r="Q24" s="158"/>
      <c r="R24" s="158"/>
      <c r="S24" s="305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</row>
    <row r="25">
      <c r="A25" s="295" t="s">
        <v>253</v>
      </c>
      <c r="C25" s="219">
        <v>1.0</v>
      </c>
      <c r="D25" s="289">
        <v>0.0</v>
      </c>
      <c r="E25" s="280">
        <v>0.0</v>
      </c>
      <c r="F25" s="296"/>
      <c r="G25" s="282"/>
      <c r="H25" s="283">
        <f>iferror(C27*D27*(F25+F26+F27),0)</f>
        <v>0</v>
      </c>
      <c r="I25" s="284">
        <v>2.0</v>
      </c>
      <c r="J25" s="285">
        <v>60.0</v>
      </c>
      <c r="K25" s="286" t="s">
        <v>245</v>
      </c>
      <c r="L25" s="287" t="b">
        <v>0</v>
      </c>
      <c r="M25" s="191"/>
      <c r="P25" s="42"/>
      <c r="Q25" s="158"/>
      <c r="R25" s="158"/>
      <c r="S25" s="256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</row>
    <row r="26">
      <c r="A26" s="38"/>
      <c r="C26" s="219">
        <v>2.0</v>
      </c>
      <c r="D26" s="289">
        <f t="shared" ref="D26:E26" si="15">D25</f>
        <v>0</v>
      </c>
      <c r="E26" s="280">
        <f t="shared" si="15"/>
        <v>0</v>
      </c>
      <c r="F26" s="296"/>
      <c r="G26" s="282"/>
      <c r="H26" s="290">
        <f>iferror(AVERAGE(F25:F27),0)</f>
        <v>0</v>
      </c>
      <c r="I26" s="284">
        <v>0.0</v>
      </c>
      <c r="K26" s="286" t="s">
        <v>197</v>
      </c>
      <c r="L26" s="287" t="b">
        <v>0</v>
      </c>
      <c r="P26" s="42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</row>
    <row r="27">
      <c r="A27" s="291">
        <v>8.0</v>
      </c>
      <c r="B27" s="292">
        <v>12.0</v>
      </c>
      <c r="C27" s="219">
        <v>3.0</v>
      </c>
      <c r="D27" s="289">
        <f t="shared" ref="D27:E27" si="16">D25</f>
        <v>0</v>
      </c>
      <c r="E27" s="280">
        <f t="shared" si="16"/>
        <v>0</v>
      </c>
      <c r="F27" s="296"/>
      <c r="G27" s="282"/>
      <c r="I27" s="284">
        <v>1.0</v>
      </c>
      <c r="K27" s="286" t="s">
        <v>248</v>
      </c>
      <c r="L27" s="287" t="b">
        <v>0</v>
      </c>
      <c r="P27" s="42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</row>
    <row r="28">
      <c r="A28" s="295" t="s">
        <v>254</v>
      </c>
      <c r="C28" s="219">
        <v>1.0</v>
      </c>
      <c r="D28" s="289">
        <v>0.0</v>
      </c>
      <c r="E28" s="280">
        <v>0.0</v>
      </c>
      <c r="F28" s="296"/>
      <c r="G28" s="282"/>
      <c r="H28" s="283">
        <f>iferror(C30*D30*(F28+F29+F30),0)</f>
        <v>0</v>
      </c>
      <c r="I28" s="284">
        <v>2.0</v>
      </c>
      <c r="J28" s="285">
        <v>60.0</v>
      </c>
      <c r="K28" s="286" t="s">
        <v>245</v>
      </c>
      <c r="L28" s="287" t="b">
        <v>0</v>
      </c>
      <c r="M28" s="191"/>
      <c r="P28" s="42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</row>
    <row r="29">
      <c r="A29" s="38"/>
      <c r="C29" s="219">
        <v>2.0</v>
      </c>
      <c r="D29" s="289">
        <f t="shared" ref="D29:E29" si="17">D28</f>
        <v>0</v>
      </c>
      <c r="E29" s="280">
        <f t="shared" si="17"/>
        <v>0</v>
      </c>
      <c r="F29" s="296"/>
      <c r="G29" s="282"/>
      <c r="H29" s="290">
        <f>iferror(AVERAGE(F28:F30),0)</f>
        <v>0</v>
      </c>
      <c r="I29" s="284">
        <v>0.0</v>
      </c>
      <c r="K29" s="286" t="s">
        <v>197</v>
      </c>
      <c r="L29" s="287" t="b">
        <v>0</v>
      </c>
      <c r="P29" s="42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</row>
    <row r="30">
      <c r="A30" s="291">
        <v>8.0</v>
      </c>
      <c r="B30" s="292">
        <v>12.0</v>
      </c>
      <c r="C30" s="219">
        <v>3.0</v>
      </c>
      <c r="D30" s="289">
        <f t="shared" ref="D30:E30" si="18">D28</f>
        <v>0</v>
      </c>
      <c r="E30" s="280">
        <f t="shared" si="18"/>
        <v>0</v>
      </c>
      <c r="F30" s="296"/>
      <c r="G30" s="282"/>
      <c r="I30" s="284">
        <v>1.0</v>
      </c>
      <c r="K30" s="286" t="s">
        <v>248</v>
      </c>
      <c r="L30" s="287" t="b">
        <v>0</v>
      </c>
      <c r="P30" s="42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</row>
    <row r="31">
      <c r="A31" s="295" t="s">
        <v>255</v>
      </c>
      <c r="C31" s="219">
        <v>1.0</v>
      </c>
      <c r="D31" s="289">
        <v>0.0</v>
      </c>
      <c r="E31" s="280">
        <v>0.0</v>
      </c>
      <c r="F31" s="296"/>
      <c r="G31" s="282"/>
      <c r="H31" s="283">
        <f>iferror(C33*D33*(F31+F32+F33),0)</f>
        <v>0</v>
      </c>
      <c r="I31" s="284">
        <v>2.0</v>
      </c>
      <c r="J31" s="285">
        <v>60.0</v>
      </c>
      <c r="K31" s="286" t="s">
        <v>245</v>
      </c>
      <c r="L31" s="287" t="b">
        <v>0</v>
      </c>
      <c r="M31" s="191"/>
      <c r="P31" s="42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</row>
    <row r="32">
      <c r="A32" s="38"/>
      <c r="C32" s="219">
        <v>2.0</v>
      </c>
      <c r="D32" s="289">
        <f t="shared" ref="D32:E32" si="19">D31</f>
        <v>0</v>
      </c>
      <c r="E32" s="280">
        <f t="shared" si="19"/>
        <v>0</v>
      </c>
      <c r="F32" s="296"/>
      <c r="G32" s="282"/>
      <c r="H32" s="290">
        <f>iferror(AVERAGE(F31:F33),0)</f>
        <v>0</v>
      </c>
      <c r="I32" s="284">
        <v>0.0</v>
      </c>
      <c r="K32" s="286" t="s">
        <v>197</v>
      </c>
      <c r="L32" s="287" t="b">
        <v>0</v>
      </c>
      <c r="P32" s="42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</row>
    <row r="33">
      <c r="A33" s="291">
        <v>8.0</v>
      </c>
      <c r="B33" s="292">
        <v>12.0</v>
      </c>
      <c r="C33" s="219">
        <v>3.0</v>
      </c>
      <c r="D33" s="289">
        <f t="shared" ref="D33:E33" si="20">D31</f>
        <v>0</v>
      </c>
      <c r="E33" s="280">
        <f t="shared" si="20"/>
        <v>0</v>
      </c>
      <c r="F33" s="296"/>
      <c r="G33" s="282"/>
      <c r="I33" s="284">
        <v>1.0</v>
      </c>
      <c r="K33" s="286" t="s">
        <v>248</v>
      </c>
      <c r="L33" s="287" t="b">
        <v>0</v>
      </c>
      <c r="P33" s="42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</row>
    <row r="34">
      <c r="A34" s="306" t="s">
        <v>256</v>
      </c>
      <c r="B34" s="35"/>
      <c r="C34" s="307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81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</row>
    <row r="3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9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</row>
    <row r="38">
      <c r="A38" s="265" t="s">
        <v>97</v>
      </c>
      <c r="B38" s="308">
        <v>46029.0</v>
      </c>
      <c r="C38" s="267" t="s">
        <v>235</v>
      </c>
      <c r="D38" s="268"/>
      <c r="E38" s="269" t="s">
        <v>236</v>
      </c>
      <c r="F38" s="270" t="b">
        <v>0</v>
      </c>
      <c r="G38" s="271" t="s">
        <v>237</v>
      </c>
      <c r="H38" s="270" t="b">
        <v>0</v>
      </c>
      <c r="I38" s="272" t="s">
        <v>238</v>
      </c>
      <c r="J38" s="273" t="b">
        <v>1</v>
      </c>
      <c r="K38" s="274" t="s">
        <v>240</v>
      </c>
      <c r="L38" s="275" t="b">
        <v>0</v>
      </c>
      <c r="M38" s="276" t="s">
        <v>241</v>
      </c>
      <c r="N38" s="273" t="b">
        <v>1</v>
      </c>
      <c r="O38" s="277" t="s">
        <v>242</v>
      </c>
      <c r="P38" s="275" t="b">
        <v>0</v>
      </c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</row>
    <row r="39">
      <c r="A39" s="278" t="s">
        <v>243</v>
      </c>
      <c r="C39" s="219">
        <v>1.0</v>
      </c>
      <c r="D39" s="279">
        <v>40.0</v>
      </c>
      <c r="E39" s="309">
        <v>10.0</v>
      </c>
      <c r="F39" s="281">
        <v>12.0</v>
      </c>
      <c r="G39" s="282"/>
      <c r="H39" s="283">
        <f>iferror(C41*D41*(F39+F40+F41),0)</f>
        <v>2640</v>
      </c>
      <c r="I39" s="284">
        <v>2.0</v>
      </c>
      <c r="J39" s="285">
        <v>60.0</v>
      </c>
      <c r="K39" s="286" t="s">
        <v>245</v>
      </c>
      <c r="L39" s="287" t="b">
        <v>0</v>
      </c>
      <c r="M39" s="288" t="s">
        <v>246</v>
      </c>
      <c r="P39" s="42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</row>
    <row r="40">
      <c r="A40" s="38"/>
      <c r="C40" s="219">
        <v>2.0</v>
      </c>
      <c r="D40" s="289">
        <f t="shared" ref="D40:E40" si="21">D39</f>
        <v>40</v>
      </c>
      <c r="E40" s="280">
        <f t="shared" si="21"/>
        <v>10</v>
      </c>
      <c r="F40" s="281">
        <v>10.0</v>
      </c>
      <c r="G40" s="282"/>
      <c r="H40" s="290">
        <f>iferror(AVERAGE(F39:F41),0)</f>
        <v>11</v>
      </c>
      <c r="I40" s="284">
        <v>0.0</v>
      </c>
      <c r="K40" s="286" t="s">
        <v>197</v>
      </c>
      <c r="L40" s="287" t="b">
        <v>0</v>
      </c>
      <c r="P40" s="42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</row>
    <row r="41">
      <c r="A41" s="291">
        <v>0.0</v>
      </c>
      <c r="B41" s="292">
        <v>100.0</v>
      </c>
      <c r="C41" s="219">
        <v>3.0</v>
      </c>
      <c r="D41" s="289">
        <f t="shared" ref="D41:E41" si="22">D39</f>
        <v>40</v>
      </c>
      <c r="E41" s="280">
        <f t="shared" si="22"/>
        <v>10</v>
      </c>
      <c r="F41" s="281"/>
      <c r="G41" s="282"/>
      <c r="I41" s="284">
        <v>1.0</v>
      </c>
      <c r="K41" s="286" t="s">
        <v>248</v>
      </c>
      <c r="L41" s="287" t="b">
        <v>0</v>
      </c>
      <c r="P41" s="42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</row>
    <row r="42">
      <c r="A42" s="295" t="s">
        <v>249</v>
      </c>
      <c r="C42" s="219">
        <v>1.0</v>
      </c>
      <c r="D42" s="289">
        <v>0.0</v>
      </c>
      <c r="E42" s="280">
        <v>0.0</v>
      </c>
      <c r="F42" s="296"/>
      <c r="G42" s="282"/>
      <c r="H42" s="283">
        <f>iferror(C44*D44*(F42+F43+F44),0)</f>
        <v>0</v>
      </c>
      <c r="I42" s="284">
        <v>2.0</v>
      </c>
      <c r="J42" s="285">
        <v>60.0</v>
      </c>
      <c r="K42" s="286" t="s">
        <v>245</v>
      </c>
      <c r="L42" s="287" t="b">
        <v>0</v>
      </c>
      <c r="M42" s="228"/>
      <c r="P42" s="42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</row>
    <row r="43">
      <c r="A43" s="38"/>
      <c r="C43" s="219">
        <v>2.0</v>
      </c>
      <c r="D43" s="289">
        <f t="shared" ref="D43:E43" si="23">D42</f>
        <v>0</v>
      </c>
      <c r="E43" s="280">
        <f t="shared" si="23"/>
        <v>0</v>
      </c>
      <c r="F43" s="296"/>
      <c r="G43" s="282"/>
      <c r="H43" s="290">
        <f>iferror(AVERAGE(F42:F44),0)</f>
        <v>0</v>
      </c>
      <c r="I43" s="284">
        <v>0.0</v>
      </c>
      <c r="K43" s="286" t="s">
        <v>197</v>
      </c>
      <c r="L43" s="287" t="b">
        <v>0</v>
      </c>
      <c r="P43" s="42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</row>
    <row r="44">
      <c r="A44" s="291">
        <v>8.0</v>
      </c>
      <c r="B44" s="292">
        <v>12.0</v>
      </c>
      <c r="C44" s="219">
        <v>3.0</v>
      </c>
      <c r="D44" s="289">
        <f t="shared" ref="D44:E44" si="24">D42</f>
        <v>0</v>
      </c>
      <c r="E44" s="280">
        <f t="shared" si="24"/>
        <v>0</v>
      </c>
      <c r="F44" s="296"/>
      <c r="G44" s="282"/>
      <c r="I44" s="284">
        <v>1.0</v>
      </c>
      <c r="K44" s="286" t="s">
        <v>248</v>
      </c>
      <c r="L44" s="287" t="b">
        <v>0</v>
      </c>
      <c r="P44" s="42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</row>
    <row r="45">
      <c r="A45" s="297" t="s">
        <v>151</v>
      </c>
      <c r="C45" s="219">
        <v>1.0</v>
      </c>
      <c r="D45" s="279">
        <v>36.0</v>
      </c>
      <c r="E45" s="280">
        <v>0.0</v>
      </c>
      <c r="F45" s="281">
        <v>12.0</v>
      </c>
      <c r="G45" s="282"/>
      <c r="H45" s="283">
        <f>iferror(C47*D47*(F45+F46+F47),0)</f>
        <v>3672</v>
      </c>
      <c r="I45" s="284">
        <v>2.0</v>
      </c>
      <c r="J45" s="285">
        <v>60.0</v>
      </c>
      <c r="K45" s="286" t="s">
        <v>245</v>
      </c>
      <c r="L45" s="287" t="b">
        <v>0</v>
      </c>
      <c r="M45" s="310" t="s">
        <v>257</v>
      </c>
      <c r="P45" s="42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</row>
    <row r="46">
      <c r="A46" s="38"/>
      <c r="C46" s="219">
        <v>2.0</v>
      </c>
      <c r="D46" s="289">
        <f t="shared" ref="D46:E46" si="25">D45</f>
        <v>36</v>
      </c>
      <c r="E46" s="280">
        <f t="shared" si="25"/>
        <v>0</v>
      </c>
      <c r="F46" s="281">
        <v>12.0</v>
      </c>
      <c r="G46" s="282"/>
      <c r="H46" s="290">
        <f>iferror(AVERAGE(F45:F47),0)</f>
        <v>11.33333333</v>
      </c>
      <c r="I46" s="284">
        <v>1.0</v>
      </c>
      <c r="K46" s="286" t="s">
        <v>197</v>
      </c>
      <c r="L46" s="287" t="b">
        <v>0</v>
      </c>
      <c r="P46" s="42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</row>
    <row r="47">
      <c r="A47" s="291">
        <v>8.0</v>
      </c>
      <c r="B47" s="292">
        <v>12.0</v>
      </c>
      <c r="C47" s="219">
        <v>3.0</v>
      </c>
      <c r="D47" s="289">
        <f t="shared" ref="D47:E47" si="26">D45</f>
        <v>36</v>
      </c>
      <c r="E47" s="280">
        <f t="shared" si="26"/>
        <v>0</v>
      </c>
      <c r="F47" s="281">
        <v>10.0</v>
      </c>
      <c r="G47" s="282"/>
      <c r="I47" s="284">
        <v>1.0</v>
      </c>
      <c r="K47" s="286" t="s">
        <v>248</v>
      </c>
      <c r="L47" s="287" t="b">
        <v>0</v>
      </c>
      <c r="P47" s="42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</row>
    <row r="48">
      <c r="A48" s="317" t="s">
        <v>260</v>
      </c>
      <c r="C48" s="219">
        <v>1.0</v>
      </c>
      <c r="D48" s="279">
        <v>30.0</v>
      </c>
      <c r="E48" s="280">
        <v>0.0</v>
      </c>
      <c r="F48" s="281">
        <v>12.0</v>
      </c>
      <c r="G48" s="282"/>
      <c r="H48" s="283">
        <f>iferror(C50*D50*(F48+F49+F50),0)</f>
        <v>3240</v>
      </c>
      <c r="I48" s="284">
        <v>2.0</v>
      </c>
      <c r="J48" s="285">
        <v>60.0</v>
      </c>
      <c r="K48" s="286" t="s">
        <v>245</v>
      </c>
      <c r="L48" s="287" t="b">
        <v>0</v>
      </c>
      <c r="M48" s="191"/>
      <c r="P48" s="42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</row>
    <row r="49">
      <c r="A49" s="38"/>
      <c r="C49" s="219">
        <v>2.0</v>
      </c>
      <c r="D49" s="289">
        <f t="shared" ref="D49:E49" si="27">D48</f>
        <v>30</v>
      </c>
      <c r="E49" s="280">
        <f t="shared" si="27"/>
        <v>0</v>
      </c>
      <c r="F49" s="281">
        <v>12.0</v>
      </c>
      <c r="G49" s="282"/>
      <c r="H49" s="290">
        <f>iferror(AVERAGE(F48:F50),0)</f>
        <v>12</v>
      </c>
      <c r="I49" s="284">
        <v>0.0</v>
      </c>
      <c r="K49" s="286" t="s">
        <v>197</v>
      </c>
      <c r="L49" s="287" t="b">
        <v>0</v>
      </c>
      <c r="P49" s="42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</row>
    <row r="50">
      <c r="A50" s="291">
        <v>8.0</v>
      </c>
      <c r="B50" s="292">
        <v>12.0</v>
      </c>
      <c r="C50" s="219">
        <v>3.0</v>
      </c>
      <c r="D50" s="289">
        <f t="shared" ref="D50:E50" si="28">D48</f>
        <v>30</v>
      </c>
      <c r="E50" s="280">
        <f t="shared" si="28"/>
        <v>0</v>
      </c>
      <c r="F50" s="281">
        <v>12.0</v>
      </c>
      <c r="G50" s="282"/>
      <c r="I50" s="284">
        <v>1.0</v>
      </c>
      <c r="K50" s="286" t="s">
        <v>248</v>
      </c>
      <c r="L50" s="287" t="b">
        <v>0</v>
      </c>
      <c r="P50" s="42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</row>
    <row r="51">
      <c r="A51" s="298" t="s">
        <v>150</v>
      </c>
      <c r="C51" s="219">
        <v>1.0</v>
      </c>
      <c r="D51" s="279">
        <v>80.0</v>
      </c>
      <c r="E51" s="280">
        <v>0.0</v>
      </c>
      <c r="F51" s="281"/>
      <c r="G51" s="282"/>
      <c r="H51" s="283">
        <f>iferror(C53*D53*(F51+F52+F53),0)</f>
        <v>0</v>
      </c>
      <c r="I51" s="284">
        <v>3.0</v>
      </c>
      <c r="J51" s="285">
        <v>90.0</v>
      </c>
      <c r="K51" s="286" t="s">
        <v>245</v>
      </c>
      <c r="L51" s="287" t="b">
        <v>0</v>
      </c>
      <c r="M51" s="191"/>
      <c r="P51" s="42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</row>
    <row r="52">
      <c r="A52" s="38"/>
      <c r="C52" s="219">
        <v>2.0</v>
      </c>
      <c r="D52" s="289">
        <f t="shared" ref="D52:E52" si="29">D51</f>
        <v>80</v>
      </c>
      <c r="E52" s="280">
        <f t="shared" si="29"/>
        <v>0</v>
      </c>
      <c r="F52" s="281"/>
      <c r="G52" s="282"/>
      <c r="H52" s="290">
        <f>iferror(AVERAGE(F51:F53),0)</f>
        <v>0</v>
      </c>
      <c r="I52" s="284">
        <v>1.0</v>
      </c>
      <c r="K52" s="286" t="s">
        <v>197</v>
      </c>
      <c r="L52" s="287" t="b">
        <v>0</v>
      </c>
      <c r="P52" s="42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</row>
    <row r="53">
      <c r="A53" s="291">
        <v>8.0</v>
      </c>
      <c r="B53" s="292">
        <v>12.0</v>
      </c>
      <c r="C53" s="219">
        <v>3.0</v>
      </c>
      <c r="D53" s="289">
        <f t="shared" ref="D53:E53" si="30">D51</f>
        <v>80</v>
      </c>
      <c r="E53" s="280">
        <f t="shared" si="30"/>
        <v>0</v>
      </c>
      <c r="F53" s="281"/>
      <c r="G53" s="282"/>
      <c r="I53" s="284">
        <v>2.0</v>
      </c>
      <c r="K53" s="286" t="s">
        <v>248</v>
      </c>
      <c r="L53" s="287" t="b">
        <v>0</v>
      </c>
      <c r="P53" s="42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</row>
    <row r="54">
      <c r="A54" s="304" t="s">
        <v>251</v>
      </c>
      <c r="C54" s="219">
        <v>1.0</v>
      </c>
      <c r="D54" s="279">
        <v>80.0</v>
      </c>
      <c r="E54" s="280">
        <v>0.0</v>
      </c>
      <c r="F54" s="281"/>
      <c r="G54" s="282"/>
      <c r="H54" s="283">
        <f>iferror(C56*D56*(F54+F55+F56),0)</f>
        <v>0</v>
      </c>
      <c r="I54" s="284">
        <v>2.0</v>
      </c>
      <c r="J54" s="285">
        <v>60.0</v>
      </c>
      <c r="K54" s="286" t="s">
        <v>245</v>
      </c>
      <c r="L54" s="287" t="b">
        <v>0</v>
      </c>
      <c r="M54" s="191"/>
      <c r="P54" s="42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</row>
    <row r="55">
      <c r="A55" s="38"/>
      <c r="C55" s="219">
        <v>2.0</v>
      </c>
      <c r="D55" s="289">
        <f t="shared" ref="D55:E55" si="31">D54</f>
        <v>80</v>
      </c>
      <c r="E55" s="280">
        <f t="shared" si="31"/>
        <v>0</v>
      </c>
      <c r="F55" s="281"/>
      <c r="G55" s="282"/>
      <c r="H55" s="290">
        <f>iferror(AVERAGE(F54:F56),0)</f>
        <v>0</v>
      </c>
      <c r="I55" s="284">
        <v>0.0</v>
      </c>
      <c r="K55" s="286" t="s">
        <v>197</v>
      </c>
      <c r="L55" s="287" t="b">
        <v>0</v>
      </c>
      <c r="P55" s="42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</row>
    <row r="56">
      <c r="A56" s="291">
        <v>8.0</v>
      </c>
      <c r="B56" s="292">
        <v>12.0</v>
      </c>
      <c r="C56" s="219">
        <v>3.0</v>
      </c>
      <c r="D56" s="289">
        <f t="shared" ref="D56:E56" si="32">D54</f>
        <v>80</v>
      </c>
      <c r="E56" s="280">
        <f t="shared" si="32"/>
        <v>0</v>
      </c>
      <c r="F56" s="281"/>
      <c r="G56" s="282"/>
      <c r="I56" s="284">
        <v>1.0</v>
      </c>
      <c r="K56" s="286" t="s">
        <v>248</v>
      </c>
      <c r="L56" s="287" t="b">
        <v>0</v>
      </c>
      <c r="P56" s="42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</row>
    <row r="57">
      <c r="A57" s="304" t="s">
        <v>261</v>
      </c>
      <c r="C57" s="219">
        <v>1.0</v>
      </c>
      <c r="D57" s="289">
        <v>0.0</v>
      </c>
      <c r="E57" s="280">
        <v>0.0</v>
      </c>
      <c r="F57" s="281">
        <v>10.0</v>
      </c>
      <c r="G57" s="282"/>
      <c r="H57" s="283">
        <f>iferror(C59*D59*(F57+F58+F59),0)</f>
        <v>0</v>
      </c>
      <c r="I57" s="284">
        <v>2.0</v>
      </c>
      <c r="J57" s="285">
        <v>90.0</v>
      </c>
      <c r="K57" s="286" t="s">
        <v>245</v>
      </c>
      <c r="L57" s="287" t="b">
        <v>0</v>
      </c>
      <c r="M57" s="191"/>
      <c r="P57" s="42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</row>
    <row r="58">
      <c r="A58" s="38"/>
      <c r="C58" s="219">
        <v>2.0</v>
      </c>
      <c r="D58" s="289">
        <f t="shared" ref="D58:E58" si="33">D57</f>
        <v>0</v>
      </c>
      <c r="E58" s="280">
        <f t="shared" si="33"/>
        <v>0</v>
      </c>
      <c r="F58" s="281">
        <v>10.0</v>
      </c>
      <c r="G58" s="282"/>
      <c r="H58" s="290">
        <f>iferror(AVERAGE(F57:F59),0)</f>
        <v>10</v>
      </c>
      <c r="I58" s="284">
        <v>0.0</v>
      </c>
      <c r="K58" s="286" t="s">
        <v>197</v>
      </c>
      <c r="L58" s="287" t="b">
        <v>0</v>
      </c>
      <c r="P58" s="42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</row>
    <row r="59">
      <c r="A59" s="291">
        <v>8.0</v>
      </c>
      <c r="B59" s="292">
        <v>12.0</v>
      </c>
      <c r="C59" s="219">
        <v>3.0</v>
      </c>
      <c r="D59" s="289">
        <f t="shared" ref="D59:E59" si="34">D57</f>
        <v>0</v>
      </c>
      <c r="E59" s="280">
        <f t="shared" si="34"/>
        <v>0</v>
      </c>
      <c r="F59" s="281">
        <v>10.0</v>
      </c>
      <c r="G59" s="282"/>
      <c r="I59" s="284">
        <v>1.0</v>
      </c>
      <c r="K59" s="286" t="s">
        <v>248</v>
      </c>
      <c r="L59" s="287" t="b">
        <v>0</v>
      </c>
      <c r="P59" s="42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</row>
    <row r="60">
      <c r="A60" s="295" t="s">
        <v>253</v>
      </c>
      <c r="C60" s="219">
        <v>1.0</v>
      </c>
      <c r="D60" s="289">
        <v>0.0</v>
      </c>
      <c r="E60" s="280">
        <v>0.0</v>
      </c>
      <c r="F60" s="296"/>
      <c r="G60" s="282"/>
      <c r="H60" s="283">
        <f>iferror(C62*D62*(F60+F61+F62),0)</f>
        <v>0</v>
      </c>
      <c r="I60" s="284">
        <v>2.0</v>
      </c>
      <c r="J60" s="285">
        <v>60.0</v>
      </c>
      <c r="K60" s="286" t="s">
        <v>245</v>
      </c>
      <c r="L60" s="287" t="b">
        <v>0</v>
      </c>
      <c r="M60" s="191"/>
      <c r="P60" s="42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</row>
    <row r="61">
      <c r="A61" s="38"/>
      <c r="C61" s="219">
        <v>2.0</v>
      </c>
      <c r="D61" s="289">
        <f t="shared" ref="D61:E61" si="35">D60</f>
        <v>0</v>
      </c>
      <c r="E61" s="280">
        <f t="shared" si="35"/>
        <v>0</v>
      </c>
      <c r="F61" s="296"/>
      <c r="G61" s="282"/>
      <c r="H61" s="290">
        <f>iferror(AVERAGE(F60:F62),0)</f>
        <v>0</v>
      </c>
      <c r="I61" s="284">
        <v>0.0</v>
      </c>
      <c r="K61" s="286" t="s">
        <v>197</v>
      </c>
      <c r="L61" s="287" t="b">
        <v>0</v>
      </c>
      <c r="P61" s="42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</row>
    <row r="62">
      <c r="A62" s="291">
        <v>8.0</v>
      </c>
      <c r="B62" s="292">
        <v>12.0</v>
      </c>
      <c r="C62" s="219">
        <v>3.0</v>
      </c>
      <c r="D62" s="289">
        <f t="shared" ref="D62:E62" si="36">D60</f>
        <v>0</v>
      </c>
      <c r="E62" s="280">
        <f t="shared" si="36"/>
        <v>0</v>
      </c>
      <c r="F62" s="296"/>
      <c r="G62" s="282"/>
      <c r="I62" s="284">
        <v>1.0</v>
      </c>
      <c r="K62" s="286" t="s">
        <v>248</v>
      </c>
      <c r="L62" s="287" t="b">
        <v>0</v>
      </c>
      <c r="P62" s="42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</row>
    <row r="63">
      <c r="A63" s="295" t="s">
        <v>254</v>
      </c>
      <c r="C63" s="219">
        <v>1.0</v>
      </c>
      <c r="D63" s="289">
        <v>0.0</v>
      </c>
      <c r="E63" s="280">
        <v>0.0</v>
      </c>
      <c r="F63" s="296"/>
      <c r="G63" s="282"/>
      <c r="H63" s="283">
        <f>iferror(C65*D65*(F63+F64+F65),0)</f>
        <v>0</v>
      </c>
      <c r="I63" s="284">
        <v>2.0</v>
      </c>
      <c r="J63" s="285">
        <v>60.0</v>
      </c>
      <c r="K63" s="286" t="s">
        <v>245</v>
      </c>
      <c r="L63" s="287" t="b">
        <v>0</v>
      </c>
      <c r="M63" s="191"/>
      <c r="P63" s="42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</row>
    <row r="64">
      <c r="A64" s="38"/>
      <c r="C64" s="219">
        <v>2.0</v>
      </c>
      <c r="D64" s="289">
        <f t="shared" ref="D64:E64" si="37">D63</f>
        <v>0</v>
      </c>
      <c r="E64" s="280">
        <f t="shared" si="37"/>
        <v>0</v>
      </c>
      <c r="F64" s="296"/>
      <c r="G64" s="282"/>
      <c r="H64" s="290">
        <f>iferror(AVERAGE(F63:F65),0)</f>
        <v>0</v>
      </c>
      <c r="I64" s="284">
        <v>0.0</v>
      </c>
      <c r="K64" s="286" t="s">
        <v>197</v>
      </c>
      <c r="L64" s="287" t="b">
        <v>0</v>
      </c>
      <c r="P64" s="42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</row>
    <row r="65">
      <c r="A65" s="291">
        <v>8.0</v>
      </c>
      <c r="B65" s="292">
        <v>12.0</v>
      </c>
      <c r="C65" s="219">
        <v>3.0</v>
      </c>
      <c r="D65" s="289">
        <f t="shared" ref="D65:E65" si="38">D63</f>
        <v>0</v>
      </c>
      <c r="E65" s="280">
        <f t="shared" si="38"/>
        <v>0</v>
      </c>
      <c r="F65" s="296"/>
      <c r="G65" s="282"/>
      <c r="I65" s="284">
        <v>1.0</v>
      </c>
      <c r="K65" s="286" t="s">
        <v>248</v>
      </c>
      <c r="L65" s="287" t="b">
        <v>0</v>
      </c>
      <c r="P65" s="42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</row>
    <row r="66">
      <c r="A66" s="295" t="s">
        <v>255</v>
      </c>
      <c r="C66" s="219">
        <v>1.0</v>
      </c>
      <c r="D66" s="289">
        <v>0.0</v>
      </c>
      <c r="E66" s="280">
        <v>0.0</v>
      </c>
      <c r="F66" s="296"/>
      <c r="G66" s="282"/>
      <c r="H66" s="283">
        <f>iferror(C68*D68*(F66+F67+F68),0)</f>
        <v>0</v>
      </c>
      <c r="I66" s="284">
        <v>2.0</v>
      </c>
      <c r="J66" s="285">
        <v>60.0</v>
      </c>
      <c r="K66" s="286" t="s">
        <v>245</v>
      </c>
      <c r="L66" s="287" t="b">
        <v>0</v>
      </c>
      <c r="M66" s="191"/>
      <c r="P66" s="42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</row>
    <row r="67">
      <c r="A67" s="38"/>
      <c r="C67" s="219">
        <v>2.0</v>
      </c>
      <c r="D67" s="289">
        <f t="shared" ref="D67:E67" si="39">D66</f>
        <v>0</v>
      </c>
      <c r="E67" s="280">
        <f t="shared" si="39"/>
        <v>0</v>
      </c>
      <c r="F67" s="296"/>
      <c r="G67" s="282"/>
      <c r="H67" s="290">
        <f>iferror(AVERAGE(F66:F68),0)</f>
        <v>0</v>
      </c>
      <c r="I67" s="284">
        <v>0.0</v>
      </c>
      <c r="K67" s="286" t="s">
        <v>197</v>
      </c>
      <c r="L67" s="287" t="b">
        <v>0</v>
      </c>
      <c r="P67" s="42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</row>
    <row r="68">
      <c r="A68" s="291">
        <v>8.0</v>
      </c>
      <c r="B68" s="292">
        <v>12.0</v>
      </c>
      <c r="C68" s="219">
        <v>3.0</v>
      </c>
      <c r="D68" s="289">
        <f t="shared" ref="D68:E68" si="40">D66</f>
        <v>0</v>
      </c>
      <c r="E68" s="280">
        <f t="shared" si="40"/>
        <v>0</v>
      </c>
      <c r="F68" s="296"/>
      <c r="G68" s="282"/>
      <c r="I68" s="284">
        <v>1.0</v>
      </c>
      <c r="K68" s="286" t="s">
        <v>248</v>
      </c>
      <c r="L68" s="287" t="b">
        <v>0</v>
      </c>
      <c r="P68" s="42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</row>
    <row r="69">
      <c r="A69" s="306" t="s">
        <v>256</v>
      </c>
      <c r="B69" s="35"/>
      <c r="C69" s="307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81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</row>
    <row r="70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</row>
    <row r="73">
      <c r="A73" s="265" t="s">
        <v>97</v>
      </c>
      <c r="B73" s="308">
        <v>46031.0</v>
      </c>
      <c r="C73" s="267" t="s">
        <v>235</v>
      </c>
      <c r="D73" s="268"/>
      <c r="E73" s="269" t="s">
        <v>236</v>
      </c>
      <c r="F73" s="270" t="b">
        <v>0</v>
      </c>
      <c r="G73" s="271" t="s">
        <v>237</v>
      </c>
      <c r="H73" s="270" t="b">
        <v>0</v>
      </c>
      <c r="I73" s="272" t="s">
        <v>238</v>
      </c>
      <c r="J73" s="273" t="b">
        <v>0</v>
      </c>
      <c r="K73" s="274" t="s">
        <v>240</v>
      </c>
      <c r="L73" s="275" t="b">
        <v>0</v>
      </c>
      <c r="M73" s="276" t="s">
        <v>241</v>
      </c>
      <c r="N73" s="273" t="b">
        <v>1</v>
      </c>
      <c r="O73" s="277" t="s">
        <v>242</v>
      </c>
      <c r="P73" s="275" t="b">
        <v>0</v>
      </c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</row>
    <row r="74">
      <c r="A74" s="278" t="s">
        <v>243</v>
      </c>
      <c r="C74" s="219">
        <v>1.0</v>
      </c>
      <c r="D74" s="279">
        <v>40.0</v>
      </c>
      <c r="E74" s="309">
        <v>10.0</v>
      </c>
      <c r="F74" s="281"/>
      <c r="G74" s="282"/>
      <c r="H74" s="283">
        <f>iferror(C76*D76*(F74+F75+F76),0)</f>
        <v>0</v>
      </c>
      <c r="I74" s="284">
        <v>2.0</v>
      </c>
      <c r="J74" s="285">
        <v>60.0</v>
      </c>
      <c r="K74" s="286" t="s">
        <v>245</v>
      </c>
      <c r="L74" s="287" t="b">
        <v>0</v>
      </c>
      <c r="M74" s="288" t="s">
        <v>246</v>
      </c>
      <c r="P74" s="42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</row>
    <row r="75">
      <c r="A75" s="38"/>
      <c r="C75" s="219">
        <v>2.0</v>
      </c>
      <c r="D75" s="289">
        <f t="shared" ref="D75:E75" si="41">D74</f>
        <v>40</v>
      </c>
      <c r="E75" s="280">
        <f t="shared" si="41"/>
        <v>10</v>
      </c>
      <c r="F75" s="281"/>
      <c r="G75" s="282"/>
      <c r="H75" s="290">
        <f>iferror(AVERAGE(F74:F76),0)</f>
        <v>0</v>
      </c>
      <c r="I75" s="284">
        <v>0.0</v>
      </c>
      <c r="K75" s="286" t="s">
        <v>197</v>
      </c>
      <c r="L75" s="287" t="b">
        <v>0</v>
      </c>
      <c r="P75" s="42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</row>
    <row r="76">
      <c r="A76" s="291">
        <v>0.0</v>
      </c>
      <c r="B76" s="292">
        <v>100.0</v>
      </c>
      <c r="C76" s="219">
        <v>3.0</v>
      </c>
      <c r="D76" s="289">
        <f t="shared" ref="D76:E76" si="42">D74</f>
        <v>40</v>
      </c>
      <c r="E76" s="280">
        <f t="shared" si="42"/>
        <v>10</v>
      </c>
      <c r="F76" s="281"/>
      <c r="G76" s="282"/>
      <c r="I76" s="284">
        <v>1.0</v>
      </c>
      <c r="K76" s="286" t="s">
        <v>248</v>
      </c>
      <c r="L76" s="287" t="b">
        <v>0</v>
      </c>
      <c r="P76" s="42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</row>
    <row r="77">
      <c r="A77" s="295" t="s">
        <v>249</v>
      </c>
      <c r="C77" s="219">
        <v>1.0</v>
      </c>
      <c r="D77" s="289">
        <v>0.0</v>
      </c>
      <c r="E77" s="280">
        <v>0.0</v>
      </c>
      <c r="F77" s="296"/>
      <c r="G77" s="282"/>
      <c r="H77" s="283">
        <f>iferror(C79*D79*(F77+F78+F79),0)</f>
        <v>0</v>
      </c>
      <c r="I77" s="284">
        <v>2.0</v>
      </c>
      <c r="J77" s="285">
        <v>60.0</v>
      </c>
      <c r="K77" s="286" t="s">
        <v>245</v>
      </c>
      <c r="L77" s="287" t="b">
        <v>0</v>
      </c>
      <c r="M77" s="228"/>
      <c r="P77" s="42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</row>
    <row r="78">
      <c r="A78" s="38"/>
      <c r="C78" s="219">
        <v>2.0</v>
      </c>
      <c r="D78" s="289">
        <f t="shared" ref="D78:E78" si="43">D77</f>
        <v>0</v>
      </c>
      <c r="E78" s="280">
        <f t="shared" si="43"/>
        <v>0</v>
      </c>
      <c r="F78" s="296"/>
      <c r="G78" s="282"/>
      <c r="H78" s="290">
        <f>iferror(AVERAGE(F77:F79),0)</f>
        <v>0</v>
      </c>
      <c r="I78" s="284">
        <v>0.0</v>
      </c>
      <c r="K78" s="286" t="s">
        <v>197</v>
      </c>
      <c r="L78" s="287" t="b">
        <v>0</v>
      </c>
      <c r="P78" s="42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</row>
    <row r="79">
      <c r="A79" s="291">
        <v>8.0</v>
      </c>
      <c r="B79" s="292">
        <v>12.0</v>
      </c>
      <c r="C79" s="219">
        <v>3.0</v>
      </c>
      <c r="D79" s="289">
        <f t="shared" ref="D79:E79" si="44">D77</f>
        <v>0</v>
      </c>
      <c r="E79" s="280">
        <f t="shared" si="44"/>
        <v>0</v>
      </c>
      <c r="F79" s="296"/>
      <c r="G79" s="282"/>
      <c r="I79" s="284">
        <v>1.0</v>
      </c>
      <c r="K79" s="286" t="s">
        <v>248</v>
      </c>
      <c r="L79" s="287" t="b">
        <v>0</v>
      </c>
      <c r="P79" s="42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</row>
    <row r="80">
      <c r="A80" s="297" t="s">
        <v>151</v>
      </c>
      <c r="C80" s="219">
        <v>1.0</v>
      </c>
      <c r="D80" s="279">
        <v>42.0</v>
      </c>
      <c r="E80" s="280">
        <v>0.0</v>
      </c>
      <c r="F80" s="281">
        <v>10.0</v>
      </c>
      <c r="G80" s="282"/>
      <c r="H80" s="283">
        <f>iferror(C82*D82*(F80+F81+F82),0)</f>
        <v>3780</v>
      </c>
      <c r="I80" s="284">
        <v>2.0</v>
      </c>
      <c r="J80" s="285">
        <v>60.0</v>
      </c>
      <c r="K80" s="286" t="s">
        <v>245</v>
      </c>
      <c r="L80" s="287" t="b">
        <v>0</v>
      </c>
      <c r="M80" s="310" t="s">
        <v>270</v>
      </c>
      <c r="P80" s="42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</row>
    <row r="81">
      <c r="A81" s="38"/>
      <c r="C81" s="219">
        <v>2.0</v>
      </c>
      <c r="D81" s="289">
        <f t="shared" ref="D81:E81" si="45">D80</f>
        <v>42</v>
      </c>
      <c r="E81" s="280">
        <f t="shared" si="45"/>
        <v>0</v>
      </c>
      <c r="F81" s="281">
        <v>10.0</v>
      </c>
      <c r="G81" s="282"/>
      <c r="H81" s="290">
        <f>iferror(AVERAGE(F80:F82),0)</f>
        <v>10</v>
      </c>
      <c r="I81" s="284">
        <v>1.0</v>
      </c>
      <c r="K81" s="286" t="s">
        <v>197</v>
      </c>
      <c r="L81" s="287" t="b">
        <v>0</v>
      </c>
      <c r="P81" s="42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</row>
    <row r="82">
      <c r="A82" s="291">
        <v>8.0</v>
      </c>
      <c r="B82" s="292">
        <v>12.0</v>
      </c>
      <c r="C82" s="219">
        <v>3.0</v>
      </c>
      <c r="D82" s="289">
        <f t="shared" ref="D82:E82" si="46">D80</f>
        <v>42</v>
      </c>
      <c r="E82" s="280">
        <f t="shared" si="46"/>
        <v>0</v>
      </c>
      <c r="F82" s="281">
        <v>10.0</v>
      </c>
      <c r="G82" s="282"/>
      <c r="I82" s="284">
        <v>1.0</v>
      </c>
      <c r="K82" s="286" t="s">
        <v>248</v>
      </c>
      <c r="L82" s="287" t="b">
        <v>0</v>
      </c>
      <c r="P82" s="42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</row>
    <row r="83">
      <c r="A83" s="317" t="s">
        <v>250</v>
      </c>
      <c r="C83" s="219">
        <v>1.0</v>
      </c>
      <c r="D83" s="279">
        <v>54.0</v>
      </c>
      <c r="E83" s="280">
        <v>0.0</v>
      </c>
      <c r="F83" s="281">
        <v>10.0</v>
      </c>
      <c r="G83" s="282"/>
      <c r="H83" s="283">
        <f>iferror(C85*D85*(F83+F84+F85),0)</f>
        <v>4860</v>
      </c>
      <c r="I83" s="284">
        <v>2.0</v>
      </c>
      <c r="J83" s="285">
        <v>60.0</v>
      </c>
      <c r="K83" s="286" t="s">
        <v>245</v>
      </c>
      <c r="L83" s="287" t="b">
        <v>0</v>
      </c>
      <c r="M83" s="191"/>
      <c r="P83" s="42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</row>
    <row r="84">
      <c r="A84" s="38"/>
      <c r="C84" s="219">
        <v>2.0</v>
      </c>
      <c r="D84" s="289">
        <f t="shared" ref="D84:E84" si="47">D83</f>
        <v>54</v>
      </c>
      <c r="E84" s="280">
        <f t="shared" si="47"/>
        <v>0</v>
      </c>
      <c r="F84" s="281">
        <v>10.0</v>
      </c>
      <c r="G84" s="282"/>
      <c r="H84" s="290">
        <f>iferror(AVERAGE(F83:F85),0)</f>
        <v>10</v>
      </c>
      <c r="I84" s="284">
        <v>0.0</v>
      </c>
      <c r="K84" s="286" t="s">
        <v>197</v>
      </c>
      <c r="L84" s="287" t="b">
        <v>0</v>
      </c>
      <c r="P84" s="42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</row>
    <row r="85">
      <c r="A85" s="291">
        <v>8.0</v>
      </c>
      <c r="B85" s="292">
        <v>12.0</v>
      </c>
      <c r="C85" s="219">
        <v>3.0</v>
      </c>
      <c r="D85" s="289">
        <f t="shared" ref="D85:E85" si="48">D83</f>
        <v>54</v>
      </c>
      <c r="E85" s="280">
        <f t="shared" si="48"/>
        <v>0</v>
      </c>
      <c r="F85" s="281">
        <v>10.0</v>
      </c>
      <c r="G85" s="282"/>
      <c r="I85" s="284">
        <v>1.0</v>
      </c>
      <c r="K85" s="286" t="s">
        <v>248</v>
      </c>
      <c r="L85" s="287" t="b">
        <v>0</v>
      </c>
      <c r="P85" s="42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</row>
    <row r="86">
      <c r="A86" s="298" t="s">
        <v>150</v>
      </c>
      <c r="C86" s="219">
        <v>1.0</v>
      </c>
      <c r="D86" s="279">
        <v>80.0</v>
      </c>
      <c r="E86" s="280">
        <v>0.0</v>
      </c>
      <c r="F86" s="281">
        <v>7.0</v>
      </c>
      <c r="G86" s="282"/>
      <c r="H86" s="283">
        <f>iferror(C88*D88*(F86+F87+F88),0)</f>
        <v>5520</v>
      </c>
      <c r="I86" s="284">
        <v>3.0</v>
      </c>
      <c r="J86" s="285">
        <v>90.0</v>
      </c>
      <c r="K86" s="286" t="s">
        <v>245</v>
      </c>
      <c r="L86" s="287" t="b">
        <v>0</v>
      </c>
      <c r="M86" s="191"/>
      <c r="P86" s="42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</row>
    <row r="87">
      <c r="A87" s="38"/>
      <c r="C87" s="219">
        <v>2.0</v>
      </c>
      <c r="D87" s="289">
        <f t="shared" ref="D87:E87" si="49">D86</f>
        <v>80</v>
      </c>
      <c r="E87" s="280">
        <f t="shared" si="49"/>
        <v>0</v>
      </c>
      <c r="F87" s="281">
        <v>8.0</v>
      </c>
      <c r="G87" s="282"/>
      <c r="H87" s="290">
        <f>iferror(AVERAGE(F86:F88),0)</f>
        <v>7.666666667</v>
      </c>
      <c r="I87" s="284">
        <v>1.0</v>
      </c>
      <c r="K87" s="286" t="s">
        <v>197</v>
      </c>
      <c r="L87" s="287" t="b">
        <v>0</v>
      </c>
      <c r="P87" s="42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</row>
    <row r="88">
      <c r="A88" s="291">
        <v>8.0</v>
      </c>
      <c r="B88" s="292">
        <v>12.0</v>
      </c>
      <c r="C88" s="219">
        <v>3.0</v>
      </c>
      <c r="D88" s="289">
        <f t="shared" ref="D88:E88" si="50">D86</f>
        <v>80</v>
      </c>
      <c r="E88" s="280">
        <f t="shared" si="50"/>
        <v>0</v>
      </c>
      <c r="F88" s="281">
        <v>8.0</v>
      </c>
      <c r="G88" s="282"/>
      <c r="I88" s="284">
        <v>2.0</v>
      </c>
      <c r="K88" s="286" t="s">
        <v>248</v>
      </c>
      <c r="L88" s="287" t="b">
        <v>0</v>
      </c>
      <c r="P88" s="42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</row>
    <row r="89">
      <c r="A89" s="304" t="s">
        <v>251</v>
      </c>
      <c r="C89" s="219">
        <v>1.0</v>
      </c>
      <c r="D89" s="279">
        <v>80.0</v>
      </c>
      <c r="E89" s="280">
        <v>0.0</v>
      </c>
      <c r="F89" s="281"/>
      <c r="G89" s="282"/>
      <c r="H89" s="283">
        <f>iferror(C91*D91*(F89+F90+F91),0)</f>
        <v>0</v>
      </c>
      <c r="I89" s="284">
        <v>2.0</v>
      </c>
      <c r="J89" s="285">
        <v>60.0</v>
      </c>
      <c r="K89" s="286" t="s">
        <v>245</v>
      </c>
      <c r="L89" s="287" t="b">
        <v>0</v>
      </c>
      <c r="M89" s="191"/>
      <c r="P89" s="42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</row>
    <row r="90">
      <c r="A90" s="38"/>
      <c r="C90" s="219">
        <v>2.0</v>
      </c>
      <c r="D90" s="289">
        <f t="shared" ref="D90:E90" si="51">D89</f>
        <v>80</v>
      </c>
      <c r="E90" s="280">
        <f t="shared" si="51"/>
        <v>0</v>
      </c>
      <c r="F90" s="281"/>
      <c r="G90" s="282"/>
      <c r="H90" s="290">
        <f>iferror(AVERAGE(F89:F91),0)</f>
        <v>0</v>
      </c>
      <c r="I90" s="284">
        <v>0.0</v>
      </c>
      <c r="K90" s="286" t="s">
        <v>197</v>
      </c>
      <c r="L90" s="287" t="b">
        <v>0</v>
      </c>
      <c r="P90" s="42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</row>
    <row r="91">
      <c r="A91" s="291">
        <v>8.0</v>
      </c>
      <c r="B91" s="292">
        <v>12.0</v>
      </c>
      <c r="C91" s="219">
        <v>3.0</v>
      </c>
      <c r="D91" s="289">
        <f t="shared" ref="D91:E91" si="52">D89</f>
        <v>80</v>
      </c>
      <c r="E91" s="280">
        <f t="shared" si="52"/>
        <v>0</v>
      </c>
      <c r="F91" s="281"/>
      <c r="G91" s="282"/>
      <c r="I91" s="284">
        <v>1.0</v>
      </c>
      <c r="K91" s="286" t="s">
        <v>248</v>
      </c>
      <c r="L91" s="287" t="b">
        <v>0</v>
      </c>
      <c r="P91" s="42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</row>
    <row r="92">
      <c r="A92" s="304" t="s">
        <v>261</v>
      </c>
      <c r="C92" s="219">
        <v>1.0</v>
      </c>
      <c r="D92" s="289">
        <v>0.0</v>
      </c>
      <c r="E92" s="280">
        <v>0.0</v>
      </c>
      <c r="F92" s="281"/>
      <c r="G92" s="282"/>
      <c r="H92" s="283">
        <f>iferror(C94*D94*(F92+F93+F94),0)</f>
        <v>0</v>
      </c>
      <c r="I92" s="284">
        <v>2.0</v>
      </c>
      <c r="J92" s="285">
        <v>90.0</v>
      </c>
      <c r="K92" s="286" t="s">
        <v>245</v>
      </c>
      <c r="L92" s="287" t="b">
        <v>0</v>
      </c>
      <c r="M92" s="191"/>
      <c r="P92" s="42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</row>
    <row r="93">
      <c r="A93" s="38"/>
      <c r="C93" s="219">
        <v>2.0</v>
      </c>
      <c r="D93" s="289">
        <f t="shared" ref="D93:E93" si="53">D92</f>
        <v>0</v>
      </c>
      <c r="E93" s="280">
        <f t="shared" si="53"/>
        <v>0</v>
      </c>
      <c r="F93" s="281"/>
      <c r="G93" s="282"/>
      <c r="H93" s="290">
        <f>iferror(AVERAGE(F92:F94),0)</f>
        <v>0</v>
      </c>
      <c r="I93" s="284">
        <v>0.0</v>
      </c>
      <c r="K93" s="286" t="s">
        <v>197</v>
      </c>
      <c r="L93" s="287" t="b">
        <v>0</v>
      </c>
      <c r="P93" s="42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</row>
    <row r="94">
      <c r="A94" s="291">
        <v>8.0</v>
      </c>
      <c r="B94" s="292">
        <v>12.0</v>
      </c>
      <c r="C94" s="219">
        <v>3.0</v>
      </c>
      <c r="D94" s="289">
        <f t="shared" ref="D94:E94" si="54">D92</f>
        <v>0</v>
      </c>
      <c r="E94" s="280">
        <f t="shared" si="54"/>
        <v>0</v>
      </c>
      <c r="F94" s="281"/>
      <c r="G94" s="282"/>
      <c r="I94" s="284">
        <v>1.0</v>
      </c>
      <c r="K94" s="286" t="s">
        <v>248</v>
      </c>
      <c r="L94" s="287" t="b">
        <v>0</v>
      </c>
      <c r="P94" s="42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</row>
    <row r="95">
      <c r="A95" s="295" t="s">
        <v>253</v>
      </c>
      <c r="C95" s="219">
        <v>1.0</v>
      </c>
      <c r="D95" s="289">
        <v>0.0</v>
      </c>
      <c r="E95" s="280">
        <v>0.0</v>
      </c>
      <c r="F95" s="296"/>
      <c r="G95" s="282"/>
      <c r="H95" s="283">
        <f>iferror(C97*D97*(F95+F96+F97),0)</f>
        <v>0</v>
      </c>
      <c r="I95" s="284">
        <v>2.0</v>
      </c>
      <c r="J95" s="285">
        <v>60.0</v>
      </c>
      <c r="K95" s="286" t="s">
        <v>245</v>
      </c>
      <c r="L95" s="287" t="b">
        <v>0</v>
      </c>
      <c r="M95" s="191"/>
      <c r="P95" s="42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</row>
    <row r="96">
      <c r="A96" s="38"/>
      <c r="C96" s="219">
        <v>2.0</v>
      </c>
      <c r="D96" s="289">
        <f t="shared" ref="D96:E96" si="55">D95</f>
        <v>0</v>
      </c>
      <c r="E96" s="280">
        <f t="shared" si="55"/>
        <v>0</v>
      </c>
      <c r="F96" s="296"/>
      <c r="G96" s="282"/>
      <c r="H96" s="290">
        <f>iferror(AVERAGE(F95:F97),0)</f>
        <v>0</v>
      </c>
      <c r="I96" s="284">
        <v>0.0</v>
      </c>
      <c r="K96" s="286" t="s">
        <v>197</v>
      </c>
      <c r="L96" s="287" t="b">
        <v>0</v>
      </c>
      <c r="P96" s="42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</row>
    <row r="97">
      <c r="A97" s="291">
        <v>8.0</v>
      </c>
      <c r="B97" s="292">
        <v>12.0</v>
      </c>
      <c r="C97" s="219">
        <v>3.0</v>
      </c>
      <c r="D97" s="289">
        <f t="shared" ref="D97:E97" si="56">D95</f>
        <v>0</v>
      </c>
      <c r="E97" s="280">
        <f t="shared" si="56"/>
        <v>0</v>
      </c>
      <c r="F97" s="296"/>
      <c r="G97" s="282"/>
      <c r="I97" s="284">
        <v>1.0</v>
      </c>
      <c r="K97" s="286" t="s">
        <v>248</v>
      </c>
      <c r="L97" s="287" t="b">
        <v>0</v>
      </c>
      <c r="P97" s="42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</row>
    <row r="98">
      <c r="A98" s="295" t="s">
        <v>254</v>
      </c>
      <c r="C98" s="219">
        <v>1.0</v>
      </c>
      <c r="D98" s="289">
        <v>0.0</v>
      </c>
      <c r="E98" s="280">
        <v>0.0</v>
      </c>
      <c r="F98" s="296"/>
      <c r="G98" s="282"/>
      <c r="H98" s="283">
        <f>iferror(C100*D100*(F98+F99+F100),0)</f>
        <v>0</v>
      </c>
      <c r="I98" s="284">
        <v>2.0</v>
      </c>
      <c r="J98" s="285">
        <v>60.0</v>
      </c>
      <c r="K98" s="286" t="s">
        <v>245</v>
      </c>
      <c r="L98" s="287" t="b">
        <v>0</v>
      </c>
      <c r="M98" s="191"/>
      <c r="P98" s="42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</row>
    <row r="99">
      <c r="A99" s="38"/>
      <c r="C99" s="219">
        <v>2.0</v>
      </c>
      <c r="D99" s="289">
        <f t="shared" ref="D99:E99" si="57">D98</f>
        <v>0</v>
      </c>
      <c r="E99" s="280">
        <f t="shared" si="57"/>
        <v>0</v>
      </c>
      <c r="F99" s="296"/>
      <c r="G99" s="282"/>
      <c r="H99" s="290">
        <f>iferror(AVERAGE(F98:F100),0)</f>
        <v>0</v>
      </c>
      <c r="I99" s="284">
        <v>0.0</v>
      </c>
      <c r="K99" s="286" t="s">
        <v>197</v>
      </c>
      <c r="L99" s="287" t="b">
        <v>0</v>
      </c>
      <c r="P99" s="42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</row>
    <row r="100">
      <c r="A100" s="291">
        <v>8.0</v>
      </c>
      <c r="B100" s="292">
        <v>12.0</v>
      </c>
      <c r="C100" s="219">
        <v>3.0</v>
      </c>
      <c r="D100" s="289">
        <f t="shared" ref="D100:E100" si="58">D98</f>
        <v>0</v>
      </c>
      <c r="E100" s="280">
        <f t="shared" si="58"/>
        <v>0</v>
      </c>
      <c r="F100" s="296"/>
      <c r="G100" s="282"/>
      <c r="I100" s="284">
        <v>1.0</v>
      </c>
      <c r="K100" s="286" t="s">
        <v>248</v>
      </c>
      <c r="L100" s="287" t="b">
        <v>0</v>
      </c>
      <c r="P100" s="42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</row>
    <row r="101">
      <c r="A101" s="366" t="s">
        <v>275</v>
      </c>
      <c r="C101" s="219">
        <v>1.0</v>
      </c>
      <c r="D101" s="279">
        <v>20.0</v>
      </c>
      <c r="E101" s="280">
        <v>0.0</v>
      </c>
      <c r="F101" s="281">
        <v>20.0</v>
      </c>
      <c r="G101" s="282"/>
      <c r="H101" s="283">
        <f>iferror(C103*D103*(F101+F102+F103),0)</f>
        <v>3600</v>
      </c>
      <c r="I101" s="284">
        <v>2.0</v>
      </c>
      <c r="J101" s="285">
        <v>60.0</v>
      </c>
      <c r="K101" s="286" t="s">
        <v>245</v>
      </c>
      <c r="L101" s="287" t="b">
        <v>0</v>
      </c>
      <c r="M101" s="191"/>
      <c r="P101" s="42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</row>
    <row r="102">
      <c r="A102" s="38"/>
      <c r="C102" s="219">
        <v>2.0</v>
      </c>
      <c r="D102" s="289">
        <f t="shared" ref="D102:E102" si="59">D101</f>
        <v>20</v>
      </c>
      <c r="E102" s="280">
        <f t="shared" si="59"/>
        <v>0</v>
      </c>
      <c r="F102" s="281">
        <v>20.0</v>
      </c>
      <c r="G102" s="282"/>
      <c r="H102" s="290">
        <f>iferror(AVERAGE(F101:F103),0)</f>
        <v>20</v>
      </c>
      <c r="I102" s="284">
        <v>0.0</v>
      </c>
      <c r="K102" s="286" t="s">
        <v>197</v>
      </c>
      <c r="L102" s="287" t="b">
        <v>0</v>
      </c>
      <c r="P102" s="42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</row>
    <row r="103">
      <c r="A103" s="291">
        <v>8.0</v>
      </c>
      <c r="B103" s="292">
        <v>12.0</v>
      </c>
      <c r="C103" s="219">
        <v>3.0</v>
      </c>
      <c r="D103" s="289">
        <f t="shared" ref="D103:E103" si="60">D101</f>
        <v>20</v>
      </c>
      <c r="E103" s="280">
        <f t="shared" si="60"/>
        <v>0</v>
      </c>
      <c r="F103" s="281">
        <v>20.0</v>
      </c>
      <c r="G103" s="282"/>
      <c r="I103" s="284">
        <v>1.0</v>
      </c>
      <c r="K103" s="286" t="s">
        <v>248</v>
      </c>
      <c r="L103" s="287" t="b">
        <v>0</v>
      </c>
      <c r="P103" s="42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</row>
    <row r="104">
      <c r="A104" s="306" t="s">
        <v>256</v>
      </c>
      <c r="B104" s="35"/>
      <c r="C104" s="30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81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</row>
    <row r="105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</row>
    <row r="108">
      <c r="A108" s="265" t="s">
        <v>97</v>
      </c>
      <c r="B108" s="308">
        <v>46034.0</v>
      </c>
      <c r="C108" s="267" t="s">
        <v>235</v>
      </c>
      <c r="D108" s="268"/>
      <c r="E108" s="269" t="s">
        <v>236</v>
      </c>
      <c r="F108" s="270" t="b">
        <v>0</v>
      </c>
      <c r="G108" s="271" t="s">
        <v>237</v>
      </c>
      <c r="H108" s="270" t="b">
        <v>0</v>
      </c>
      <c r="I108" s="272" t="s">
        <v>238</v>
      </c>
      <c r="J108" s="273" t="b">
        <v>0</v>
      </c>
      <c r="K108" s="274" t="s">
        <v>240</v>
      </c>
      <c r="L108" s="275" t="b">
        <v>0</v>
      </c>
      <c r="M108" s="276" t="s">
        <v>241</v>
      </c>
      <c r="N108" s="273" t="b">
        <v>1</v>
      </c>
      <c r="O108" s="277" t="s">
        <v>242</v>
      </c>
      <c r="P108" s="275" t="b">
        <v>0</v>
      </c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</row>
    <row r="109">
      <c r="A109" s="278" t="s">
        <v>243</v>
      </c>
      <c r="C109" s="219">
        <v>1.0</v>
      </c>
      <c r="D109" s="279">
        <v>40.0</v>
      </c>
      <c r="E109" s="309">
        <v>10.0</v>
      </c>
      <c r="F109" s="281">
        <v>12.0</v>
      </c>
      <c r="G109" s="282"/>
      <c r="H109" s="283">
        <f>iferror(C111*D111*(F109+F110+F111),0)</f>
        <v>4320</v>
      </c>
      <c r="I109" s="284">
        <v>2.0</v>
      </c>
      <c r="J109" s="285">
        <v>60.0</v>
      </c>
      <c r="K109" s="286" t="s">
        <v>245</v>
      </c>
      <c r="L109" s="287" t="b">
        <v>0</v>
      </c>
      <c r="M109" s="288" t="s">
        <v>246</v>
      </c>
      <c r="P109" s="42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</row>
    <row r="110">
      <c r="A110" s="38"/>
      <c r="C110" s="219">
        <v>2.0</v>
      </c>
      <c r="D110" s="289">
        <f t="shared" ref="D110:E110" si="61">D109</f>
        <v>40</v>
      </c>
      <c r="E110" s="280">
        <f t="shared" si="61"/>
        <v>10</v>
      </c>
      <c r="F110" s="281">
        <v>12.0</v>
      </c>
      <c r="G110" s="282"/>
      <c r="H110" s="290">
        <f>iferror(AVERAGE(F109:F111),0)</f>
        <v>12</v>
      </c>
      <c r="I110" s="284">
        <v>0.0</v>
      </c>
      <c r="K110" s="286" t="s">
        <v>197</v>
      </c>
      <c r="L110" s="287" t="b">
        <v>0</v>
      </c>
      <c r="P110" s="42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</row>
    <row r="111">
      <c r="A111" s="291">
        <v>0.0</v>
      </c>
      <c r="B111" s="292">
        <v>100.0</v>
      </c>
      <c r="C111" s="219">
        <v>3.0</v>
      </c>
      <c r="D111" s="289">
        <f t="shared" ref="D111:E111" si="62">D109</f>
        <v>40</v>
      </c>
      <c r="E111" s="280">
        <f t="shared" si="62"/>
        <v>10</v>
      </c>
      <c r="F111" s="281">
        <v>12.0</v>
      </c>
      <c r="G111" s="282"/>
      <c r="I111" s="284">
        <v>1.0</v>
      </c>
      <c r="K111" s="286" t="s">
        <v>248</v>
      </c>
      <c r="L111" s="287" t="b">
        <v>0</v>
      </c>
      <c r="P111" s="42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</row>
    <row r="112">
      <c r="A112" s="378" t="s">
        <v>277</v>
      </c>
      <c r="C112" s="219">
        <v>1.0</v>
      </c>
      <c r="D112" s="279">
        <v>20.0</v>
      </c>
      <c r="E112" s="280">
        <v>0.0</v>
      </c>
      <c r="F112" s="281">
        <v>15.0</v>
      </c>
      <c r="G112" s="282"/>
      <c r="H112" s="283">
        <f>iferror(C114*D114*(F112+F113+F114),0)</f>
        <v>2925</v>
      </c>
      <c r="I112" s="284">
        <v>2.0</v>
      </c>
      <c r="J112" s="285">
        <v>60.0</v>
      </c>
      <c r="K112" s="286" t="s">
        <v>245</v>
      </c>
      <c r="L112" s="287" t="b">
        <v>0</v>
      </c>
      <c r="M112" s="228"/>
      <c r="P112" s="42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</row>
    <row r="113">
      <c r="A113" s="38"/>
      <c r="C113" s="219">
        <v>2.0</v>
      </c>
      <c r="D113" s="279">
        <v>25.0</v>
      </c>
      <c r="E113" s="280">
        <f>E112</f>
        <v>0</v>
      </c>
      <c r="F113" s="281">
        <v>12.0</v>
      </c>
      <c r="G113" s="282"/>
      <c r="H113" s="290">
        <f>iferror(AVERAGE(F112:F114),0)</f>
        <v>13</v>
      </c>
      <c r="I113" s="284">
        <v>0.0</v>
      </c>
      <c r="K113" s="286" t="s">
        <v>197</v>
      </c>
      <c r="L113" s="287" t="b">
        <v>0</v>
      </c>
      <c r="P113" s="42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</row>
    <row r="114">
      <c r="A114" s="291">
        <v>8.0</v>
      </c>
      <c r="B114" s="292">
        <v>12.0</v>
      </c>
      <c r="C114" s="219">
        <v>3.0</v>
      </c>
      <c r="D114" s="289">
        <f>D113</f>
        <v>25</v>
      </c>
      <c r="E114" s="280">
        <f>E112</f>
        <v>0</v>
      </c>
      <c r="F114" s="281">
        <v>12.0</v>
      </c>
      <c r="G114" s="282"/>
      <c r="I114" s="284">
        <v>1.0</v>
      </c>
      <c r="K114" s="286" t="s">
        <v>248</v>
      </c>
      <c r="L114" s="287" t="b">
        <v>0</v>
      </c>
      <c r="P114" s="42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</row>
    <row r="115">
      <c r="A115" s="297" t="s">
        <v>151</v>
      </c>
      <c r="C115" s="219">
        <v>1.0</v>
      </c>
      <c r="D115" s="279">
        <v>42.0</v>
      </c>
      <c r="E115" s="280">
        <v>0.0</v>
      </c>
      <c r="F115" s="281"/>
      <c r="G115" s="282"/>
      <c r="H115" s="283">
        <f>iferror(C117*D117*(F115+F116+F117),0)</f>
        <v>0</v>
      </c>
      <c r="I115" s="284">
        <v>2.0</v>
      </c>
      <c r="J115" s="285">
        <v>60.0</v>
      </c>
      <c r="K115" s="286" t="s">
        <v>245</v>
      </c>
      <c r="L115" s="287" t="b">
        <v>0</v>
      </c>
      <c r="M115" s="310" t="s">
        <v>270</v>
      </c>
      <c r="P115" s="42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>
      <c r="A116" s="38"/>
      <c r="C116" s="219">
        <v>2.0</v>
      </c>
      <c r="D116" s="289">
        <f t="shared" ref="D116:E116" si="63">D115</f>
        <v>42</v>
      </c>
      <c r="E116" s="280">
        <f t="shared" si="63"/>
        <v>0</v>
      </c>
      <c r="F116" s="281"/>
      <c r="G116" s="282"/>
      <c r="H116" s="290">
        <f>iferror(AVERAGE(F115:F117),0)</f>
        <v>0</v>
      </c>
      <c r="I116" s="284">
        <v>1.0</v>
      </c>
      <c r="K116" s="286" t="s">
        <v>197</v>
      </c>
      <c r="L116" s="287" t="b">
        <v>0</v>
      </c>
      <c r="P116" s="42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</row>
    <row r="117">
      <c r="A117" s="291">
        <v>8.0</v>
      </c>
      <c r="B117" s="292">
        <v>12.0</v>
      </c>
      <c r="C117" s="219">
        <v>3.0</v>
      </c>
      <c r="D117" s="289">
        <f t="shared" ref="D117:E117" si="64">D115</f>
        <v>42</v>
      </c>
      <c r="E117" s="280">
        <f t="shared" si="64"/>
        <v>0</v>
      </c>
      <c r="F117" s="281"/>
      <c r="G117" s="282"/>
      <c r="I117" s="284">
        <v>1.0</v>
      </c>
      <c r="K117" s="286" t="s">
        <v>248</v>
      </c>
      <c r="L117" s="287" t="b">
        <v>0</v>
      </c>
      <c r="P117" s="42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</row>
    <row r="118">
      <c r="A118" s="317" t="s">
        <v>260</v>
      </c>
      <c r="C118" s="219">
        <v>1.0</v>
      </c>
      <c r="D118" s="279">
        <v>40.0</v>
      </c>
      <c r="E118" s="280">
        <v>0.0</v>
      </c>
      <c r="F118" s="281">
        <v>10.0</v>
      </c>
      <c r="G118" s="282"/>
      <c r="H118" s="283">
        <f>iferror(C120*D120*(F118+F119+F120),0)</f>
        <v>3600</v>
      </c>
      <c r="I118" s="284">
        <v>2.0</v>
      </c>
      <c r="J118" s="285">
        <v>60.0</v>
      </c>
      <c r="K118" s="286" t="s">
        <v>245</v>
      </c>
      <c r="L118" s="287" t="b">
        <v>0</v>
      </c>
      <c r="M118" s="191"/>
      <c r="P118" s="42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</row>
    <row r="119">
      <c r="A119" s="38"/>
      <c r="C119" s="219">
        <v>2.0</v>
      </c>
      <c r="D119" s="289">
        <f t="shared" ref="D119:E119" si="65">D118</f>
        <v>40</v>
      </c>
      <c r="E119" s="280">
        <f t="shared" si="65"/>
        <v>0</v>
      </c>
      <c r="F119" s="281">
        <v>10.0</v>
      </c>
      <c r="G119" s="282"/>
      <c r="H119" s="290">
        <f>iferror(AVERAGE(F118:F120),0)</f>
        <v>10</v>
      </c>
      <c r="I119" s="284">
        <v>0.0</v>
      </c>
      <c r="K119" s="286" t="s">
        <v>197</v>
      </c>
      <c r="L119" s="287" t="b">
        <v>0</v>
      </c>
      <c r="P119" s="42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</row>
    <row r="120">
      <c r="A120" s="291">
        <v>8.0</v>
      </c>
      <c r="B120" s="292">
        <v>12.0</v>
      </c>
      <c r="C120" s="219">
        <v>3.0</v>
      </c>
      <c r="D120" s="289">
        <f t="shared" ref="D120:E120" si="66">D118</f>
        <v>40</v>
      </c>
      <c r="E120" s="280">
        <f t="shared" si="66"/>
        <v>0</v>
      </c>
      <c r="F120" s="281">
        <v>10.0</v>
      </c>
      <c r="G120" s="282"/>
      <c r="I120" s="284">
        <v>1.0</v>
      </c>
      <c r="K120" s="286" t="s">
        <v>248</v>
      </c>
      <c r="L120" s="287" t="b">
        <v>0</v>
      </c>
      <c r="P120" s="42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</row>
    <row r="121">
      <c r="A121" s="298" t="s">
        <v>150</v>
      </c>
      <c r="C121" s="219">
        <v>1.0</v>
      </c>
      <c r="D121" s="279">
        <v>80.0</v>
      </c>
      <c r="E121" s="280">
        <v>0.0</v>
      </c>
      <c r="F121" s="281"/>
      <c r="G121" s="282"/>
      <c r="H121" s="283">
        <f>iferror(C123*D123*(F121+F122+F123),0)</f>
        <v>0</v>
      </c>
      <c r="I121" s="284">
        <v>3.0</v>
      </c>
      <c r="J121" s="285">
        <v>90.0</v>
      </c>
      <c r="K121" s="286" t="s">
        <v>245</v>
      </c>
      <c r="L121" s="287" t="b">
        <v>0</v>
      </c>
      <c r="M121" s="191"/>
      <c r="P121" s="42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</row>
    <row r="122">
      <c r="A122" s="38"/>
      <c r="C122" s="219">
        <v>2.0</v>
      </c>
      <c r="D122" s="289">
        <f t="shared" ref="D122:E122" si="67">D121</f>
        <v>80</v>
      </c>
      <c r="E122" s="280">
        <f t="shared" si="67"/>
        <v>0</v>
      </c>
      <c r="F122" s="281"/>
      <c r="G122" s="282"/>
      <c r="H122" s="290">
        <f>iferror(AVERAGE(F121:F123),0)</f>
        <v>0</v>
      </c>
      <c r="I122" s="284">
        <v>1.0</v>
      </c>
      <c r="K122" s="286" t="s">
        <v>197</v>
      </c>
      <c r="L122" s="287" t="b">
        <v>0</v>
      </c>
      <c r="P122" s="42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</row>
    <row r="123">
      <c r="A123" s="291">
        <v>8.0</v>
      </c>
      <c r="B123" s="292">
        <v>12.0</v>
      </c>
      <c r="C123" s="219">
        <v>3.0</v>
      </c>
      <c r="D123" s="289">
        <f t="shared" ref="D123:E123" si="68">D121</f>
        <v>80</v>
      </c>
      <c r="E123" s="280">
        <f t="shared" si="68"/>
        <v>0</v>
      </c>
      <c r="F123" s="281"/>
      <c r="G123" s="282"/>
      <c r="I123" s="284">
        <v>2.0</v>
      </c>
      <c r="K123" s="286" t="s">
        <v>248</v>
      </c>
      <c r="L123" s="287" t="b">
        <v>0</v>
      </c>
      <c r="P123" s="42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</row>
    <row r="124">
      <c r="A124" s="304" t="s">
        <v>251</v>
      </c>
      <c r="C124" s="219">
        <v>1.0</v>
      </c>
      <c r="D124" s="279">
        <v>80.0</v>
      </c>
      <c r="E124" s="280">
        <v>0.0</v>
      </c>
      <c r="F124" s="281">
        <v>8.0</v>
      </c>
      <c r="G124" s="282"/>
      <c r="H124" s="283">
        <f>iferror(C126*D126*(F124+F125+F126),0)</f>
        <v>5760</v>
      </c>
      <c r="I124" s="284">
        <v>2.0</v>
      </c>
      <c r="J124" s="285">
        <v>60.0</v>
      </c>
      <c r="K124" s="286" t="s">
        <v>245</v>
      </c>
      <c r="L124" s="287" t="b">
        <v>0</v>
      </c>
      <c r="M124" s="191"/>
      <c r="P124" s="42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</row>
    <row r="125">
      <c r="A125" s="38"/>
      <c r="C125" s="219">
        <v>2.0</v>
      </c>
      <c r="D125" s="289">
        <f t="shared" ref="D125:E125" si="69">D124</f>
        <v>80</v>
      </c>
      <c r="E125" s="280">
        <f t="shared" si="69"/>
        <v>0</v>
      </c>
      <c r="F125" s="281">
        <v>8.0</v>
      </c>
      <c r="G125" s="282"/>
      <c r="H125" s="290">
        <f>iferror(AVERAGE(F124:F126),0)</f>
        <v>8</v>
      </c>
      <c r="I125" s="284">
        <v>0.0</v>
      </c>
      <c r="K125" s="286" t="s">
        <v>197</v>
      </c>
      <c r="L125" s="287" t="b">
        <v>0</v>
      </c>
      <c r="P125" s="42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</row>
    <row r="126">
      <c r="A126" s="291">
        <v>8.0</v>
      </c>
      <c r="B126" s="292">
        <v>12.0</v>
      </c>
      <c r="C126" s="219">
        <v>3.0</v>
      </c>
      <c r="D126" s="289">
        <f t="shared" ref="D126:E126" si="70">D124</f>
        <v>80</v>
      </c>
      <c r="E126" s="280">
        <f t="shared" si="70"/>
        <v>0</v>
      </c>
      <c r="F126" s="281">
        <v>8.0</v>
      </c>
      <c r="G126" s="282"/>
      <c r="I126" s="284">
        <v>1.0</v>
      </c>
      <c r="K126" s="286" t="s">
        <v>248</v>
      </c>
      <c r="L126" s="287" t="b">
        <v>0</v>
      </c>
      <c r="P126" s="42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</row>
    <row r="127">
      <c r="A127" s="304" t="s">
        <v>261</v>
      </c>
      <c r="C127" s="219">
        <v>1.0</v>
      </c>
      <c r="D127" s="289">
        <v>0.0</v>
      </c>
      <c r="E127" s="280">
        <v>0.0</v>
      </c>
      <c r="F127" s="281"/>
      <c r="G127" s="282"/>
      <c r="H127" s="283">
        <f>iferror(C129*D129*(F127+F128+F129),0)</f>
        <v>0</v>
      </c>
      <c r="I127" s="284">
        <v>2.0</v>
      </c>
      <c r="J127" s="285">
        <v>90.0</v>
      </c>
      <c r="K127" s="286" t="s">
        <v>245</v>
      </c>
      <c r="L127" s="287" t="b">
        <v>0</v>
      </c>
      <c r="M127" s="191"/>
      <c r="P127" s="42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</row>
    <row r="128">
      <c r="A128" s="38"/>
      <c r="C128" s="219">
        <v>2.0</v>
      </c>
      <c r="D128" s="289">
        <f t="shared" ref="D128:E128" si="71">D127</f>
        <v>0</v>
      </c>
      <c r="E128" s="280">
        <f t="shared" si="71"/>
        <v>0</v>
      </c>
      <c r="F128" s="281"/>
      <c r="G128" s="282"/>
      <c r="H128" s="290">
        <f>iferror(AVERAGE(F127:F129),0)</f>
        <v>0</v>
      </c>
      <c r="I128" s="284">
        <v>0.0</v>
      </c>
      <c r="K128" s="286" t="s">
        <v>197</v>
      </c>
      <c r="L128" s="287" t="b">
        <v>0</v>
      </c>
      <c r="P128" s="42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</row>
    <row r="129">
      <c r="A129" s="291">
        <v>8.0</v>
      </c>
      <c r="B129" s="292">
        <v>12.0</v>
      </c>
      <c r="C129" s="219">
        <v>3.0</v>
      </c>
      <c r="D129" s="289">
        <f t="shared" ref="D129:E129" si="72">D127</f>
        <v>0</v>
      </c>
      <c r="E129" s="280">
        <f t="shared" si="72"/>
        <v>0</v>
      </c>
      <c r="F129" s="281"/>
      <c r="G129" s="282"/>
      <c r="I129" s="284">
        <v>1.0</v>
      </c>
      <c r="K129" s="286" t="s">
        <v>248</v>
      </c>
      <c r="L129" s="287" t="b">
        <v>0</v>
      </c>
      <c r="P129" s="42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</row>
    <row r="130">
      <c r="A130" s="295" t="s">
        <v>253</v>
      </c>
      <c r="C130" s="219">
        <v>1.0</v>
      </c>
      <c r="D130" s="289">
        <v>0.0</v>
      </c>
      <c r="E130" s="280">
        <v>0.0</v>
      </c>
      <c r="F130" s="296"/>
      <c r="G130" s="282"/>
      <c r="H130" s="283">
        <f>iferror(C132*D132*(F130+F131+F132),0)</f>
        <v>0</v>
      </c>
      <c r="I130" s="284">
        <v>2.0</v>
      </c>
      <c r="J130" s="285">
        <v>60.0</v>
      </c>
      <c r="K130" s="286" t="s">
        <v>245</v>
      </c>
      <c r="L130" s="287" t="b">
        <v>0</v>
      </c>
      <c r="M130" s="191"/>
      <c r="P130" s="42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</row>
    <row r="131">
      <c r="A131" s="38"/>
      <c r="C131" s="219">
        <v>2.0</v>
      </c>
      <c r="D131" s="289">
        <f t="shared" ref="D131:E131" si="73">D130</f>
        <v>0</v>
      </c>
      <c r="E131" s="280">
        <f t="shared" si="73"/>
        <v>0</v>
      </c>
      <c r="F131" s="296"/>
      <c r="G131" s="282"/>
      <c r="H131" s="290">
        <f>iferror(AVERAGE(F130:F132),0)</f>
        <v>0</v>
      </c>
      <c r="I131" s="284">
        <v>0.0</v>
      </c>
      <c r="K131" s="286" t="s">
        <v>197</v>
      </c>
      <c r="L131" s="287" t="b">
        <v>0</v>
      </c>
      <c r="P131" s="42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</row>
    <row r="132">
      <c r="A132" s="291">
        <v>8.0</v>
      </c>
      <c r="B132" s="292">
        <v>12.0</v>
      </c>
      <c r="C132" s="219">
        <v>3.0</v>
      </c>
      <c r="D132" s="289">
        <f t="shared" ref="D132:E132" si="74">D130</f>
        <v>0</v>
      </c>
      <c r="E132" s="280">
        <f t="shared" si="74"/>
        <v>0</v>
      </c>
      <c r="F132" s="296"/>
      <c r="G132" s="282"/>
      <c r="I132" s="284">
        <v>1.0</v>
      </c>
      <c r="K132" s="286" t="s">
        <v>248</v>
      </c>
      <c r="L132" s="287" t="b">
        <v>0</v>
      </c>
      <c r="P132" s="42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</row>
    <row r="133">
      <c r="A133" s="295" t="s">
        <v>254</v>
      </c>
      <c r="C133" s="219">
        <v>1.0</v>
      </c>
      <c r="D133" s="289">
        <v>0.0</v>
      </c>
      <c r="E133" s="280">
        <v>0.0</v>
      </c>
      <c r="F133" s="296"/>
      <c r="G133" s="282"/>
      <c r="H133" s="283">
        <f>iferror(C135*D135*(F133+F134+F135),0)</f>
        <v>0</v>
      </c>
      <c r="I133" s="284">
        <v>2.0</v>
      </c>
      <c r="J133" s="285">
        <v>60.0</v>
      </c>
      <c r="K133" s="286" t="s">
        <v>245</v>
      </c>
      <c r="L133" s="287" t="b">
        <v>0</v>
      </c>
      <c r="M133" s="191"/>
      <c r="P133" s="42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</row>
    <row r="134">
      <c r="A134" s="38"/>
      <c r="C134" s="219">
        <v>2.0</v>
      </c>
      <c r="D134" s="289">
        <f t="shared" ref="D134:E134" si="75">D133</f>
        <v>0</v>
      </c>
      <c r="E134" s="280">
        <f t="shared" si="75"/>
        <v>0</v>
      </c>
      <c r="F134" s="296"/>
      <c r="G134" s="282"/>
      <c r="H134" s="290">
        <f>iferror(AVERAGE(F133:F135),0)</f>
        <v>0</v>
      </c>
      <c r="I134" s="284">
        <v>0.0</v>
      </c>
      <c r="K134" s="286" t="s">
        <v>197</v>
      </c>
      <c r="L134" s="287" t="b">
        <v>0</v>
      </c>
      <c r="P134" s="42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</row>
    <row r="135">
      <c r="A135" s="291">
        <v>8.0</v>
      </c>
      <c r="B135" s="292">
        <v>12.0</v>
      </c>
      <c r="C135" s="219">
        <v>3.0</v>
      </c>
      <c r="D135" s="289">
        <f t="shared" ref="D135:E135" si="76">D133</f>
        <v>0</v>
      </c>
      <c r="E135" s="280">
        <f t="shared" si="76"/>
        <v>0</v>
      </c>
      <c r="F135" s="296"/>
      <c r="G135" s="282"/>
      <c r="I135" s="284">
        <v>1.0</v>
      </c>
      <c r="K135" s="286" t="s">
        <v>248</v>
      </c>
      <c r="L135" s="287" t="b">
        <v>0</v>
      </c>
      <c r="P135" s="42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</row>
    <row r="136">
      <c r="A136" s="366" t="s">
        <v>275</v>
      </c>
      <c r="C136" s="219">
        <v>1.0</v>
      </c>
      <c r="D136" s="279">
        <v>20.0</v>
      </c>
      <c r="E136" s="280">
        <v>0.0</v>
      </c>
      <c r="F136" s="281"/>
      <c r="G136" s="282"/>
      <c r="H136" s="283">
        <f>iferror(C138*D138*(F136+F137+F138),0)</f>
        <v>0</v>
      </c>
      <c r="I136" s="284">
        <v>2.0</v>
      </c>
      <c r="J136" s="285">
        <v>60.0</v>
      </c>
      <c r="K136" s="286" t="s">
        <v>245</v>
      </c>
      <c r="L136" s="287" t="b">
        <v>0</v>
      </c>
      <c r="M136" s="191"/>
      <c r="P136" s="42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</row>
    <row r="137">
      <c r="A137" s="38"/>
      <c r="C137" s="219">
        <v>2.0</v>
      </c>
      <c r="D137" s="289">
        <f t="shared" ref="D137:E137" si="77">D136</f>
        <v>20</v>
      </c>
      <c r="E137" s="280">
        <f t="shared" si="77"/>
        <v>0</v>
      </c>
      <c r="F137" s="281"/>
      <c r="G137" s="282"/>
      <c r="H137" s="290">
        <f>iferror(AVERAGE(F136:F138),0)</f>
        <v>0</v>
      </c>
      <c r="I137" s="284">
        <v>0.0</v>
      </c>
      <c r="K137" s="286" t="s">
        <v>197</v>
      </c>
      <c r="L137" s="287" t="b">
        <v>0</v>
      </c>
      <c r="P137" s="42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</row>
    <row r="138">
      <c r="A138" s="291">
        <v>8.0</v>
      </c>
      <c r="B138" s="292">
        <v>12.0</v>
      </c>
      <c r="C138" s="219">
        <v>3.0</v>
      </c>
      <c r="D138" s="289">
        <f t="shared" ref="D138:E138" si="78">D136</f>
        <v>20</v>
      </c>
      <c r="E138" s="280">
        <f t="shared" si="78"/>
        <v>0</v>
      </c>
      <c r="F138" s="281"/>
      <c r="G138" s="282"/>
      <c r="I138" s="284">
        <v>1.0</v>
      </c>
      <c r="K138" s="286" t="s">
        <v>248</v>
      </c>
      <c r="L138" s="287" t="b">
        <v>0</v>
      </c>
      <c r="P138" s="42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</row>
    <row r="139">
      <c r="A139" s="306" t="s">
        <v>256</v>
      </c>
      <c r="B139" s="35"/>
      <c r="C139" s="307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81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</row>
    <row r="140">
      <c r="A140" s="67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9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</row>
    <row r="143">
      <c r="A143" s="265" t="s">
        <v>97</v>
      </c>
      <c r="B143" s="308">
        <v>46036.0</v>
      </c>
      <c r="C143" s="267" t="s">
        <v>235</v>
      </c>
      <c r="D143" s="268"/>
      <c r="E143" s="269" t="s">
        <v>236</v>
      </c>
      <c r="F143" s="270" t="b">
        <v>0</v>
      </c>
      <c r="G143" s="271" t="s">
        <v>237</v>
      </c>
      <c r="H143" s="273" t="b">
        <v>1</v>
      </c>
      <c r="I143" s="272" t="s">
        <v>238</v>
      </c>
      <c r="J143" s="273" t="b">
        <v>0</v>
      </c>
      <c r="K143" s="274" t="s">
        <v>240</v>
      </c>
      <c r="L143" s="275" t="b">
        <v>0</v>
      </c>
      <c r="M143" s="276" t="s">
        <v>241</v>
      </c>
      <c r="N143" s="273" t="b">
        <v>1</v>
      </c>
      <c r="O143" s="277" t="s">
        <v>242</v>
      </c>
      <c r="P143" s="275" t="b">
        <v>0</v>
      </c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</row>
    <row r="144">
      <c r="A144" s="278" t="s">
        <v>243</v>
      </c>
      <c r="C144" s="219">
        <v>1.0</v>
      </c>
      <c r="D144" s="279">
        <v>40.0</v>
      </c>
      <c r="E144" s="309">
        <v>10.0</v>
      </c>
      <c r="F144" s="281"/>
      <c r="G144" s="282"/>
      <c r="H144" s="283">
        <f>iferror(C146*D146*(F144+F145+F146),0)</f>
        <v>0</v>
      </c>
      <c r="I144" s="284">
        <v>2.0</v>
      </c>
      <c r="J144" s="285">
        <v>60.0</v>
      </c>
      <c r="K144" s="286" t="s">
        <v>245</v>
      </c>
      <c r="L144" s="287" t="b">
        <v>0</v>
      </c>
      <c r="M144" s="288" t="s">
        <v>246</v>
      </c>
      <c r="P144" s="42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</row>
    <row r="145">
      <c r="A145" s="38"/>
      <c r="C145" s="219">
        <v>2.0</v>
      </c>
      <c r="D145" s="289">
        <f t="shared" ref="D145:E145" si="79">D144</f>
        <v>40</v>
      </c>
      <c r="E145" s="280">
        <f t="shared" si="79"/>
        <v>10</v>
      </c>
      <c r="F145" s="281"/>
      <c r="G145" s="282"/>
      <c r="H145" s="290">
        <f>iferror(AVERAGE(F144:F146),0)</f>
        <v>0</v>
      </c>
      <c r="I145" s="284">
        <v>0.0</v>
      </c>
      <c r="K145" s="286" t="s">
        <v>197</v>
      </c>
      <c r="L145" s="287" t="b">
        <v>0</v>
      </c>
      <c r="P145" s="42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</row>
    <row r="146">
      <c r="A146" s="291">
        <v>0.0</v>
      </c>
      <c r="B146" s="292">
        <v>100.0</v>
      </c>
      <c r="C146" s="219">
        <v>3.0</v>
      </c>
      <c r="D146" s="289">
        <f t="shared" ref="D146:E146" si="80">D144</f>
        <v>40</v>
      </c>
      <c r="E146" s="280">
        <f t="shared" si="80"/>
        <v>10</v>
      </c>
      <c r="F146" s="281"/>
      <c r="G146" s="282"/>
      <c r="I146" s="284">
        <v>1.0</v>
      </c>
      <c r="K146" s="286" t="s">
        <v>248</v>
      </c>
      <c r="L146" s="287" t="b">
        <v>0</v>
      </c>
      <c r="P146" s="42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</row>
    <row r="147">
      <c r="A147" s="378" t="s">
        <v>277</v>
      </c>
      <c r="C147" s="219">
        <v>1.0</v>
      </c>
      <c r="D147" s="279">
        <v>20.0</v>
      </c>
      <c r="E147" s="280">
        <v>0.0</v>
      </c>
      <c r="F147" s="281"/>
      <c r="G147" s="282"/>
      <c r="H147" s="283">
        <f>iferror(C149*D149*(F147+F148+F149),0)</f>
        <v>0</v>
      </c>
      <c r="I147" s="284">
        <v>2.0</v>
      </c>
      <c r="J147" s="285">
        <v>60.0</v>
      </c>
      <c r="K147" s="286" t="s">
        <v>245</v>
      </c>
      <c r="L147" s="287" t="b">
        <v>0</v>
      </c>
      <c r="M147" s="228"/>
      <c r="P147" s="42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</row>
    <row r="148">
      <c r="A148" s="38"/>
      <c r="C148" s="219">
        <v>2.0</v>
      </c>
      <c r="D148" s="279">
        <v>25.0</v>
      </c>
      <c r="E148" s="280">
        <f>E147</f>
        <v>0</v>
      </c>
      <c r="F148" s="281"/>
      <c r="G148" s="282"/>
      <c r="H148" s="290">
        <f>iferror(AVERAGE(F147:F149),0)</f>
        <v>0</v>
      </c>
      <c r="I148" s="284">
        <v>0.0</v>
      </c>
      <c r="K148" s="286" t="s">
        <v>197</v>
      </c>
      <c r="L148" s="287" t="b">
        <v>0</v>
      </c>
      <c r="P148" s="42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</row>
    <row r="149">
      <c r="A149" s="291">
        <v>8.0</v>
      </c>
      <c r="B149" s="292">
        <v>12.0</v>
      </c>
      <c r="C149" s="219">
        <v>3.0</v>
      </c>
      <c r="D149" s="289">
        <f>D148</f>
        <v>25</v>
      </c>
      <c r="E149" s="280">
        <f>E147</f>
        <v>0</v>
      </c>
      <c r="F149" s="281"/>
      <c r="G149" s="282"/>
      <c r="I149" s="284">
        <v>1.0</v>
      </c>
      <c r="K149" s="286" t="s">
        <v>248</v>
      </c>
      <c r="L149" s="287" t="b">
        <v>0</v>
      </c>
      <c r="P149" s="42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</row>
    <row r="150">
      <c r="A150" s="297" t="s">
        <v>151</v>
      </c>
      <c r="C150" s="219">
        <v>1.0</v>
      </c>
      <c r="D150" s="279">
        <v>42.0</v>
      </c>
      <c r="E150" s="280">
        <v>0.0</v>
      </c>
      <c r="F150" s="281"/>
      <c r="G150" s="282"/>
      <c r="H150" s="283">
        <f>iferror(C152*D152*(F150+F151+F152),0)</f>
        <v>0</v>
      </c>
      <c r="I150" s="284">
        <v>2.0</v>
      </c>
      <c r="J150" s="285">
        <v>60.0</v>
      </c>
      <c r="K150" s="286" t="s">
        <v>245</v>
      </c>
      <c r="L150" s="287" t="b">
        <v>0</v>
      </c>
      <c r="M150" s="310" t="s">
        <v>270</v>
      </c>
      <c r="P150" s="42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</row>
    <row r="151">
      <c r="A151" s="38"/>
      <c r="C151" s="219">
        <v>2.0</v>
      </c>
      <c r="D151" s="289">
        <f t="shared" ref="D151:E151" si="81">D150</f>
        <v>42</v>
      </c>
      <c r="E151" s="280">
        <f t="shared" si="81"/>
        <v>0</v>
      </c>
      <c r="F151" s="281"/>
      <c r="G151" s="282"/>
      <c r="H151" s="290">
        <f>iferror(AVERAGE(F150:F152),0)</f>
        <v>0</v>
      </c>
      <c r="I151" s="284">
        <v>1.0</v>
      </c>
      <c r="K151" s="286" t="s">
        <v>197</v>
      </c>
      <c r="L151" s="287" t="b">
        <v>0</v>
      </c>
      <c r="P151" s="42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</row>
    <row r="152">
      <c r="A152" s="291">
        <v>8.0</v>
      </c>
      <c r="B152" s="292">
        <v>12.0</v>
      </c>
      <c r="C152" s="219">
        <v>3.0</v>
      </c>
      <c r="D152" s="289">
        <f t="shared" ref="D152:E152" si="82">D150</f>
        <v>42</v>
      </c>
      <c r="E152" s="280">
        <f t="shared" si="82"/>
        <v>0</v>
      </c>
      <c r="F152" s="281"/>
      <c r="G152" s="282"/>
      <c r="I152" s="284">
        <v>1.0</v>
      </c>
      <c r="K152" s="286" t="s">
        <v>248</v>
      </c>
      <c r="L152" s="287" t="b">
        <v>0</v>
      </c>
      <c r="P152" s="42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</row>
    <row r="153">
      <c r="A153" s="317" t="s">
        <v>260</v>
      </c>
      <c r="C153" s="219">
        <v>1.0</v>
      </c>
      <c r="D153" s="279">
        <v>40.0</v>
      </c>
      <c r="E153" s="280">
        <v>0.0</v>
      </c>
      <c r="F153" s="281">
        <v>12.0</v>
      </c>
      <c r="G153" s="282"/>
      <c r="H153" s="283">
        <f>iferror(C155*D155*(F153+F154+F155),0)</f>
        <v>4080</v>
      </c>
      <c r="I153" s="284">
        <v>2.0</v>
      </c>
      <c r="J153" s="285">
        <v>60.0</v>
      </c>
      <c r="K153" s="286" t="s">
        <v>245</v>
      </c>
      <c r="L153" s="287" t="b">
        <v>0</v>
      </c>
      <c r="M153" s="191"/>
      <c r="P153" s="42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</row>
    <row r="154">
      <c r="A154" s="38"/>
      <c r="C154" s="219">
        <v>2.0</v>
      </c>
      <c r="D154" s="289">
        <f t="shared" ref="D154:E154" si="83">D153</f>
        <v>40</v>
      </c>
      <c r="E154" s="280">
        <f t="shared" si="83"/>
        <v>0</v>
      </c>
      <c r="F154" s="281">
        <v>12.0</v>
      </c>
      <c r="G154" s="282"/>
      <c r="H154" s="290">
        <f>iferror(AVERAGE(F153:F155),0)</f>
        <v>11.33333333</v>
      </c>
      <c r="I154" s="284">
        <v>0.0</v>
      </c>
      <c r="K154" s="286" t="s">
        <v>197</v>
      </c>
      <c r="L154" s="287" t="b">
        <v>0</v>
      </c>
      <c r="P154" s="42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</row>
    <row r="155">
      <c r="A155" s="291">
        <v>8.0</v>
      </c>
      <c r="B155" s="292">
        <v>12.0</v>
      </c>
      <c r="C155" s="219">
        <v>3.0</v>
      </c>
      <c r="D155" s="289">
        <f t="shared" ref="D155:E155" si="84">D153</f>
        <v>40</v>
      </c>
      <c r="E155" s="280">
        <f t="shared" si="84"/>
        <v>0</v>
      </c>
      <c r="F155" s="281">
        <v>10.0</v>
      </c>
      <c r="G155" s="282"/>
      <c r="I155" s="284">
        <v>1.0</v>
      </c>
      <c r="K155" s="286" t="s">
        <v>248</v>
      </c>
      <c r="L155" s="287" t="b">
        <v>0</v>
      </c>
      <c r="P155" s="42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</row>
    <row r="156">
      <c r="A156" s="298" t="s">
        <v>150</v>
      </c>
      <c r="C156" s="219">
        <v>1.0</v>
      </c>
      <c r="D156" s="279">
        <v>80.0</v>
      </c>
      <c r="E156" s="280">
        <v>0.0</v>
      </c>
      <c r="F156" s="281">
        <v>8.0</v>
      </c>
      <c r="G156" s="282"/>
      <c r="H156" s="283">
        <f>iferror(C158*D158*(F156+F157+F158),0)</f>
        <v>5760</v>
      </c>
      <c r="I156" s="284">
        <v>3.0</v>
      </c>
      <c r="J156" s="285">
        <v>90.0</v>
      </c>
      <c r="K156" s="286" t="s">
        <v>245</v>
      </c>
      <c r="L156" s="287" t="b">
        <v>0</v>
      </c>
      <c r="M156" s="191"/>
      <c r="P156" s="42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</row>
    <row r="157">
      <c r="A157" s="38"/>
      <c r="C157" s="219">
        <v>2.0</v>
      </c>
      <c r="D157" s="289">
        <f t="shared" ref="D157:E157" si="85">D156</f>
        <v>80</v>
      </c>
      <c r="E157" s="280">
        <f t="shared" si="85"/>
        <v>0</v>
      </c>
      <c r="F157" s="281">
        <v>8.0</v>
      </c>
      <c r="G157" s="282"/>
      <c r="H157" s="290">
        <f>iferror(AVERAGE(F156:F158),0)</f>
        <v>8</v>
      </c>
      <c r="I157" s="284">
        <v>1.0</v>
      </c>
      <c r="K157" s="286" t="s">
        <v>197</v>
      </c>
      <c r="L157" s="287" t="b">
        <v>0</v>
      </c>
      <c r="P157" s="42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</row>
    <row r="158">
      <c r="A158" s="291">
        <v>8.0</v>
      </c>
      <c r="B158" s="292">
        <v>12.0</v>
      </c>
      <c r="C158" s="219">
        <v>3.0</v>
      </c>
      <c r="D158" s="289">
        <f t="shared" ref="D158:E158" si="86">D156</f>
        <v>80</v>
      </c>
      <c r="E158" s="280">
        <f t="shared" si="86"/>
        <v>0</v>
      </c>
      <c r="F158" s="281">
        <v>8.0</v>
      </c>
      <c r="G158" s="282"/>
      <c r="I158" s="284">
        <v>2.0</v>
      </c>
      <c r="K158" s="286" t="s">
        <v>248</v>
      </c>
      <c r="L158" s="287" t="b">
        <v>0</v>
      </c>
      <c r="P158" s="42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</row>
    <row r="159">
      <c r="A159" s="304" t="s">
        <v>251</v>
      </c>
      <c r="C159" s="219">
        <v>1.0</v>
      </c>
      <c r="D159" s="279">
        <v>80.0</v>
      </c>
      <c r="E159" s="280">
        <v>0.0</v>
      </c>
      <c r="F159" s="281"/>
      <c r="G159" s="282"/>
      <c r="H159" s="283">
        <f>iferror(C161*D161*(F159+F160+F161),0)</f>
        <v>0</v>
      </c>
      <c r="I159" s="284">
        <v>2.0</v>
      </c>
      <c r="J159" s="285">
        <v>60.0</v>
      </c>
      <c r="K159" s="286" t="s">
        <v>245</v>
      </c>
      <c r="L159" s="287" t="b">
        <v>0</v>
      </c>
      <c r="M159" s="191"/>
      <c r="P159" s="42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</row>
    <row r="160">
      <c r="A160" s="38"/>
      <c r="C160" s="219">
        <v>2.0</v>
      </c>
      <c r="D160" s="289">
        <f t="shared" ref="D160:E160" si="87">D159</f>
        <v>80</v>
      </c>
      <c r="E160" s="280">
        <f t="shared" si="87"/>
        <v>0</v>
      </c>
      <c r="F160" s="281"/>
      <c r="G160" s="282"/>
      <c r="H160" s="290">
        <f>iferror(AVERAGE(F159:F161),0)</f>
        <v>0</v>
      </c>
      <c r="I160" s="284">
        <v>0.0</v>
      </c>
      <c r="K160" s="286" t="s">
        <v>197</v>
      </c>
      <c r="L160" s="287" t="b">
        <v>0</v>
      </c>
      <c r="P160" s="42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</row>
    <row r="161">
      <c r="A161" s="291">
        <v>8.0</v>
      </c>
      <c r="B161" s="292">
        <v>12.0</v>
      </c>
      <c r="C161" s="219">
        <v>3.0</v>
      </c>
      <c r="D161" s="289">
        <f t="shared" ref="D161:E161" si="88">D159</f>
        <v>80</v>
      </c>
      <c r="E161" s="280">
        <f t="shared" si="88"/>
        <v>0</v>
      </c>
      <c r="F161" s="281"/>
      <c r="G161" s="282"/>
      <c r="I161" s="284">
        <v>1.0</v>
      </c>
      <c r="K161" s="286" t="s">
        <v>248</v>
      </c>
      <c r="L161" s="287" t="b">
        <v>0</v>
      </c>
      <c r="P161" s="42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</row>
    <row r="162">
      <c r="A162" s="304" t="s">
        <v>261</v>
      </c>
      <c r="C162" s="219">
        <v>1.0</v>
      </c>
      <c r="D162" s="279">
        <v>12.5</v>
      </c>
      <c r="E162" s="280">
        <v>0.0</v>
      </c>
      <c r="F162" s="281">
        <v>10.0</v>
      </c>
      <c r="G162" s="282"/>
      <c r="H162" s="283">
        <f>iferror(C164*D164*(F162+F163+F164),0)</f>
        <v>1125</v>
      </c>
      <c r="I162" s="284">
        <v>2.0</v>
      </c>
      <c r="J162" s="285">
        <v>90.0</v>
      </c>
      <c r="K162" s="286" t="s">
        <v>245</v>
      </c>
      <c r="L162" s="287" t="b">
        <v>0</v>
      </c>
      <c r="M162" s="191"/>
      <c r="P162" s="42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</row>
    <row r="163">
      <c r="A163" s="38"/>
      <c r="C163" s="219">
        <v>2.0</v>
      </c>
      <c r="D163" s="289">
        <f t="shared" ref="D163:E163" si="89">D162</f>
        <v>12.5</v>
      </c>
      <c r="E163" s="280">
        <f t="shared" si="89"/>
        <v>0</v>
      </c>
      <c r="F163" s="281">
        <v>10.0</v>
      </c>
      <c r="G163" s="282"/>
      <c r="H163" s="290">
        <f>iferror(AVERAGE(F162:F164),0)</f>
        <v>10</v>
      </c>
      <c r="I163" s="284">
        <v>0.0</v>
      </c>
      <c r="K163" s="286" t="s">
        <v>197</v>
      </c>
      <c r="L163" s="287" t="b">
        <v>0</v>
      </c>
      <c r="P163" s="42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</row>
    <row r="164">
      <c r="A164" s="291">
        <v>8.0</v>
      </c>
      <c r="B164" s="292">
        <v>12.0</v>
      </c>
      <c r="C164" s="219">
        <v>3.0</v>
      </c>
      <c r="D164" s="289">
        <f t="shared" ref="D164:E164" si="90">D162</f>
        <v>12.5</v>
      </c>
      <c r="E164" s="280">
        <f t="shared" si="90"/>
        <v>0</v>
      </c>
      <c r="F164" s="281">
        <v>10.0</v>
      </c>
      <c r="G164" s="282"/>
      <c r="I164" s="284">
        <v>1.0</v>
      </c>
      <c r="K164" s="286" t="s">
        <v>248</v>
      </c>
      <c r="L164" s="287" t="b">
        <v>0</v>
      </c>
      <c r="P164" s="42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</row>
    <row r="165">
      <c r="A165" s="317" t="s">
        <v>282</v>
      </c>
      <c r="C165" s="219">
        <v>1.0</v>
      </c>
      <c r="D165" s="279">
        <v>20.0</v>
      </c>
      <c r="E165" s="280">
        <v>0.0</v>
      </c>
      <c r="F165" s="281">
        <v>10.0</v>
      </c>
      <c r="G165" s="282"/>
      <c r="H165" s="283">
        <f>iferror(C167*D167*(F165+F166+F167),0)</f>
        <v>1080</v>
      </c>
      <c r="I165" s="284">
        <v>2.0</v>
      </c>
      <c r="J165" s="285">
        <v>60.0</v>
      </c>
      <c r="K165" s="286" t="s">
        <v>245</v>
      </c>
      <c r="L165" s="287" t="b">
        <v>0</v>
      </c>
      <c r="M165" s="191"/>
      <c r="P165" s="42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</row>
    <row r="166">
      <c r="A166" s="38"/>
      <c r="C166" s="219">
        <v>2.0</v>
      </c>
      <c r="D166" s="289">
        <f t="shared" ref="D166:E166" si="91">D165</f>
        <v>20</v>
      </c>
      <c r="E166" s="280">
        <f t="shared" si="91"/>
        <v>0</v>
      </c>
      <c r="F166" s="281">
        <v>8.0</v>
      </c>
      <c r="G166" s="282"/>
      <c r="H166" s="290">
        <f>iferror(AVERAGE(F165:F167),0)</f>
        <v>9</v>
      </c>
      <c r="I166" s="284">
        <v>0.0</v>
      </c>
      <c r="K166" s="286" t="s">
        <v>197</v>
      </c>
      <c r="L166" s="287" t="b">
        <v>0</v>
      </c>
      <c r="P166" s="42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</row>
    <row r="167">
      <c r="A167" s="291">
        <v>8.0</v>
      </c>
      <c r="B167" s="292">
        <v>12.0</v>
      </c>
      <c r="C167" s="219">
        <v>3.0</v>
      </c>
      <c r="D167" s="289">
        <f t="shared" ref="D167:E167" si="92">D165</f>
        <v>20</v>
      </c>
      <c r="E167" s="280">
        <f t="shared" si="92"/>
        <v>0</v>
      </c>
      <c r="F167" s="296"/>
      <c r="G167" s="282"/>
      <c r="I167" s="284">
        <v>1.0</v>
      </c>
      <c r="K167" s="286" t="s">
        <v>248</v>
      </c>
      <c r="L167" s="287" t="b">
        <v>0</v>
      </c>
      <c r="P167" s="42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</row>
    <row r="168">
      <c r="A168" s="295" t="s">
        <v>254</v>
      </c>
      <c r="C168" s="219">
        <v>1.0</v>
      </c>
      <c r="D168" s="289">
        <v>0.0</v>
      </c>
      <c r="E168" s="280">
        <v>0.0</v>
      </c>
      <c r="F168" s="296"/>
      <c r="G168" s="282"/>
      <c r="H168" s="283">
        <f>iferror(C170*D170*(F168+F169+F170),0)</f>
        <v>0</v>
      </c>
      <c r="I168" s="284">
        <v>2.0</v>
      </c>
      <c r="J168" s="285">
        <v>60.0</v>
      </c>
      <c r="K168" s="286" t="s">
        <v>245</v>
      </c>
      <c r="L168" s="287" t="b">
        <v>0</v>
      </c>
      <c r="M168" s="191"/>
      <c r="P168" s="42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</row>
    <row r="169">
      <c r="A169" s="38"/>
      <c r="C169" s="219">
        <v>2.0</v>
      </c>
      <c r="D169" s="289">
        <f t="shared" ref="D169:E169" si="93">D168</f>
        <v>0</v>
      </c>
      <c r="E169" s="280">
        <f t="shared" si="93"/>
        <v>0</v>
      </c>
      <c r="F169" s="296"/>
      <c r="G169" s="282"/>
      <c r="H169" s="290">
        <f>iferror(AVERAGE(F168:F170),0)</f>
        <v>0</v>
      </c>
      <c r="I169" s="284">
        <v>0.0</v>
      </c>
      <c r="K169" s="286" t="s">
        <v>197</v>
      </c>
      <c r="L169" s="287" t="b">
        <v>0</v>
      </c>
      <c r="P169" s="42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</row>
    <row r="170">
      <c r="A170" s="291">
        <v>8.0</v>
      </c>
      <c r="B170" s="292">
        <v>12.0</v>
      </c>
      <c r="C170" s="219">
        <v>3.0</v>
      </c>
      <c r="D170" s="289">
        <f t="shared" ref="D170:E170" si="94">D168</f>
        <v>0</v>
      </c>
      <c r="E170" s="280">
        <f t="shared" si="94"/>
        <v>0</v>
      </c>
      <c r="F170" s="296"/>
      <c r="G170" s="282"/>
      <c r="I170" s="284">
        <v>1.0</v>
      </c>
      <c r="K170" s="286" t="s">
        <v>248</v>
      </c>
      <c r="L170" s="287" t="b">
        <v>0</v>
      </c>
      <c r="P170" s="42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</row>
    <row r="171">
      <c r="A171" s="366" t="s">
        <v>275</v>
      </c>
      <c r="C171" s="219">
        <v>1.0</v>
      </c>
      <c r="D171" s="279">
        <v>20.0</v>
      </c>
      <c r="E171" s="280">
        <v>0.0</v>
      </c>
      <c r="F171" s="281">
        <v>20.0</v>
      </c>
      <c r="G171" s="282"/>
      <c r="H171" s="283">
        <f>iferror(C173*D173*(F171+F172+F173),0)</f>
        <v>3600</v>
      </c>
      <c r="I171" s="284">
        <v>2.0</v>
      </c>
      <c r="J171" s="285">
        <v>60.0</v>
      </c>
      <c r="K171" s="286" t="s">
        <v>245</v>
      </c>
      <c r="L171" s="287" t="b">
        <v>0</v>
      </c>
      <c r="M171" s="191"/>
      <c r="P171" s="42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</row>
    <row r="172">
      <c r="A172" s="38"/>
      <c r="C172" s="219">
        <v>2.0</v>
      </c>
      <c r="D172" s="289">
        <f t="shared" ref="D172:E172" si="95">D171</f>
        <v>20</v>
      </c>
      <c r="E172" s="280">
        <f t="shared" si="95"/>
        <v>0</v>
      </c>
      <c r="F172" s="281">
        <v>20.0</v>
      </c>
      <c r="G172" s="282"/>
      <c r="H172" s="290">
        <f>iferror(AVERAGE(F171:F173),0)</f>
        <v>20</v>
      </c>
      <c r="I172" s="284">
        <v>0.0</v>
      </c>
      <c r="K172" s="286" t="s">
        <v>197</v>
      </c>
      <c r="L172" s="287" t="b">
        <v>0</v>
      </c>
      <c r="P172" s="42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</row>
    <row r="173">
      <c r="A173" s="291">
        <v>8.0</v>
      </c>
      <c r="B173" s="292">
        <v>12.0</v>
      </c>
      <c r="C173" s="219">
        <v>3.0</v>
      </c>
      <c r="D173" s="289">
        <f t="shared" ref="D173:E173" si="96">D171</f>
        <v>20</v>
      </c>
      <c r="E173" s="280">
        <f t="shared" si="96"/>
        <v>0</v>
      </c>
      <c r="F173" s="281">
        <v>20.0</v>
      </c>
      <c r="G173" s="282"/>
      <c r="I173" s="284">
        <v>1.0</v>
      </c>
      <c r="K173" s="286" t="s">
        <v>248</v>
      </c>
      <c r="L173" s="287" t="b">
        <v>0</v>
      </c>
      <c r="P173" s="42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</row>
    <row r="174">
      <c r="A174" s="306" t="s">
        <v>256</v>
      </c>
      <c r="B174" s="35"/>
      <c r="C174" s="307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81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</row>
    <row r="175">
      <c r="A175" s="67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9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</row>
    <row r="178">
      <c r="A178" s="265" t="s">
        <v>97</v>
      </c>
      <c r="B178" s="308">
        <v>46043.0</v>
      </c>
      <c r="C178" s="267" t="s">
        <v>235</v>
      </c>
      <c r="D178" s="268"/>
      <c r="E178" s="269" t="s">
        <v>236</v>
      </c>
      <c r="F178" s="270" t="b">
        <v>0</v>
      </c>
      <c r="G178" s="271" t="s">
        <v>237</v>
      </c>
      <c r="H178" s="273" t="b">
        <v>0</v>
      </c>
      <c r="I178" s="272" t="s">
        <v>238</v>
      </c>
      <c r="J178" s="273" t="b">
        <v>1</v>
      </c>
      <c r="K178" s="274" t="s">
        <v>240</v>
      </c>
      <c r="L178" s="275" t="b">
        <v>0</v>
      </c>
      <c r="M178" s="276" t="s">
        <v>241</v>
      </c>
      <c r="N178" s="273" t="b">
        <v>1</v>
      </c>
      <c r="O178" s="277" t="s">
        <v>242</v>
      </c>
      <c r="P178" s="275" t="b">
        <v>0</v>
      </c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</row>
    <row r="179">
      <c r="A179" s="278" t="s">
        <v>243</v>
      </c>
      <c r="C179" s="219">
        <v>1.0</v>
      </c>
      <c r="D179" s="279">
        <v>50.0</v>
      </c>
      <c r="E179" s="309">
        <v>10.0</v>
      </c>
      <c r="F179" s="281">
        <v>10.0</v>
      </c>
      <c r="G179" s="282"/>
      <c r="H179" s="283">
        <f>iferror(C181*D181*(F179+F180+F181),0)</f>
        <v>4500</v>
      </c>
      <c r="I179" s="284">
        <v>2.0</v>
      </c>
      <c r="J179" s="285">
        <v>60.0</v>
      </c>
      <c r="K179" s="286" t="s">
        <v>245</v>
      </c>
      <c r="L179" s="287" t="b">
        <v>0</v>
      </c>
      <c r="M179" s="288" t="s">
        <v>246</v>
      </c>
      <c r="P179" s="42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</row>
    <row r="180">
      <c r="A180" s="38"/>
      <c r="C180" s="219">
        <v>2.0</v>
      </c>
      <c r="D180" s="289">
        <f t="shared" ref="D180:E180" si="97">D179</f>
        <v>50</v>
      </c>
      <c r="E180" s="280">
        <f t="shared" si="97"/>
        <v>10</v>
      </c>
      <c r="F180" s="281">
        <v>10.0</v>
      </c>
      <c r="G180" s="282"/>
      <c r="H180" s="290">
        <f>iferror(AVERAGE(F179:F181),0)</f>
        <v>10</v>
      </c>
      <c r="I180" s="284">
        <v>0.0</v>
      </c>
      <c r="K180" s="286" t="s">
        <v>197</v>
      </c>
      <c r="L180" s="287" t="b">
        <v>0</v>
      </c>
      <c r="P180" s="42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</row>
    <row r="181">
      <c r="A181" s="291">
        <v>0.0</v>
      </c>
      <c r="B181" s="292">
        <v>100.0</v>
      </c>
      <c r="C181" s="219">
        <v>3.0</v>
      </c>
      <c r="D181" s="289">
        <f t="shared" ref="D181:E181" si="98">D179</f>
        <v>50</v>
      </c>
      <c r="E181" s="280">
        <f t="shared" si="98"/>
        <v>10</v>
      </c>
      <c r="F181" s="281">
        <v>10.0</v>
      </c>
      <c r="G181" s="282"/>
      <c r="I181" s="284">
        <v>1.0</v>
      </c>
      <c r="K181" s="286" t="s">
        <v>248</v>
      </c>
      <c r="L181" s="287" t="b">
        <v>0</v>
      </c>
      <c r="P181" s="42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</row>
    <row r="182">
      <c r="A182" s="378" t="s">
        <v>277</v>
      </c>
      <c r="C182" s="219">
        <v>1.0</v>
      </c>
      <c r="D182" s="279">
        <v>20.0</v>
      </c>
      <c r="E182" s="280">
        <v>0.0</v>
      </c>
      <c r="F182" s="281"/>
      <c r="G182" s="282"/>
      <c r="H182" s="283">
        <f>iferror(C184*D184*(F182+F183+F184),0)</f>
        <v>0</v>
      </c>
      <c r="I182" s="284">
        <v>2.0</v>
      </c>
      <c r="J182" s="285">
        <v>60.0</v>
      </c>
      <c r="K182" s="286" t="s">
        <v>245</v>
      </c>
      <c r="L182" s="287" t="b">
        <v>0</v>
      </c>
      <c r="M182" s="228"/>
      <c r="P182" s="42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</row>
    <row r="183">
      <c r="A183" s="38"/>
      <c r="C183" s="219">
        <v>2.0</v>
      </c>
      <c r="D183" s="279">
        <v>25.0</v>
      </c>
      <c r="E183" s="280">
        <f>E182</f>
        <v>0</v>
      </c>
      <c r="F183" s="281"/>
      <c r="G183" s="282"/>
      <c r="H183" s="290">
        <f>iferror(AVERAGE(F182:F184),0)</f>
        <v>0</v>
      </c>
      <c r="I183" s="284">
        <v>0.0</v>
      </c>
      <c r="K183" s="286" t="s">
        <v>197</v>
      </c>
      <c r="L183" s="287" t="b">
        <v>0</v>
      </c>
      <c r="P183" s="42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</row>
    <row r="184">
      <c r="A184" s="291">
        <v>8.0</v>
      </c>
      <c r="B184" s="292">
        <v>12.0</v>
      </c>
      <c r="C184" s="219">
        <v>3.0</v>
      </c>
      <c r="D184" s="289">
        <f>D183</f>
        <v>25</v>
      </c>
      <c r="E184" s="280">
        <f>E182</f>
        <v>0</v>
      </c>
      <c r="F184" s="281"/>
      <c r="G184" s="282"/>
      <c r="I184" s="284">
        <v>1.0</v>
      </c>
      <c r="K184" s="286" t="s">
        <v>248</v>
      </c>
      <c r="L184" s="287" t="b">
        <v>0</v>
      </c>
      <c r="P184" s="42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</row>
    <row r="185">
      <c r="A185" s="297" t="s">
        <v>151</v>
      </c>
      <c r="C185" s="219">
        <v>1.0</v>
      </c>
      <c r="D185" s="279">
        <v>42.0</v>
      </c>
      <c r="E185" s="280">
        <v>0.0</v>
      </c>
      <c r="F185" s="281"/>
      <c r="G185" s="282"/>
      <c r="H185" s="283">
        <f>iferror(C187*D187*(F185+F186+F187),0)</f>
        <v>0</v>
      </c>
      <c r="I185" s="284">
        <v>2.0</v>
      </c>
      <c r="J185" s="285">
        <v>60.0</v>
      </c>
      <c r="K185" s="286" t="s">
        <v>245</v>
      </c>
      <c r="L185" s="287" t="b">
        <v>0</v>
      </c>
      <c r="M185" s="310" t="s">
        <v>270</v>
      </c>
      <c r="P185" s="42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</row>
    <row r="186">
      <c r="A186" s="38"/>
      <c r="C186" s="219">
        <v>2.0</v>
      </c>
      <c r="D186" s="289">
        <f t="shared" ref="D186:E186" si="99">D185</f>
        <v>42</v>
      </c>
      <c r="E186" s="280">
        <f t="shared" si="99"/>
        <v>0</v>
      </c>
      <c r="F186" s="281"/>
      <c r="G186" s="282"/>
      <c r="H186" s="290">
        <f>iferror(AVERAGE(F185:F187),0)</f>
        <v>0</v>
      </c>
      <c r="I186" s="284">
        <v>1.0</v>
      </c>
      <c r="K186" s="286" t="s">
        <v>197</v>
      </c>
      <c r="L186" s="287" t="b">
        <v>0</v>
      </c>
      <c r="P186" s="42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</row>
    <row r="187">
      <c r="A187" s="291">
        <v>8.0</v>
      </c>
      <c r="B187" s="292">
        <v>12.0</v>
      </c>
      <c r="C187" s="219">
        <v>3.0</v>
      </c>
      <c r="D187" s="289">
        <f t="shared" ref="D187:E187" si="100">D185</f>
        <v>42</v>
      </c>
      <c r="E187" s="280">
        <f t="shared" si="100"/>
        <v>0</v>
      </c>
      <c r="F187" s="281"/>
      <c r="G187" s="282"/>
      <c r="I187" s="284">
        <v>1.0</v>
      </c>
      <c r="K187" s="286" t="s">
        <v>248</v>
      </c>
      <c r="L187" s="287" t="b">
        <v>0</v>
      </c>
      <c r="P187" s="42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</row>
    <row r="188">
      <c r="A188" s="317" t="s">
        <v>260</v>
      </c>
      <c r="C188" s="219">
        <v>1.0</v>
      </c>
      <c r="D188" s="279">
        <v>40.0</v>
      </c>
      <c r="E188" s="280">
        <v>0.0</v>
      </c>
      <c r="F188" s="281">
        <v>12.0</v>
      </c>
      <c r="G188" s="282"/>
      <c r="H188" s="283">
        <f>iferror(C190*D190*(F188+F189+F190),0)</f>
        <v>4320</v>
      </c>
      <c r="I188" s="284">
        <v>2.0</v>
      </c>
      <c r="J188" s="285">
        <v>60.0</v>
      </c>
      <c r="K188" s="286" t="s">
        <v>245</v>
      </c>
      <c r="L188" s="287" t="b">
        <v>0</v>
      </c>
      <c r="M188" s="191"/>
      <c r="P188" s="42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</row>
    <row r="189">
      <c r="A189" s="38"/>
      <c r="C189" s="219">
        <v>2.0</v>
      </c>
      <c r="D189" s="289">
        <f t="shared" ref="D189:E189" si="101">D188</f>
        <v>40</v>
      </c>
      <c r="E189" s="280">
        <f t="shared" si="101"/>
        <v>0</v>
      </c>
      <c r="F189" s="281">
        <v>12.0</v>
      </c>
      <c r="G189" s="282"/>
      <c r="H189" s="290">
        <f>iferror(AVERAGE(F188:F190),0)</f>
        <v>12</v>
      </c>
      <c r="I189" s="284">
        <v>0.0</v>
      </c>
      <c r="K189" s="286" t="s">
        <v>197</v>
      </c>
      <c r="L189" s="287" t="b">
        <v>0</v>
      </c>
      <c r="P189" s="42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</row>
    <row r="190">
      <c r="A190" s="291">
        <v>8.0</v>
      </c>
      <c r="B190" s="292">
        <v>12.0</v>
      </c>
      <c r="C190" s="219">
        <v>3.0</v>
      </c>
      <c r="D190" s="289">
        <f t="shared" ref="D190:E190" si="102">D188</f>
        <v>40</v>
      </c>
      <c r="E190" s="280">
        <f t="shared" si="102"/>
        <v>0</v>
      </c>
      <c r="F190" s="281">
        <v>12.0</v>
      </c>
      <c r="G190" s="282"/>
      <c r="I190" s="284">
        <v>1.0</v>
      </c>
      <c r="K190" s="286" t="s">
        <v>248</v>
      </c>
      <c r="L190" s="287" t="b">
        <v>0</v>
      </c>
      <c r="P190" s="42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</row>
    <row r="191">
      <c r="A191" s="298" t="s">
        <v>150</v>
      </c>
      <c r="C191" s="219">
        <v>1.0</v>
      </c>
      <c r="D191" s="279">
        <v>80.0</v>
      </c>
      <c r="E191" s="280">
        <v>0.0</v>
      </c>
      <c r="F191" s="281"/>
      <c r="G191" s="282"/>
      <c r="H191" s="283">
        <f>iferror(C193*D193*(F191+F192+F193),0)</f>
        <v>0</v>
      </c>
      <c r="I191" s="284">
        <v>3.0</v>
      </c>
      <c r="J191" s="285">
        <v>90.0</v>
      </c>
      <c r="K191" s="286" t="s">
        <v>245</v>
      </c>
      <c r="L191" s="287" t="b">
        <v>0</v>
      </c>
      <c r="M191" s="191"/>
      <c r="P191" s="42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</row>
    <row r="192">
      <c r="A192" s="38"/>
      <c r="C192" s="219">
        <v>2.0</v>
      </c>
      <c r="D192" s="289">
        <f t="shared" ref="D192:E192" si="103">D191</f>
        <v>80</v>
      </c>
      <c r="E192" s="280">
        <f t="shared" si="103"/>
        <v>0</v>
      </c>
      <c r="F192" s="281"/>
      <c r="G192" s="282"/>
      <c r="H192" s="290">
        <f>iferror(AVERAGE(F191:F193),0)</f>
        <v>0</v>
      </c>
      <c r="I192" s="284">
        <v>1.0</v>
      </c>
      <c r="K192" s="286" t="s">
        <v>197</v>
      </c>
      <c r="L192" s="287" t="b">
        <v>0</v>
      </c>
      <c r="P192" s="42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</row>
    <row r="193">
      <c r="A193" s="291">
        <v>8.0</v>
      </c>
      <c r="B193" s="292">
        <v>12.0</v>
      </c>
      <c r="C193" s="219">
        <v>3.0</v>
      </c>
      <c r="D193" s="289">
        <f t="shared" ref="D193:E193" si="104">D191</f>
        <v>80</v>
      </c>
      <c r="E193" s="280">
        <f t="shared" si="104"/>
        <v>0</v>
      </c>
      <c r="F193" s="281"/>
      <c r="G193" s="282"/>
      <c r="I193" s="284">
        <v>2.0</v>
      </c>
      <c r="K193" s="286" t="s">
        <v>248</v>
      </c>
      <c r="L193" s="287" t="b">
        <v>0</v>
      </c>
      <c r="P193" s="42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</row>
    <row r="194">
      <c r="A194" s="304" t="s">
        <v>251</v>
      </c>
      <c r="C194" s="219">
        <v>1.0</v>
      </c>
      <c r="D194" s="279">
        <v>80.0</v>
      </c>
      <c r="E194" s="280">
        <v>0.0</v>
      </c>
      <c r="F194" s="281">
        <v>9.0</v>
      </c>
      <c r="G194" s="282"/>
      <c r="H194" s="283">
        <f>iferror(C196*D196*(F194+F195+F196),0)</f>
        <v>6480</v>
      </c>
      <c r="I194" s="284">
        <v>2.0</v>
      </c>
      <c r="J194" s="285">
        <v>60.0</v>
      </c>
      <c r="K194" s="286" t="s">
        <v>245</v>
      </c>
      <c r="L194" s="287" t="b">
        <v>0</v>
      </c>
      <c r="M194" s="191"/>
      <c r="P194" s="42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</row>
    <row r="195">
      <c r="A195" s="38"/>
      <c r="C195" s="219">
        <v>2.0</v>
      </c>
      <c r="D195" s="289">
        <f t="shared" ref="D195:E195" si="105">D194</f>
        <v>80</v>
      </c>
      <c r="E195" s="280">
        <f t="shared" si="105"/>
        <v>0</v>
      </c>
      <c r="F195" s="281">
        <v>9.0</v>
      </c>
      <c r="G195" s="282"/>
      <c r="H195" s="290">
        <f>iferror(AVERAGE(F194:F196),0)</f>
        <v>9</v>
      </c>
      <c r="I195" s="284">
        <v>0.0</v>
      </c>
      <c r="K195" s="286" t="s">
        <v>197</v>
      </c>
      <c r="L195" s="287" t="b">
        <v>0</v>
      </c>
      <c r="P195" s="42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</row>
    <row r="196">
      <c r="A196" s="291">
        <v>8.0</v>
      </c>
      <c r="B196" s="292">
        <v>12.0</v>
      </c>
      <c r="C196" s="219">
        <v>3.0</v>
      </c>
      <c r="D196" s="289">
        <f t="shared" ref="D196:E196" si="106">D194</f>
        <v>80</v>
      </c>
      <c r="E196" s="280">
        <f t="shared" si="106"/>
        <v>0</v>
      </c>
      <c r="F196" s="281">
        <v>9.0</v>
      </c>
      <c r="G196" s="282"/>
      <c r="I196" s="284">
        <v>1.0</v>
      </c>
      <c r="K196" s="286" t="s">
        <v>248</v>
      </c>
      <c r="L196" s="287" t="b">
        <v>0</v>
      </c>
      <c r="P196" s="42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</row>
    <row r="197">
      <c r="A197" s="304" t="s">
        <v>261</v>
      </c>
      <c r="C197" s="219">
        <v>1.0</v>
      </c>
      <c r="D197" s="279">
        <v>12.5</v>
      </c>
      <c r="E197" s="280">
        <v>0.0</v>
      </c>
      <c r="F197" s="281"/>
      <c r="G197" s="282"/>
      <c r="H197" s="283">
        <f>iferror(C199*D199*(F197+F198+F199),0)</f>
        <v>0</v>
      </c>
      <c r="I197" s="284">
        <v>2.0</v>
      </c>
      <c r="J197" s="285">
        <v>90.0</v>
      </c>
      <c r="K197" s="286" t="s">
        <v>245</v>
      </c>
      <c r="L197" s="287" t="b">
        <v>0</v>
      </c>
      <c r="M197" s="191"/>
      <c r="P197" s="42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</row>
    <row r="198">
      <c r="A198" s="38"/>
      <c r="C198" s="219">
        <v>2.0</v>
      </c>
      <c r="D198" s="289">
        <f t="shared" ref="D198:E198" si="107">D197</f>
        <v>12.5</v>
      </c>
      <c r="E198" s="280">
        <f t="shared" si="107"/>
        <v>0</v>
      </c>
      <c r="F198" s="281"/>
      <c r="G198" s="282"/>
      <c r="H198" s="290">
        <f>iferror(AVERAGE(F197:F199),0)</f>
        <v>0</v>
      </c>
      <c r="I198" s="284">
        <v>0.0</v>
      </c>
      <c r="K198" s="286" t="s">
        <v>197</v>
      </c>
      <c r="L198" s="287" t="b">
        <v>0</v>
      </c>
      <c r="P198" s="42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</row>
    <row r="199">
      <c r="A199" s="291">
        <v>8.0</v>
      </c>
      <c r="B199" s="292">
        <v>12.0</v>
      </c>
      <c r="C199" s="219">
        <v>3.0</v>
      </c>
      <c r="D199" s="289">
        <f t="shared" ref="D199:E199" si="108">D197</f>
        <v>12.5</v>
      </c>
      <c r="E199" s="280">
        <f t="shared" si="108"/>
        <v>0</v>
      </c>
      <c r="F199" s="281"/>
      <c r="G199" s="282"/>
      <c r="I199" s="284">
        <v>1.0</v>
      </c>
      <c r="K199" s="286" t="s">
        <v>248</v>
      </c>
      <c r="L199" s="287" t="b">
        <v>0</v>
      </c>
      <c r="P199" s="42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</row>
    <row r="200">
      <c r="A200" s="317" t="s">
        <v>282</v>
      </c>
      <c r="C200" s="219">
        <v>1.0</v>
      </c>
      <c r="D200" s="279">
        <v>20.0</v>
      </c>
      <c r="E200" s="280">
        <v>0.0</v>
      </c>
      <c r="F200" s="281"/>
      <c r="G200" s="282"/>
      <c r="H200" s="283">
        <f>iferror(C202*D202*(F200+F201+F202),0)</f>
        <v>0</v>
      </c>
      <c r="I200" s="284">
        <v>2.0</v>
      </c>
      <c r="J200" s="285">
        <v>60.0</v>
      </c>
      <c r="K200" s="286" t="s">
        <v>245</v>
      </c>
      <c r="L200" s="287" t="b">
        <v>0</v>
      </c>
      <c r="M200" s="191"/>
      <c r="P200" s="42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</row>
    <row r="201">
      <c r="A201" s="38"/>
      <c r="C201" s="219">
        <v>2.0</v>
      </c>
      <c r="D201" s="289">
        <f t="shared" ref="D201:E201" si="109">D200</f>
        <v>20</v>
      </c>
      <c r="E201" s="280">
        <f t="shared" si="109"/>
        <v>0</v>
      </c>
      <c r="F201" s="281"/>
      <c r="G201" s="282"/>
      <c r="H201" s="290">
        <f>iferror(AVERAGE(F200:F202),0)</f>
        <v>0</v>
      </c>
      <c r="I201" s="284">
        <v>0.0</v>
      </c>
      <c r="K201" s="286" t="s">
        <v>197</v>
      </c>
      <c r="L201" s="287" t="b">
        <v>0</v>
      </c>
      <c r="P201" s="42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</row>
    <row r="202">
      <c r="A202" s="291">
        <v>8.0</v>
      </c>
      <c r="B202" s="292">
        <v>12.0</v>
      </c>
      <c r="C202" s="219">
        <v>3.0</v>
      </c>
      <c r="D202" s="289">
        <f t="shared" ref="D202:E202" si="110">D200</f>
        <v>20</v>
      </c>
      <c r="E202" s="280">
        <f t="shared" si="110"/>
        <v>0</v>
      </c>
      <c r="F202" s="296"/>
      <c r="G202" s="282"/>
      <c r="I202" s="284">
        <v>1.0</v>
      </c>
      <c r="K202" s="286" t="s">
        <v>248</v>
      </c>
      <c r="L202" s="287" t="b">
        <v>0</v>
      </c>
      <c r="P202" s="42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</row>
    <row r="203">
      <c r="A203" s="295" t="s">
        <v>254</v>
      </c>
      <c r="C203" s="219">
        <v>1.0</v>
      </c>
      <c r="D203" s="289">
        <v>0.0</v>
      </c>
      <c r="E203" s="280">
        <v>0.0</v>
      </c>
      <c r="F203" s="296"/>
      <c r="G203" s="282"/>
      <c r="H203" s="283">
        <f>iferror(C205*D205*(F203+F204+F205),0)</f>
        <v>0</v>
      </c>
      <c r="I203" s="284">
        <v>2.0</v>
      </c>
      <c r="J203" s="285">
        <v>60.0</v>
      </c>
      <c r="K203" s="286" t="s">
        <v>245</v>
      </c>
      <c r="L203" s="287" t="b">
        <v>0</v>
      </c>
      <c r="M203" s="191"/>
      <c r="P203" s="42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</row>
    <row r="204">
      <c r="A204" s="38"/>
      <c r="C204" s="219">
        <v>2.0</v>
      </c>
      <c r="D204" s="289">
        <f t="shared" ref="D204:E204" si="111">D203</f>
        <v>0</v>
      </c>
      <c r="E204" s="280">
        <f t="shared" si="111"/>
        <v>0</v>
      </c>
      <c r="F204" s="296"/>
      <c r="G204" s="282"/>
      <c r="H204" s="290">
        <f>iferror(AVERAGE(F203:F205),0)</f>
        <v>0</v>
      </c>
      <c r="I204" s="284">
        <v>0.0</v>
      </c>
      <c r="K204" s="286" t="s">
        <v>197</v>
      </c>
      <c r="L204" s="287" t="b">
        <v>0</v>
      </c>
      <c r="P204" s="42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</row>
    <row r="205">
      <c r="A205" s="291">
        <v>8.0</v>
      </c>
      <c r="B205" s="292">
        <v>12.0</v>
      </c>
      <c r="C205" s="219">
        <v>3.0</v>
      </c>
      <c r="D205" s="289">
        <f t="shared" ref="D205:E205" si="112">D203</f>
        <v>0</v>
      </c>
      <c r="E205" s="280">
        <f t="shared" si="112"/>
        <v>0</v>
      </c>
      <c r="F205" s="296"/>
      <c r="G205" s="282"/>
      <c r="I205" s="284">
        <v>1.0</v>
      </c>
      <c r="K205" s="286" t="s">
        <v>248</v>
      </c>
      <c r="L205" s="287" t="b">
        <v>0</v>
      </c>
      <c r="P205" s="42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</row>
    <row r="206">
      <c r="A206" s="366" t="s">
        <v>275</v>
      </c>
      <c r="C206" s="219">
        <v>1.0</v>
      </c>
      <c r="D206" s="279">
        <v>20.0</v>
      </c>
      <c r="E206" s="280">
        <v>0.0</v>
      </c>
      <c r="F206" s="281"/>
      <c r="G206" s="282"/>
      <c r="H206" s="283">
        <f>iferror(C208*D208*(F206+F207+F208),0)</f>
        <v>0</v>
      </c>
      <c r="I206" s="284">
        <v>2.0</v>
      </c>
      <c r="J206" s="285">
        <v>60.0</v>
      </c>
      <c r="K206" s="286" t="s">
        <v>245</v>
      </c>
      <c r="L206" s="287" t="b">
        <v>0</v>
      </c>
      <c r="M206" s="191"/>
      <c r="P206" s="42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</row>
    <row r="207">
      <c r="A207" s="38"/>
      <c r="C207" s="219">
        <v>2.0</v>
      </c>
      <c r="D207" s="289">
        <f t="shared" ref="D207:E207" si="113">D206</f>
        <v>20</v>
      </c>
      <c r="E207" s="280">
        <f t="shared" si="113"/>
        <v>0</v>
      </c>
      <c r="F207" s="281"/>
      <c r="G207" s="282"/>
      <c r="H207" s="290">
        <f>iferror(AVERAGE(F206:F208),0)</f>
        <v>0</v>
      </c>
      <c r="I207" s="284">
        <v>0.0</v>
      </c>
      <c r="K207" s="286" t="s">
        <v>197</v>
      </c>
      <c r="L207" s="287" t="b">
        <v>0</v>
      </c>
      <c r="P207" s="42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</row>
    <row r="208">
      <c r="A208" s="291">
        <v>8.0</v>
      </c>
      <c r="B208" s="292">
        <v>12.0</v>
      </c>
      <c r="C208" s="219">
        <v>3.0</v>
      </c>
      <c r="D208" s="289">
        <f t="shared" ref="D208:E208" si="114">D206</f>
        <v>20</v>
      </c>
      <c r="E208" s="280">
        <f t="shared" si="114"/>
        <v>0</v>
      </c>
      <c r="F208" s="281"/>
      <c r="G208" s="282"/>
      <c r="I208" s="284">
        <v>1.0</v>
      </c>
      <c r="K208" s="286" t="s">
        <v>248</v>
      </c>
      <c r="L208" s="287" t="b">
        <v>0</v>
      </c>
      <c r="P208" s="42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</row>
    <row r="209">
      <c r="A209" s="306" t="s">
        <v>256</v>
      </c>
      <c r="B209" s="35"/>
      <c r="C209" s="307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81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</row>
    <row r="210">
      <c r="A210" s="67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9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</row>
    <row r="213">
      <c r="A213" s="265" t="s">
        <v>97</v>
      </c>
      <c r="B213" s="308">
        <v>46045.0</v>
      </c>
      <c r="C213" s="267" t="s">
        <v>235</v>
      </c>
      <c r="D213" s="268"/>
      <c r="E213" s="269" t="s">
        <v>236</v>
      </c>
      <c r="F213" s="270" t="b">
        <v>0</v>
      </c>
      <c r="G213" s="271" t="s">
        <v>237</v>
      </c>
      <c r="H213" s="273" t="b">
        <v>0</v>
      </c>
      <c r="I213" s="272" t="s">
        <v>238</v>
      </c>
      <c r="J213" s="273" t="b">
        <v>1</v>
      </c>
      <c r="K213" s="274" t="s">
        <v>240</v>
      </c>
      <c r="L213" s="275" t="b">
        <v>0</v>
      </c>
      <c r="M213" s="276" t="s">
        <v>241</v>
      </c>
      <c r="N213" s="273" t="b">
        <v>1</v>
      </c>
      <c r="O213" s="277" t="s">
        <v>242</v>
      </c>
      <c r="P213" s="275" t="b">
        <v>0</v>
      </c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</row>
    <row r="214">
      <c r="A214" s="278" t="s">
        <v>243</v>
      </c>
      <c r="C214" s="219">
        <v>1.0</v>
      </c>
      <c r="D214" s="279">
        <v>50.0</v>
      </c>
      <c r="E214" s="309">
        <v>10.0</v>
      </c>
      <c r="F214" s="281"/>
      <c r="G214" s="282"/>
      <c r="H214" s="283">
        <f>iferror(C216*D216*(F214+F215+F216),0)</f>
        <v>0</v>
      </c>
      <c r="I214" s="284">
        <v>2.0</v>
      </c>
      <c r="J214" s="285">
        <v>60.0</v>
      </c>
      <c r="K214" s="286" t="s">
        <v>245</v>
      </c>
      <c r="L214" s="287" t="b">
        <v>0</v>
      </c>
      <c r="M214" s="288" t="s">
        <v>246</v>
      </c>
      <c r="P214" s="42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</row>
    <row r="215">
      <c r="A215" s="38"/>
      <c r="C215" s="219">
        <v>2.0</v>
      </c>
      <c r="D215" s="289">
        <f t="shared" ref="D215:E215" si="115">D214</f>
        <v>50</v>
      </c>
      <c r="E215" s="280">
        <f t="shared" si="115"/>
        <v>10</v>
      </c>
      <c r="F215" s="281"/>
      <c r="G215" s="282"/>
      <c r="H215" s="290">
        <f>iferror(AVERAGE(F214:F216),0)</f>
        <v>0</v>
      </c>
      <c r="I215" s="284">
        <v>0.0</v>
      </c>
      <c r="K215" s="286" t="s">
        <v>197</v>
      </c>
      <c r="L215" s="287" t="b">
        <v>0</v>
      </c>
      <c r="P215" s="42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</row>
    <row r="216">
      <c r="A216" s="291">
        <v>0.0</v>
      </c>
      <c r="B216" s="292">
        <v>100.0</v>
      </c>
      <c r="C216" s="219">
        <v>3.0</v>
      </c>
      <c r="D216" s="289">
        <f t="shared" ref="D216:E216" si="116">D214</f>
        <v>50</v>
      </c>
      <c r="E216" s="280">
        <f t="shared" si="116"/>
        <v>10</v>
      </c>
      <c r="F216" s="281"/>
      <c r="G216" s="282"/>
      <c r="I216" s="284">
        <v>1.0</v>
      </c>
      <c r="K216" s="286" t="s">
        <v>248</v>
      </c>
      <c r="L216" s="287" t="b">
        <v>0</v>
      </c>
      <c r="P216" s="42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</row>
    <row r="217">
      <c r="A217" s="378" t="s">
        <v>277</v>
      </c>
      <c r="C217" s="219">
        <v>1.0</v>
      </c>
      <c r="D217" s="279">
        <v>20.0</v>
      </c>
      <c r="E217" s="280">
        <v>0.0</v>
      </c>
      <c r="F217" s="281"/>
      <c r="G217" s="282"/>
      <c r="H217" s="283">
        <f>iferror(C219*D219*(F217+F218+F219),0)</f>
        <v>0</v>
      </c>
      <c r="I217" s="284">
        <v>2.0</v>
      </c>
      <c r="J217" s="285">
        <v>60.0</v>
      </c>
      <c r="K217" s="286" t="s">
        <v>245</v>
      </c>
      <c r="L217" s="287" t="b">
        <v>0</v>
      </c>
      <c r="M217" s="228"/>
      <c r="P217" s="42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</row>
    <row r="218">
      <c r="A218" s="38"/>
      <c r="C218" s="219">
        <v>2.0</v>
      </c>
      <c r="D218" s="279">
        <v>25.0</v>
      </c>
      <c r="E218" s="280">
        <f>E217</f>
        <v>0</v>
      </c>
      <c r="F218" s="281"/>
      <c r="G218" s="282"/>
      <c r="H218" s="290">
        <f>iferror(AVERAGE(F217:F219),0)</f>
        <v>0</v>
      </c>
      <c r="I218" s="284">
        <v>0.0</v>
      </c>
      <c r="K218" s="286" t="s">
        <v>197</v>
      </c>
      <c r="L218" s="287" t="b">
        <v>0</v>
      </c>
      <c r="P218" s="42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</row>
    <row r="219">
      <c r="A219" s="291">
        <v>8.0</v>
      </c>
      <c r="B219" s="292">
        <v>12.0</v>
      </c>
      <c r="C219" s="219">
        <v>3.0</v>
      </c>
      <c r="D219" s="289">
        <f>D218</f>
        <v>25</v>
      </c>
      <c r="E219" s="280">
        <f>E217</f>
        <v>0</v>
      </c>
      <c r="F219" s="281"/>
      <c r="G219" s="282"/>
      <c r="I219" s="284">
        <v>1.0</v>
      </c>
      <c r="K219" s="286" t="s">
        <v>248</v>
      </c>
      <c r="L219" s="287" t="b">
        <v>0</v>
      </c>
      <c r="P219" s="42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</row>
    <row r="220">
      <c r="A220" s="297" t="s">
        <v>151</v>
      </c>
      <c r="C220" s="219">
        <v>1.0</v>
      </c>
      <c r="D220" s="279">
        <v>42.0</v>
      </c>
      <c r="E220" s="280">
        <v>0.0</v>
      </c>
      <c r="F220" s="281"/>
      <c r="G220" s="282"/>
      <c r="H220" s="283">
        <f>iferror(C222*D222*(F220+F221+F222),0)</f>
        <v>0</v>
      </c>
      <c r="I220" s="284">
        <v>2.0</v>
      </c>
      <c r="J220" s="285">
        <v>60.0</v>
      </c>
      <c r="K220" s="286" t="s">
        <v>245</v>
      </c>
      <c r="L220" s="287" t="b">
        <v>0</v>
      </c>
      <c r="M220" s="310" t="s">
        <v>270</v>
      </c>
      <c r="P220" s="42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</row>
    <row r="221">
      <c r="A221" s="38"/>
      <c r="C221" s="219">
        <v>2.0</v>
      </c>
      <c r="D221" s="289">
        <f t="shared" ref="D221:E221" si="117">D220</f>
        <v>42</v>
      </c>
      <c r="E221" s="280">
        <f t="shared" si="117"/>
        <v>0</v>
      </c>
      <c r="F221" s="281"/>
      <c r="G221" s="282"/>
      <c r="H221" s="290">
        <f>iferror(AVERAGE(F220:F222),0)</f>
        <v>0</v>
      </c>
      <c r="I221" s="284">
        <v>1.0</v>
      </c>
      <c r="K221" s="286" t="s">
        <v>197</v>
      </c>
      <c r="L221" s="287" t="b">
        <v>0</v>
      </c>
      <c r="P221" s="42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</row>
    <row r="222">
      <c r="A222" s="291">
        <v>8.0</v>
      </c>
      <c r="B222" s="292">
        <v>12.0</v>
      </c>
      <c r="C222" s="219">
        <v>3.0</v>
      </c>
      <c r="D222" s="289">
        <f t="shared" ref="D222:E222" si="118">D220</f>
        <v>42</v>
      </c>
      <c r="E222" s="280">
        <f t="shared" si="118"/>
        <v>0</v>
      </c>
      <c r="F222" s="281"/>
      <c r="G222" s="282"/>
      <c r="I222" s="284">
        <v>1.0</v>
      </c>
      <c r="K222" s="286" t="s">
        <v>248</v>
      </c>
      <c r="L222" s="287" t="b">
        <v>0</v>
      </c>
      <c r="P222" s="42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</row>
    <row r="223">
      <c r="A223" s="317" t="s">
        <v>260</v>
      </c>
      <c r="C223" s="219">
        <v>1.0</v>
      </c>
      <c r="D223" s="279">
        <v>40.0</v>
      </c>
      <c r="E223" s="280">
        <v>0.0</v>
      </c>
      <c r="F223" s="281"/>
      <c r="G223" s="282"/>
      <c r="H223" s="283">
        <f>iferror(C225*D225*(F223+F224+F225),0)</f>
        <v>0</v>
      </c>
      <c r="I223" s="284">
        <v>2.0</v>
      </c>
      <c r="J223" s="285">
        <v>60.0</v>
      </c>
      <c r="K223" s="286" t="s">
        <v>245</v>
      </c>
      <c r="L223" s="287" t="b">
        <v>0</v>
      </c>
      <c r="M223" s="191"/>
      <c r="P223" s="42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</row>
    <row r="224">
      <c r="A224" s="38"/>
      <c r="C224" s="219">
        <v>2.0</v>
      </c>
      <c r="D224" s="289">
        <f t="shared" ref="D224:E224" si="119">D223</f>
        <v>40</v>
      </c>
      <c r="E224" s="280">
        <f t="shared" si="119"/>
        <v>0</v>
      </c>
      <c r="F224" s="281"/>
      <c r="G224" s="282"/>
      <c r="H224" s="290">
        <f>iferror(AVERAGE(F223:F225),0)</f>
        <v>0</v>
      </c>
      <c r="I224" s="284">
        <v>0.0</v>
      </c>
      <c r="K224" s="286" t="s">
        <v>197</v>
      </c>
      <c r="L224" s="287" t="b">
        <v>0</v>
      </c>
      <c r="P224" s="42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</row>
    <row r="225">
      <c r="A225" s="291">
        <v>8.0</v>
      </c>
      <c r="B225" s="292">
        <v>12.0</v>
      </c>
      <c r="C225" s="219">
        <v>3.0</v>
      </c>
      <c r="D225" s="289">
        <f t="shared" ref="D225:E225" si="120">D223</f>
        <v>40</v>
      </c>
      <c r="E225" s="280">
        <f t="shared" si="120"/>
        <v>0</v>
      </c>
      <c r="F225" s="281"/>
      <c r="G225" s="282"/>
      <c r="I225" s="284">
        <v>1.0</v>
      </c>
      <c r="K225" s="286" t="s">
        <v>248</v>
      </c>
      <c r="L225" s="287" t="b">
        <v>0</v>
      </c>
      <c r="P225" s="42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</row>
    <row r="226">
      <c r="A226" s="298" t="s">
        <v>150</v>
      </c>
      <c r="C226" s="219">
        <v>1.0</v>
      </c>
      <c r="D226" s="279">
        <v>80.0</v>
      </c>
      <c r="E226" s="280">
        <v>0.0</v>
      </c>
      <c r="F226" s="281">
        <v>8.0</v>
      </c>
      <c r="G226" s="282"/>
      <c r="H226" s="283">
        <f>iferror(C228*D228*(F226+F227+F228),0)</f>
        <v>6000</v>
      </c>
      <c r="I226" s="284">
        <v>3.0</v>
      </c>
      <c r="J226" s="285">
        <v>90.0</v>
      </c>
      <c r="K226" s="286" t="s">
        <v>245</v>
      </c>
      <c r="L226" s="287" t="b">
        <v>0</v>
      </c>
      <c r="M226" s="191"/>
      <c r="P226" s="42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</row>
    <row r="227">
      <c r="A227" s="38"/>
      <c r="C227" s="219">
        <v>2.0</v>
      </c>
      <c r="D227" s="289">
        <f t="shared" ref="D227:E227" si="121">D226</f>
        <v>80</v>
      </c>
      <c r="E227" s="280">
        <f t="shared" si="121"/>
        <v>0</v>
      </c>
      <c r="F227" s="281">
        <v>8.0</v>
      </c>
      <c r="G227" s="282"/>
      <c r="H227" s="290">
        <f>iferror(AVERAGE(F226:F228),0)</f>
        <v>8.333333333</v>
      </c>
      <c r="I227" s="284">
        <v>1.0</v>
      </c>
      <c r="K227" s="286" t="s">
        <v>197</v>
      </c>
      <c r="L227" s="287" t="b">
        <v>0</v>
      </c>
      <c r="P227" s="42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</row>
    <row r="228">
      <c r="A228" s="291">
        <v>8.0</v>
      </c>
      <c r="B228" s="292">
        <v>12.0</v>
      </c>
      <c r="C228" s="219">
        <v>3.0</v>
      </c>
      <c r="D228" s="289">
        <f t="shared" ref="D228:E228" si="122">D226</f>
        <v>80</v>
      </c>
      <c r="E228" s="280">
        <f t="shared" si="122"/>
        <v>0</v>
      </c>
      <c r="F228" s="281">
        <v>9.0</v>
      </c>
      <c r="G228" s="282"/>
      <c r="I228" s="284">
        <v>2.0</v>
      </c>
      <c r="K228" s="286" t="s">
        <v>248</v>
      </c>
      <c r="L228" s="287" t="b">
        <v>0</v>
      </c>
      <c r="P228" s="42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</row>
    <row r="229">
      <c r="A229" s="304" t="s">
        <v>300</v>
      </c>
      <c r="C229" s="219">
        <v>1.0</v>
      </c>
      <c r="D229" s="279">
        <v>40.0</v>
      </c>
      <c r="E229" s="280">
        <v>0.0</v>
      </c>
      <c r="F229" s="281">
        <v>15.0</v>
      </c>
      <c r="G229" s="282"/>
      <c r="H229" s="283">
        <f>iferror(C231*D231*(F229+F230+F231),0)</f>
        <v>5400</v>
      </c>
      <c r="I229" s="284">
        <v>2.0</v>
      </c>
      <c r="J229" s="285">
        <v>60.0</v>
      </c>
      <c r="K229" s="286" t="s">
        <v>245</v>
      </c>
      <c r="L229" s="287" t="b">
        <v>0</v>
      </c>
      <c r="M229" s="191"/>
      <c r="P229" s="42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</row>
    <row r="230">
      <c r="A230" s="38"/>
      <c r="C230" s="219">
        <v>2.0</v>
      </c>
      <c r="D230" s="289">
        <f t="shared" ref="D230:E230" si="123">D229</f>
        <v>40</v>
      </c>
      <c r="E230" s="280">
        <f t="shared" si="123"/>
        <v>0</v>
      </c>
      <c r="F230" s="281">
        <v>15.0</v>
      </c>
      <c r="G230" s="282"/>
      <c r="H230" s="290">
        <f>iferror(AVERAGE(F229:F231),0)</f>
        <v>15</v>
      </c>
      <c r="I230" s="284">
        <v>0.0</v>
      </c>
      <c r="K230" s="286" t="s">
        <v>197</v>
      </c>
      <c r="L230" s="287" t="b">
        <v>0</v>
      </c>
      <c r="P230" s="42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</row>
    <row r="231">
      <c r="A231" s="291">
        <v>8.0</v>
      </c>
      <c r="B231" s="292">
        <v>12.0</v>
      </c>
      <c r="C231" s="219">
        <v>3.0</v>
      </c>
      <c r="D231" s="289">
        <f t="shared" ref="D231:E231" si="124">D229</f>
        <v>40</v>
      </c>
      <c r="E231" s="280">
        <f t="shared" si="124"/>
        <v>0</v>
      </c>
      <c r="F231" s="281">
        <v>15.0</v>
      </c>
      <c r="G231" s="282"/>
      <c r="I231" s="284">
        <v>1.0</v>
      </c>
      <c r="K231" s="286" t="s">
        <v>248</v>
      </c>
      <c r="L231" s="287" t="b">
        <v>0</v>
      </c>
      <c r="P231" s="42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</row>
    <row r="232">
      <c r="A232" s="304" t="s">
        <v>302</v>
      </c>
      <c r="C232" s="219">
        <v>1.0</v>
      </c>
      <c r="D232" s="279">
        <v>40.0</v>
      </c>
      <c r="E232" s="280">
        <v>0.0</v>
      </c>
      <c r="F232" s="281">
        <v>15.0</v>
      </c>
      <c r="G232" s="282"/>
      <c r="H232" s="283">
        <f>iferror(C234*D234*(F232+F233+F234),0)</f>
        <v>5400</v>
      </c>
      <c r="I232" s="284">
        <v>2.0</v>
      </c>
      <c r="J232" s="285">
        <v>90.0</v>
      </c>
      <c r="K232" s="286" t="s">
        <v>245</v>
      </c>
      <c r="L232" s="287" t="b">
        <v>0</v>
      </c>
      <c r="M232" s="191"/>
      <c r="P232" s="42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</row>
    <row r="233">
      <c r="A233" s="38"/>
      <c r="C233" s="219">
        <v>2.0</v>
      </c>
      <c r="D233" s="289">
        <f t="shared" ref="D233:E233" si="125">D232</f>
        <v>40</v>
      </c>
      <c r="E233" s="280">
        <f t="shared" si="125"/>
        <v>0</v>
      </c>
      <c r="F233" s="281">
        <v>15.0</v>
      </c>
      <c r="G233" s="282"/>
      <c r="H233" s="290">
        <f>iferror(AVERAGE(F232:F234),0)</f>
        <v>15</v>
      </c>
      <c r="I233" s="284">
        <v>0.0</v>
      </c>
      <c r="K233" s="286" t="s">
        <v>197</v>
      </c>
      <c r="L233" s="287" t="b">
        <v>0</v>
      </c>
      <c r="P233" s="42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</row>
    <row r="234">
      <c r="A234" s="291">
        <v>8.0</v>
      </c>
      <c r="B234" s="292">
        <v>12.0</v>
      </c>
      <c r="C234" s="219">
        <v>3.0</v>
      </c>
      <c r="D234" s="289">
        <f t="shared" ref="D234:E234" si="126">D232</f>
        <v>40</v>
      </c>
      <c r="E234" s="280">
        <f t="shared" si="126"/>
        <v>0</v>
      </c>
      <c r="F234" s="281">
        <v>15.0</v>
      </c>
      <c r="G234" s="282"/>
      <c r="I234" s="284">
        <v>1.0</v>
      </c>
      <c r="K234" s="286" t="s">
        <v>248</v>
      </c>
      <c r="L234" s="287" t="b">
        <v>0</v>
      </c>
      <c r="P234" s="42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</row>
    <row r="235">
      <c r="A235" s="317" t="s">
        <v>282</v>
      </c>
      <c r="C235" s="219">
        <v>1.0</v>
      </c>
      <c r="D235" s="279">
        <v>20.0</v>
      </c>
      <c r="E235" s="280">
        <v>0.0</v>
      </c>
      <c r="F235" s="281"/>
      <c r="G235" s="282"/>
      <c r="H235" s="283">
        <f>iferror(C237*D237*(F235+F236+F237),0)</f>
        <v>0</v>
      </c>
      <c r="I235" s="284">
        <v>2.0</v>
      </c>
      <c r="J235" s="285">
        <v>60.0</v>
      </c>
      <c r="K235" s="286" t="s">
        <v>245</v>
      </c>
      <c r="L235" s="287" t="b">
        <v>0</v>
      </c>
      <c r="M235" s="191"/>
      <c r="P235" s="42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</row>
    <row r="236">
      <c r="A236" s="38"/>
      <c r="C236" s="219">
        <v>2.0</v>
      </c>
      <c r="D236" s="289">
        <f t="shared" ref="D236:E236" si="127">D235</f>
        <v>20</v>
      </c>
      <c r="E236" s="280">
        <f t="shared" si="127"/>
        <v>0</v>
      </c>
      <c r="F236" s="281"/>
      <c r="G236" s="282"/>
      <c r="H236" s="290">
        <f>iferror(AVERAGE(F235:F237),0)</f>
        <v>0</v>
      </c>
      <c r="I236" s="284">
        <v>0.0</v>
      </c>
      <c r="K236" s="286" t="s">
        <v>197</v>
      </c>
      <c r="L236" s="287" t="b">
        <v>0</v>
      </c>
      <c r="P236" s="42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</row>
    <row r="237">
      <c r="A237" s="291">
        <v>8.0</v>
      </c>
      <c r="B237" s="292">
        <v>12.0</v>
      </c>
      <c r="C237" s="219">
        <v>3.0</v>
      </c>
      <c r="D237" s="289">
        <f t="shared" ref="D237:E237" si="128">D235</f>
        <v>20</v>
      </c>
      <c r="E237" s="280">
        <f t="shared" si="128"/>
        <v>0</v>
      </c>
      <c r="F237" s="296"/>
      <c r="G237" s="282"/>
      <c r="I237" s="284">
        <v>1.0</v>
      </c>
      <c r="K237" s="286" t="s">
        <v>248</v>
      </c>
      <c r="L237" s="287" t="b">
        <v>0</v>
      </c>
      <c r="P237" s="42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</row>
    <row r="238">
      <c r="A238" s="295" t="s">
        <v>254</v>
      </c>
      <c r="C238" s="219">
        <v>1.0</v>
      </c>
      <c r="D238" s="289">
        <v>0.0</v>
      </c>
      <c r="E238" s="280">
        <v>0.0</v>
      </c>
      <c r="F238" s="296"/>
      <c r="G238" s="282"/>
      <c r="H238" s="283">
        <f>iferror(C240*D240*(F238+F239+F240),0)</f>
        <v>0</v>
      </c>
      <c r="I238" s="284">
        <v>2.0</v>
      </c>
      <c r="J238" s="285">
        <v>60.0</v>
      </c>
      <c r="K238" s="286" t="s">
        <v>245</v>
      </c>
      <c r="L238" s="287" t="b">
        <v>0</v>
      </c>
      <c r="M238" s="191"/>
      <c r="P238" s="42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</row>
    <row r="239">
      <c r="A239" s="38"/>
      <c r="C239" s="219">
        <v>2.0</v>
      </c>
      <c r="D239" s="289">
        <f t="shared" ref="D239:E239" si="129">D238</f>
        <v>0</v>
      </c>
      <c r="E239" s="280">
        <f t="shared" si="129"/>
        <v>0</v>
      </c>
      <c r="F239" s="296"/>
      <c r="G239" s="282"/>
      <c r="H239" s="290">
        <f>iferror(AVERAGE(F238:F240),0)</f>
        <v>0</v>
      </c>
      <c r="I239" s="284">
        <v>0.0</v>
      </c>
      <c r="K239" s="286" t="s">
        <v>197</v>
      </c>
      <c r="L239" s="287" t="b">
        <v>0</v>
      </c>
      <c r="P239" s="42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</row>
    <row r="240">
      <c r="A240" s="291">
        <v>8.0</v>
      </c>
      <c r="B240" s="292">
        <v>12.0</v>
      </c>
      <c r="C240" s="219">
        <v>3.0</v>
      </c>
      <c r="D240" s="289">
        <f t="shared" ref="D240:E240" si="130">D238</f>
        <v>0</v>
      </c>
      <c r="E240" s="280">
        <f t="shared" si="130"/>
        <v>0</v>
      </c>
      <c r="F240" s="296"/>
      <c r="G240" s="282"/>
      <c r="I240" s="284">
        <v>1.0</v>
      </c>
      <c r="K240" s="286" t="s">
        <v>248</v>
      </c>
      <c r="L240" s="287" t="b">
        <v>0</v>
      </c>
      <c r="P240" s="42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</row>
    <row r="241">
      <c r="A241" s="366" t="s">
        <v>275</v>
      </c>
      <c r="C241" s="219">
        <v>1.0</v>
      </c>
      <c r="D241" s="279">
        <v>20.0</v>
      </c>
      <c r="E241" s="280">
        <v>0.0</v>
      </c>
      <c r="F241" s="281"/>
      <c r="G241" s="282"/>
      <c r="H241" s="283">
        <f>iferror(C243*D243*(F241+F242+F243),0)</f>
        <v>0</v>
      </c>
      <c r="I241" s="284">
        <v>2.0</v>
      </c>
      <c r="J241" s="285">
        <v>60.0</v>
      </c>
      <c r="K241" s="286" t="s">
        <v>245</v>
      </c>
      <c r="L241" s="287" t="b">
        <v>0</v>
      </c>
      <c r="M241" s="191"/>
      <c r="P241" s="42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</row>
    <row r="242">
      <c r="A242" s="38"/>
      <c r="C242" s="219">
        <v>2.0</v>
      </c>
      <c r="D242" s="289">
        <f t="shared" ref="D242:E242" si="131">D241</f>
        <v>20</v>
      </c>
      <c r="E242" s="280">
        <f t="shared" si="131"/>
        <v>0</v>
      </c>
      <c r="F242" s="281"/>
      <c r="G242" s="282"/>
      <c r="H242" s="290">
        <f>iferror(AVERAGE(F241:F243),0)</f>
        <v>0</v>
      </c>
      <c r="I242" s="284">
        <v>0.0</v>
      </c>
      <c r="K242" s="286" t="s">
        <v>197</v>
      </c>
      <c r="L242" s="287" t="b">
        <v>0</v>
      </c>
      <c r="P242" s="42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</row>
    <row r="243">
      <c r="A243" s="291">
        <v>8.0</v>
      </c>
      <c r="B243" s="292">
        <v>12.0</v>
      </c>
      <c r="C243" s="219">
        <v>3.0</v>
      </c>
      <c r="D243" s="289">
        <f t="shared" ref="D243:E243" si="132">D241</f>
        <v>20</v>
      </c>
      <c r="E243" s="280">
        <f t="shared" si="132"/>
        <v>0</v>
      </c>
      <c r="F243" s="281"/>
      <c r="G243" s="282"/>
      <c r="I243" s="284">
        <v>1.0</v>
      </c>
      <c r="K243" s="286" t="s">
        <v>248</v>
      </c>
      <c r="L243" s="287" t="b">
        <v>0</v>
      </c>
      <c r="P243" s="42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</row>
    <row r="244">
      <c r="A244" s="306" t="s">
        <v>256</v>
      </c>
      <c r="B244" s="35"/>
      <c r="C244" s="307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81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</row>
    <row r="245">
      <c r="A245" s="67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9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</row>
    <row r="248">
      <c r="A248" s="265" t="s">
        <v>97</v>
      </c>
      <c r="B248" s="308">
        <v>46048.0</v>
      </c>
      <c r="C248" s="267" t="s">
        <v>235</v>
      </c>
      <c r="D248" s="268"/>
      <c r="E248" s="269" t="s">
        <v>236</v>
      </c>
      <c r="F248" s="270" t="b">
        <v>0</v>
      </c>
      <c r="G248" s="271" t="s">
        <v>237</v>
      </c>
      <c r="H248" s="273" t="b">
        <v>0</v>
      </c>
      <c r="I248" s="272" t="s">
        <v>238</v>
      </c>
      <c r="J248" s="273" t="b">
        <v>1</v>
      </c>
      <c r="K248" s="274" t="s">
        <v>240</v>
      </c>
      <c r="L248" s="275" t="b">
        <v>0</v>
      </c>
      <c r="M248" s="276" t="s">
        <v>241</v>
      </c>
      <c r="N248" s="273" t="b">
        <v>1</v>
      </c>
      <c r="O248" s="277" t="s">
        <v>242</v>
      </c>
      <c r="P248" s="275" t="b">
        <v>0</v>
      </c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</row>
    <row r="249">
      <c r="A249" s="278" t="s">
        <v>243</v>
      </c>
      <c r="C249" s="219">
        <v>1.0</v>
      </c>
      <c r="D249" s="279">
        <v>50.0</v>
      </c>
      <c r="E249" s="309">
        <v>10.0</v>
      </c>
      <c r="F249" s="281"/>
      <c r="G249" s="282"/>
      <c r="H249" s="283">
        <f>iferror(C251*D251*(F249+F250+F251),0)</f>
        <v>0</v>
      </c>
      <c r="I249" s="284">
        <v>2.0</v>
      </c>
      <c r="J249" s="285">
        <v>60.0</v>
      </c>
      <c r="K249" s="286" t="s">
        <v>245</v>
      </c>
      <c r="L249" s="287" t="b">
        <v>0</v>
      </c>
      <c r="M249" s="288" t="s">
        <v>246</v>
      </c>
      <c r="P249" s="42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</row>
    <row r="250">
      <c r="A250" s="38"/>
      <c r="C250" s="219">
        <v>2.0</v>
      </c>
      <c r="D250" s="289">
        <f t="shared" ref="D250:E250" si="133">D249</f>
        <v>50</v>
      </c>
      <c r="E250" s="280">
        <f t="shared" si="133"/>
        <v>10</v>
      </c>
      <c r="F250" s="281"/>
      <c r="G250" s="282"/>
      <c r="H250" s="290">
        <f>iferror(AVERAGE(F249:F251),0)</f>
        <v>0</v>
      </c>
      <c r="I250" s="284">
        <v>0.0</v>
      </c>
      <c r="K250" s="286" t="s">
        <v>197</v>
      </c>
      <c r="L250" s="287" t="b">
        <v>0</v>
      </c>
      <c r="P250" s="42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</row>
    <row r="251">
      <c r="A251" s="291">
        <v>0.0</v>
      </c>
      <c r="B251" s="292">
        <v>100.0</v>
      </c>
      <c r="C251" s="219">
        <v>3.0</v>
      </c>
      <c r="D251" s="289">
        <f t="shared" ref="D251:E251" si="134">D249</f>
        <v>50</v>
      </c>
      <c r="E251" s="280">
        <f t="shared" si="134"/>
        <v>10</v>
      </c>
      <c r="F251" s="281"/>
      <c r="G251" s="282"/>
      <c r="I251" s="284">
        <v>1.0</v>
      </c>
      <c r="K251" s="286" t="s">
        <v>248</v>
      </c>
      <c r="L251" s="287" t="b">
        <v>0</v>
      </c>
      <c r="P251" s="42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</row>
    <row r="252">
      <c r="A252" s="297" t="s">
        <v>151</v>
      </c>
      <c r="C252" s="219">
        <v>1.0</v>
      </c>
      <c r="D252" s="279">
        <v>42.0</v>
      </c>
      <c r="E252" s="280">
        <v>0.0</v>
      </c>
      <c r="F252" s="281">
        <v>6.0</v>
      </c>
      <c r="G252" s="282"/>
      <c r="H252" s="283">
        <f>iferror(C254*D254*(F252+F253+F254),0)</f>
        <v>756</v>
      </c>
      <c r="I252" s="284">
        <v>2.0</v>
      </c>
      <c r="J252" s="285">
        <v>60.0</v>
      </c>
      <c r="K252" s="286" t="s">
        <v>245</v>
      </c>
      <c r="L252" s="287" t="b">
        <v>0</v>
      </c>
      <c r="M252" s="228"/>
      <c r="P252" s="42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</row>
    <row r="253">
      <c r="A253" s="38"/>
      <c r="C253" s="219">
        <v>2.0</v>
      </c>
      <c r="D253" s="279">
        <f t="shared" ref="D253:E253" si="135">D252</f>
        <v>42</v>
      </c>
      <c r="E253" s="280">
        <f t="shared" si="135"/>
        <v>0</v>
      </c>
      <c r="F253" s="281"/>
      <c r="G253" s="282"/>
      <c r="H253" s="290">
        <f>iferror(AVERAGE(F252:F254),0)</f>
        <v>6</v>
      </c>
      <c r="I253" s="284">
        <v>0.0</v>
      </c>
      <c r="K253" s="286" t="s">
        <v>197</v>
      </c>
      <c r="L253" s="287" t="b">
        <v>0</v>
      </c>
      <c r="P253" s="42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</row>
    <row r="254">
      <c r="A254" s="291">
        <v>8.0</v>
      </c>
      <c r="B254" s="292">
        <v>12.0</v>
      </c>
      <c r="C254" s="219">
        <v>3.0</v>
      </c>
      <c r="D254" s="289">
        <f>D253</f>
        <v>42</v>
      </c>
      <c r="E254" s="280">
        <f>E252</f>
        <v>0</v>
      </c>
      <c r="F254" s="281"/>
      <c r="G254" s="282"/>
      <c r="I254" s="284">
        <v>1.0</v>
      </c>
      <c r="K254" s="286" t="s">
        <v>248</v>
      </c>
      <c r="L254" s="287" t="b">
        <v>0</v>
      </c>
      <c r="P254" s="42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</row>
    <row r="255">
      <c r="A255" s="297" t="s">
        <v>269</v>
      </c>
      <c r="C255" s="219">
        <v>1.0</v>
      </c>
      <c r="D255" s="279">
        <v>5.0</v>
      </c>
      <c r="E255" s="280">
        <v>0.0</v>
      </c>
      <c r="F255" s="281">
        <v>12.0</v>
      </c>
      <c r="G255" s="282"/>
      <c r="H255" s="283">
        <f>iferror(C257*D257*(F255+F256+F257),0)</f>
        <v>714</v>
      </c>
      <c r="I255" s="284">
        <v>2.0</v>
      </c>
      <c r="J255" s="285">
        <v>60.0</v>
      </c>
      <c r="K255" s="286" t="s">
        <v>245</v>
      </c>
      <c r="L255" s="287" t="b">
        <v>0</v>
      </c>
      <c r="M255" s="310" t="s">
        <v>270</v>
      </c>
      <c r="P255" s="42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</row>
    <row r="256">
      <c r="A256" s="38"/>
      <c r="C256" s="219">
        <v>2.0</v>
      </c>
      <c r="D256" s="289">
        <f t="shared" ref="D256:E256" si="136">D255</f>
        <v>5</v>
      </c>
      <c r="E256" s="280">
        <f t="shared" si="136"/>
        <v>0</v>
      </c>
      <c r="F256" s="281">
        <v>12.0</v>
      </c>
      <c r="G256" s="282"/>
      <c r="H256" s="290">
        <f>iferror(AVERAGE(F255:F257),0)</f>
        <v>11.33333333</v>
      </c>
      <c r="I256" s="284">
        <v>1.0</v>
      </c>
      <c r="K256" s="286" t="s">
        <v>197</v>
      </c>
      <c r="L256" s="287" t="b">
        <v>0</v>
      </c>
      <c r="P256" s="42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</row>
    <row r="257">
      <c r="A257" s="291">
        <v>8.0</v>
      </c>
      <c r="B257" s="292">
        <v>12.0</v>
      </c>
      <c r="C257" s="219">
        <v>3.0</v>
      </c>
      <c r="D257" s="279">
        <v>7.0</v>
      </c>
      <c r="E257" s="280">
        <f>E255</f>
        <v>0</v>
      </c>
      <c r="F257" s="281">
        <v>10.0</v>
      </c>
      <c r="G257" s="282"/>
      <c r="I257" s="284">
        <v>1.0</v>
      </c>
      <c r="K257" s="286" t="s">
        <v>248</v>
      </c>
      <c r="L257" s="287" t="b">
        <v>0</v>
      </c>
      <c r="P257" s="42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</row>
    <row r="258">
      <c r="A258" s="317" t="s">
        <v>260</v>
      </c>
      <c r="C258" s="219">
        <v>1.0</v>
      </c>
      <c r="D258" s="279">
        <v>40.0</v>
      </c>
      <c r="E258" s="280">
        <v>0.0</v>
      </c>
      <c r="F258" s="281">
        <v>13.0</v>
      </c>
      <c r="G258" s="282"/>
      <c r="H258" s="283">
        <f>iferror(C260*D260*(F258+F259+F260),0)</f>
        <v>4440</v>
      </c>
      <c r="I258" s="284">
        <v>2.0</v>
      </c>
      <c r="J258" s="285">
        <v>60.0</v>
      </c>
      <c r="K258" s="286" t="s">
        <v>245</v>
      </c>
      <c r="L258" s="287" t="b">
        <v>0</v>
      </c>
      <c r="M258" s="191"/>
      <c r="P258" s="42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</row>
    <row r="259">
      <c r="A259" s="38"/>
      <c r="C259" s="219">
        <v>2.0</v>
      </c>
      <c r="D259" s="289">
        <f t="shared" ref="D259:E259" si="137">D258</f>
        <v>40</v>
      </c>
      <c r="E259" s="280">
        <f t="shared" si="137"/>
        <v>0</v>
      </c>
      <c r="F259" s="281">
        <v>12.0</v>
      </c>
      <c r="G259" s="282"/>
      <c r="H259" s="290">
        <f>iferror(AVERAGE(F258:F260),0)</f>
        <v>12.33333333</v>
      </c>
      <c r="I259" s="284">
        <v>0.0</v>
      </c>
      <c r="K259" s="286" t="s">
        <v>197</v>
      </c>
      <c r="L259" s="287" t="b">
        <v>0</v>
      </c>
      <c r="P259" s="42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</row>
    <row r="260">
      <c r="A260" s="291">
        <v>8.0</v>
      </c>
      <c r="B260" s="292">
        <v>12.0</v>
      </c>
      <c r="C260" s="219">
        <v>3.0</v>
      </c>
      <c r="D260" s="289">
        <f t="shared" ref="D260:E260" si="138">D258</f>
        <v>40</v>
      </c>
      <c r="E260" s="280">
        <f t="shared" si="138"/>
        <v>0</v>
      </c>
      <c r="F260" s="281">
        <v>12.0</v>
      </c>
      <c r="G260" s="282"/>
      <c r="I260" s="284">
        <v>1.0</v>
      </c>
      <c r="K260" s="286" t="s">
        <v>248</v>
      </c>
      <c r="L260" s="287" t="b">
        <v>0</v>
      </c>
      <c r="P260" s="42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</row>
    <row r="261">
      <c r="A261" s="298" t="s">
        <v>150</v>
      </c>
      <c r="C261" s="219">
        <v>1.0</v>
      </c>
      <c r="D261" s="279">
        <v>70.0</v>
      </c>
      <c r="E261" s="280">
        <v>0.0</v>
      </c>
      <c r="F261" s="281">
        <v>12.0</v>
      </c>
      <c r="G261" s="282"/>
      <c r="H261" s="283">
        <f>iferror(C263*D263*(F261+F262+F263),0)</f>
        <v>7560</v>
      </c>
      <c r="I261" s="284">
        <v>3.0</v>
      </c>
      <c r="J261" s="285">
        <v>90.0</v>
      </c>
      <c r="K261" s="286" t="s">
        <v>245</v>
      </c>
      <c r="L261" s="287" t="b">
        <v>0</v>
      </c>
      <c r="M261" s="191"/>
      <c r="P261" s="42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</row>
    <row r="262">
      <c r="A262" s="38"/>
      <c r="C262" s="219">
        <v>2.0</v>
      </c>
      <c r="D262" s="289">
        <f t="shared" ref="D262:E262" si="139">D261</f>
        <v>70</v>
      </c>
      <c r="E262" s="280">
        <f t="shared" si="139"/>
        <v>0</v>
      </c>
      <c r="F262" s="281">
        <v>12.0</v>
      </c>
      <c r="G262" s="282"/>
      <c r="H262" s="290">
        <f>iferror(AVERAGE(F261:F263),0)</f>
        <v>12</v>
      </c>
      <c r="I262" s="284">
        <v>1.0</v>
      </c>
      <c r="K262" s="286" t="s">
        <v>197</v>
      </c>
      <c r="L262" s="287" t="b">
        <v>0</v>
      </c>
      <c r="P262" s="42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</row>
    <row r="263">
      <c r="A263" s="291">
        <v>8.0</v>
      </c>
      <c r="B263" s="292">
        <v>12.0</v>
      </c>
      <c r="C263" s="219">
        <v>3.0</v>
      </c>
      <c r="D263" s="289">
        <f t="shared" ref="D263:E263" si="140">D261</f>
        <v>70</v>
      </c>
      <c r="E263" s="280">
        <f t="shared" si="140"/>
        <v>0</v>
      </c>
      <c r="F263" s="281">
        <v>12.0</v>
      </c>
      <c r="G263" s="282"/>
      <c r="I263" s="284">
        <v>2.0</v>
      </c>
      <c r="K263" s="286" t="s">
        <v>248</v>
      </c>
      <c r="L263" s="287" t="b">
        <v>0</v>
      </c>
      <c r="P263" s="42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</row>
    <row r="264">
      <c r="A264" s="304" t="s">
        <v>300</v>
      </c>
      <c r="C264" s="219">
        <v>1.0</v>
      </c>
      <c r="D264" s="279">
        <v>40.0</v>
      </c>
      <c r="E264" s="280">
        <v>0.0</v>
      </c>
      <c r="F264" s="281"/>
      <c r="G264" s="282"/>
      <c r="H264" s="283">
        <f>iferror(C266*D266*(F264+F265+F266),0)</f>
        <v>0</v>
      </c>
      <c r="I264" s="284">
        <v>2.0</v>
      </c>
      <c r="J264" s="285">
        <v>60.0</v>
      </c>
      <c r="K264" s="286" t="s">
        <v>245</v>
      </c>
      <c r="L264" s="287" t="b">
        <v>0</v>
      </c>
      <c r="M264" s="191"/>
      <c r="P264" s="42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</row>
    <row r="265">
      <c r="A265" s="38"/>
      <c r="C265" s="219">
        <v>2.0</v>
      </c>
      <c r="D265" s="289">
        <f t="shared" ref="D265:E265" si="141">D264</f>
        <v>40</v>
      </c>
      <c r="E265" s="280">
        <f t="shared" si="141"/>
        <v>0</v>
      </c>
      <c r="F265" s="281"/>
      <c r="G265" s="282"/>
      <c r="H265" s="290">
        <f>iferror(AVERAGE(F264:F266),0)</f>
        <v>0</v>
      </c>
      <c r="I265" s="284">
        <v>0.0</v>
      </c>
      <c r="K265" s="286" t="s">
        <v>197</v>
      </c>
      <c r="L265" s="287" t="b">
        <v>0</v>
      </c>
      <c r="P265" s="42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</row>
    <row r="266">
      <c r="A266" s="291">
        <v>8.0</v>
      </c>
      <c r="B266" s="292">
        <v>12.0</v>
      </c>
      <c r="C266" s="219">
        <v>3.0</v>
      </c>
      <c r="D266" s="289">
        <f t="shared" ref="D266:E266" si="142">D264</f>
        <v>40</v>
      </c>
      <c r="E266" s="280">
        <f t="shared" si="142"/>
        <v>0</v>
      </c>
      <c r="F266" s="281"/>
      <c r="G266" s="282"/>
      <c r="I266" s="284">
        <v>1.0</v>
      </c>
      <c r="K266" s="286" t="s">
        <v>248</v>
      </c>
      <c r="L266" s="287" t="b">
        <v>0</v>
      </c>
      <c r="P266" s="42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</row>
    <row r="267">
      <c r="A267" s="304" t="s">
        <v>302</v>
      </c>
      <c r="C267" s="219">
        <v>1.0</v>
      </c>
      <c r="D267" s="279">
        <v>40.0</v>
      </c>
      <c r="E267" s="280">
        <v>0.0</v>
      </c>
      <c r="F267" s="281"/>
      <c r="G267" s="282"/>
      <c r="H267" s="283">
        <f>iferror(C269*D269*(F267+F268+F269),0)</f>
        <v>0</v>
      </c>
      <c r="I267" s="284">
        <v>2.0</v>
      </c>
      <c r="J267" s="285">
        <v>90.0</v>
      </c>
      <c r="K267" s="286" t="s">
        <v>245</v>
      </c>
      <c r="L267" s="287" t="b">
        <v>0</v>
      </c>
      <c r="M267" s="191"/>
      <c r="P267" s="42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</row>
    <row r="268">
      <c r="A268" s="38"/>
      <c r="C268" s="219">
        <v>2.0</v>
      </c>
      <c r="D268" s="289">
        <f t="shared" ref="D268:E268" si="143">D267</f>
        <v>40</v>
      </c>
      <c r="E268" s="280">
        <f t="shared" si="143"/>
        <v>0</v>
      </c>
      <c r="F268" s="281"/>
      <c r="G268" s="282"/>
      <c r="H268" s="290">
        <f>iferror(AVERAGE(F267:F269),0)</f>
        <v>0</v>
      </c>
      <c r="I268" s="284">
        <v>0.0</v>
      </c>
      <c r="K268" s="286" t="s">
        <v>197</v>
      </c>
      <c r="L268" s="287" t="b">
        <v>0</v>
      </c>
      <c r="P268" s="42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</row>
    <row r="269">
      <c r="A269" s="291">
        <v>8.0</v>
      </c>
      <c r="B269" s="292">
        <v>12.0</v>
      </c>
      <c r="C269" s="219">
        <v>3.0</v>
      </c>
      <c r="D269" s="289">
        <f t="shared" ref="D269:E269" si="144">D267</f>
        <v>40</v>
      </c>
      <c r="E269" s="280">
        <f t="shared" si="144"/>
        <v>0</v>
      </c>
      <c r="F269" s="281"/>
      <c r="G269" s="282"/>
      <c r="I269" s="284">
        <v>1.0</v>
      </c>
      <c r="K269" s="286" t="s">
        <v>248</v>
      </c>
      <c r="L269" s="287" t="b">
        <v>0</v>
      </c>
      <c r="P269" s="42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</row>
    <row r="270">
      <c r="A270" s="317" t="s">
        <v>282</v>
      </c>
      <c r="C270" s="219">
        <v>1.0</v>
      </c>
      <c r="D270" s="279">
        <v>20.0</v>
      </c>
      <c r="E270" s="280">
        <v>0.0</v>
      </c>
      <c r="F270" s="281"/>
      <c r="G270" s="282"/>
      <c r="H270" s="283">
        <f>iferror(C272*D272*(F270+F271+F272),0)</f>
        <v>0</v>
      </c>
      <c r="I270" s="284">
        <v>2.0</v>
      </c>
      <c r="J270" s="285">
        <v>60.0</v>
      </c>
      <c r="K270" s="286" t="s">
        <v>245</v>
      </c>
      <c r="L270" s="287" t="b">
        <v>0</v>
      </c>
      <c r="M270" s="191"/>
      <c r="P270" s="42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</row>
    <row r="271">
      <c r="A271" s="38"/>
      <c r="C271" s="219">
        <v>2.0</v>
      </c>
      <c r="D271" s="289">
        <f t="shared" ref="D271:E271" si="145">D270</f>
        <v>20</v>
      </c>
      <c r="E271" s="280">
        <f t="shared" si="145"/>
        <v>0</v>
      </c>
      <c r="F271" s="281"/>
      <c r="G271" s="282"/>
      <c r="H271" s="290">
        <f>iferror(AVERAGE(F270:F272),0)</f>
        <v>0</v>
      </c>
      <c r="I271" s="284">
        <v>0.0</v>
      </c>
      <c r="K271" s="286" t="s">
        <v>197</v>
      </c>
      <c r="L271" s="287" t="b">
        <v>0</v>
      </c>
      <c r="P271" s="42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</row>
    <row r="272">
      <c r="A272" s="291">
        <v>8.0</v>
      </c>
      <c r="B272" s="292">
        <v>12.0</v>
      </c>
      <c r="C272" s="219">
        <v>3.0</v>
      </c>
      <c r="D272" s="289">
        <f t="shared" ref="D272:E272" si="146">D270</f>
        <v>20</v>
      </c>
      <c r="E272" s="280">
        <f t="shared" si="146"/>
        <v>0</v>
      </c>
      <c r="F272" s="296"/>
      <c r="G272" s="282"/>
      <c r="I272" s="284">
        <v>1.0</v>
      </c>
      <c r="K272" s="286" t="s">
        <v>248</v>
      </c>
      <c r="L272" s="287" t="b">
        <v>0</v>
      </c>
      <c r="P272" s="42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</row>
    <row r="273">
      <c r="A273" s="295" t="s">
        <v>254</v>
      </c>
      <c r="C273" s="219">
        <v>1.0</v>
      </c>
      <c r="D273" s="289">
        <v>0.0</v>
      </c>
      <c r="E273" s="280">
        <v>0.0</v>
      </c>
      <c r="F273" s="296"/>
      <c r="G273" s="282"/>
      <c r="H273" s="283">
        <f>iferror(C275*D275*(F273+F274+F275),0)</f>
        <v>0</v>
      </c>
      <c r="I273" s="284">
        <v>2.0</v>
      </c>
      <c r="J273" s="285">
        <v>60.0</v>
      </c>
      <c r="K273" s="286" t="s">
        <v>245</v>
      </c>
      <c r="L273" s="287" t="b">
        <v>0</v>
      </c>
      <c r="M273" s="191"/>
      <c r="P273" s="42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</row>
    <row r="274">
      <c r="A274" s="38"/>
      <c r="C274" s="219">
        <v>2.0</v>
      </c>
      <c r="D274" s="289">
        <f t="shared" ref="D274:E274" si="147">D273</f>
        <v>0</v>
      </c>
      <c r="E274" s="280">
        <f t="shared" si="147"/>
        <v>0</v>
      </c>
      <c r="F274" s="296"/>
      <c r="G274" s="282"/>
      <c r="H274" s="290">
        <f>iferror(AVERAGE(F273:F275),0)</f>
        <v>0</v>
      </c>
      <c r="I274" s="284">
        <v>0.0</v>
      </c>
      <c r="K274" s="286" t="s">
        <v>197</v>
      </c>
      <c r="L274" s="287" t="b">
        <v>0</v>
      </c>
      <c r="P274" s="42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</row>
    <row r="275">
      <c r="A275" s="291">
        <v>8.0</v>
      </c>
      <c r="B275" s="292">
        <v>12.0</v>
      </c>
      <c r="C275" s="219">
        <v>3.0</v>
      </c>
      <c r="D275" s="289">
        <f t="shared" ref="D275:E275" si="148">D273</f>
        <v>0</v>
      </c>
      <c r="E275" s="280">
        <f t="shared" si="148"/>
        <v>0</v>
      </c>
      <c r="F275" s="296"/>
      <c r="G275" s="282"/>
      <c r="I275" s="284">
        <v>1.0</v>
      </c>
      <c r="K275" s="286" t="s">
        <v>248</v>
      </c>
      <c r="L275" s="287" t="b">
        <v>0</v>
      </c>
      <c r="P275" s="42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</row>
    <row r="276">
      <c r="A276" s="366" t="s">
        <v>275</v>
      </c>
      <c r="C276" s="219">
        <v>1.0</v>
      </c>
      <c r="D276" s="279">
        <v>20.0</v>
      </c>
      <c r="E276" s="280">
        <v>0.0</v>
      </c>
      <c r="F276" s="281"/>
      <c r="G276" s="282"/>
      <c r="H276" s="283">
        <f>iferror(C278*D278*(F276+F277+F278),0)</f>
        <v>0</v>
      </c>
      <c r="I276" s="284">
        <v>2.0</v>
      </c>
      <c r="J276" s="285">
        <v>60.0</v>
      </c>
      <c r="K276" s="286" t="s">
        <v>245</v>
      </c>
      <c r="L276" s="287" t="b">
        <v>0</v>
      </c>
      <c r="M276" s="191"/>
      <c r="P276" s="42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</row>
    <row r="277">
      <c r="A277" s="38"/>
      <c r="C277" s="219">
        <v>2.0</v>
      </c>
      <c r="D277" s="289">
        <f t="shared" ref="D277:E277" si="149">D276</f>
        <v>20</v>
      </c>
      <c r="E277" s="280">
        <f t="shared" si="149"/>
        <v>0</v>
      </c>
      <c r="F277" s="281"/>
      <c r="G277" s="282"/>
      <c r="H277" s="290">
        <f>iferror(AVERAGE(F276:F278),0)</f>
        <v>0</v>
      </c>
      <c r="I277" s="284">
        <v>0.0</v>
      </c>
      <c r="K277" s="286" t="s">
        <v>197</v>
      </c>
      <c r="L277" s="287" t="b">
        <v>0</v>
      </c>
      <c r="P277" s="42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</row>
    <row r="278">
      <c r="A278" s="291">
        <v>8.0</v>
      </c>
      <c r="B278" s="292">
        <v>12.0</v>
      </c>
      <c r="C278" s="219">
        <v>3.0</v>
      </c>
      <c r="D278" s="289">
        <f t="shared" ref="D278:E278" si="150">D276</f>
        <v>20</v>
      </c>
      <c r="E278" s="280">
        <f t="shared" si="150"/>
        <v>0</v>
      </c>
      <c r="F278" s="281"/>
      <c r="G278" s="282"/>
      <c r="I278" s="284">
        <v>1.0</v>
      </c>
      <c r="K278" s="286" t="s">
        <v>248</v>
      </c>
      <c r="L278" s="287" t="b">
        <v>0</v>
      </c>
      <c r="P278" s="42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</row>
    <row r="279">
      <c r="A279" s="306" t="s">
        <v>256</v>
      </c>
      <c r="B279" s="35"/>
      <c r="C279" s="307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81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</row>
    <row r="280">
      <c r="A280" s="67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9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</row>
    <row r="283">
      <c r="A283" s="265" t="s">
        <v>97</v>
      </c>
      <c r="B283" s="308">
        <v>46050.0</v>
      </c>
      <c r="C283" s="267" t="s">
        <v>235</v>
      </c>
      <c r="D283" s="268"/>
      <c r="E283" s="269" t="s">
        <v>236</v>
      </c>
      <c r="F283" s="270" t="b">
        <v>0</v>
      </c>
      <c r="G283" s="271" t="s">
        <v>237</v>
      </c>
      <c r="H283" s="273" t="b">
        <v>0</v>
      </c>
      <c r="I283" s="272" t="s">
        <v>238</v>
      </c>
      <c r="J283" s="273" t="b">
        <v>1</v>
      </c>
      <c r="K283" s="274" t="s">
        <v>240</v>
      </c>
      <c r="L283" s="275" t="b">
        <v>0</v>
      </c>
      <c r="M283" s="276" t="s">
        <v>241</v>
      </c>
      <c r="N283" s="273" t="b">
        <v>1</v>
      </c>
      <c r="O283" s="277" t="s">
        <v>242</v>
      </c>
      <c r="P283" s="275" t="b">
        <v>0</v>
      </c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</row>
    <row r="284">
      <c r="A284" s="278" t="s">
        <v>243</v>
      </c>
      <c r="C284" s="219">
        <v>1.0</v>
      </c>
      <c r="D284" s="279">
        <v>50.0</v>
      </c>
      <c r="E284" s="309">
        <v>10.0</v>
      </c>
      <c r="F284" s="281">
        <v>12.0</v>
      </c>
      <c r="G284" s="282"/>
      <c r="H284" s="283">
        <f>iferror(C286*D286*(F284+F285+F286),0)</f>
        <v>5100</v>
      </c>
      <c r="I284" s="284">
        <v>2.0</v>
      </c>
      <c r="J284" s="285">
        <v>60.0</v>
      </c>
      <c r="K284" s="286" t="s">
        <v>245</v>
      </c>
      <c r="L284" s="287" t="b">
        <v>0</v>
      </c>
      <c r="M284" s="288" t="s">
        <v>246</v>
      </c>
      <c r="P284" s="42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</row>
    <row r="285">
      <c r="A285" s="38"/>
      <c r="C285" s="219">
        <v>2.0</v>
      </c>
      <c r="D285" s="289">
        <f t="shared" ref="D285:E285" si="151">D284</f>
        <v>50</v>
      </c>
      <c r="E285" s="280">
        <f t="shared" si="151"/>
        <v>10</v>
      </c>
      <c r="F285" s="281">
        <v>12.0</v>
      </c>
      <c r="G285" s="282"/>
      <c r="H285" s="290">
        <f>iferror(AVERAGE(F284:F286),0)</f>
        <v>11.33333333</v>
      </c>
      <c r="I285" s="284">
        <v>0.0</v>
      </c>
      <c r="K285" s="286" t="s">
        <v>197</v>
      </c>
      <c r="L285" s="287" t="b">
        <v>0</v>
      </c>
      <c r="P285" s="42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</row>
    <row r="286">
      <c r="A286" s="291">
        <v>0.0</v>
      </c>
      <c r="B286" s="292">
        <v>100.0</v>
      </c>
      <c r="C286" s="219">
        <v>3.0</v>
      </c>
      <c r="D286" s="289">
        <f t="shared" ref="D286:E286" si="152">D284</f>
        <v>50</v>
      </c>
      <c r="E286" s="280">
        <f t="shared" si="152"/>
        <v>10</v>
      </c>
      <c r="F286" s="281">
        <v>10.0</v>
      </c>
      <c r="G286" s="282"/>
      <c r="I286" s="284">
        <v>1.0</v>
      </c>
      <c r="K286" s="286" t="s">
        <v>248</v>
      </c>
      <c r="L286" s="287" t="b">
        <v>0</v>
      </c>
      <c r="P286" s="42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</row>
    <row r="287">
      <c r="A287" s="378" t="s">
        <v>277</v>
      </c>
      <c r="C287" s="219">
        <v>1.0</v>
      </c>
      <c r="D287" s="279">
        <v>25.0</v>
      </c>
      <c r="E287" s="280">
        <v>0.0</v>
      </c>
      <c r="F287" s="281">
        <v>30.0</v>
      </c>
      <c r="G287" s="282"/>
      <c r="H287" s="283">
        <f>iferror(C289*D289*(F287+F288+F289),0)</f>
        <v>2250</v>
      </c>
      <c r="I287" s="284">
        <v>2.0</v>
      </c>
      <c r="J287" s="285">
        <v>60.0</v>
      </c>
      <c r="K287" s="286" t="s">
        <v>245</v>
      </c>
      <c r="L287" s="287" t="b">
        <v>0</v>
      </c>
      <c r="M287" s="228"/>
      <c r="P287" s="42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</row>
    <row r="288">
      <c r="A288" s="38"/>
      <c r="C288" s="219">
        <v>2.0</v>
      </c>
      <c r="D288" s="279">
        <f t="shared" ref="D288:E288" si="153">D287</f>
        <v>25</v>
      </c>
      <c r="E288" s="280">
        <f t="shared" si="153"/>
        <v>0</v>
      </c>
      <c r="F288" s="281"/>
      <c r="G288" s="282"/>
      <c r="H288" s="290">
        <f>iferror(AVERAGE(F287:F289),0)</f>
        <v>30</v>
      </c>
      <c r="I288" s="284">
        <v>0.0</v>
      </c>
      <c r="K288" s="286" t="s">
        <v>197</v>
      </c>
      <c r="L288" s="287" t="b">
        <v>0</v>
      </c>
      <c r="P288" s="42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</row>
    <row r="289">
      <c r="A289" s="291">
        <v>8.0</v>
      </c>
      <c r="B289" s="292">
        <v>12.0</v>
      </c>
      <c r="C289" s="219">
        <v>3.0</v>
      </c>
      <c r="D289" s="289">
        <f>D288</f>
        <v>25</v>
      </c>
      <c r="E289" s="280">
        <f>E287</f>
        <v>0</v>
      </c>
      <c r="F289" s="281"/>
      <c r="G289" s="282"/>
      <c r="I289" s="284">
        <v>1.0</v>
      </c>
      <c r="K289" s="286" t="s">
        <v>248</v>
      </c>
      <c r="L289" s="287" t="b">
        <v>0</v>
      </c>
      <c r="P289" s="42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</row>
    <row r="290">
      <c r="A290" s="297" t="s">
        <v>269</v>
      </c>
      <c r="C290" s="219">
        <v>1.0</v>
      </c>
      <c r="D290" s="279">
        <v>5.0</v>
      </c>
      <c r="E290" s="280">
        <v>0.0</v>
      </c>
      <c r="F290" s="281"/>
      <c r="G290" s="282"/>
      <c r="H290" s="283">
        <f>iferror(C292*D292*(F290+F291+F292),0)</f>
        <v>0</v>
      </c>
      <c r="I290" s="284">
        <v>2.0</v>
      </c>
      <c r="J290" s="285">
        <v>60.0</v>
      </c>
      <c r="K290" s="286" t="s">
        <v>245</v>
      </c>
      <c r="L290" s="287" t="b">
        <v>0</v>
      </c>
      <c r="M290" s="310" t="s">
        <v>270</v>
      </c>
      <c r="P290" s="42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</row>
    <row r="291">
      <c r="A291" s="38"/>
      <c r="C291" s="219">
        <v>2.0</v>
      </c>
      <c r="D291" s="289">
        <f t="shared" ref="D291:E291" si="154">D290</f>
        <v>5</v>
      </c>
      <c r="E291" s="280">
        <f t="shared" si="154"/>
        <v>0</v>
      </c>
      <c r="F291" s="281"/>
      <c r="G291" s="282"/>
      <c r="H291" s="290">
        <f>iferror(AVERAGE(F290:F292),0)</f>
        <v>0</v>
      </c>
      <c r="I291" s="284">
        <v>1.0</v>
      </c>
      <c r="K291" s="286" t="s">
        <v>197</v>
      </c>
      <c r="L291" s="287" t="b">
        <v>0</v>
      </c>
      <c r="P291" s="42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</row>
    <row r="292">
      <c r="A292" s="291">
        <v>8.0</v>
      </c>
      <c r="B292" s="292">
        <v>12.0</v>
      </c>
      <c r="C292" s="219">
        <v>3.0</v>
      </c>
      <c r="D292" s="279">
        <v>7.0</v>
      </c>
      <c r="E292" s="280">
        <f>E290</f>
        <v>0</v>
      </c>
      <c r="F292" s="281"/>
      <c r="G292" s="282"/>
      <c r="I292" s="284">
        <v>1.0</v>
      </c>
      <c r="K292" s="286" t="s">
        <v>248</v>
      </c>
      <c r="L292" s="287" t="b">
        <v>0</v>
      </c>
      <c r="P292" s="42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</row>
    <row r="293">
      <c r="A293" s="317" t="s">
        <v>260</v>
      </c>
      <c r="C293" s="219">
        <v>1.0</v>
      </c>
      <c r="D293" s="279">
        <v>40.0</v>
      </c>
      <c r="E293" s="280">
        <v>0.0</v>
      </c>
      <c r="F293" s="281"/>
      <c r="G293" s="282"/>
      <c r="H293" s="283">
        <f>iferror(C295*D295*(F293+F294+F295),0)</f>
        <v>0</v>
      </c>
      <c r="I293" s="284">
        <v>2.0</v>
      </c>
      <c r="J293" s="285">
        <v>60.0</v>
      </c>
      <c r="K293" s="286" t="s">
        <v>245</v>
      </c>
      <c r="L293" s="287" t="b">
        <v>0</v>
      </c>
      <c r="M293" s="191"/>
      <c r="P293" s="42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</row>
    <row r="294">
      <c r="A294" s="38"/>
      <c r="C294" s="219">
        <v>2.0</v>
      </c>
      <c r="D294" s="289">
        <f t="shared" ref="D294:E294" si="155">D293</f>
        <v>40</v>
      </c>
      <c r="E294" s="280">
        <f t="shared" si="155"/>
        <v>0</v>
      </c>
      <c r="F294" s="281"/>
      <c r="G294" s="282"/>
      <c r="H294" s="290">
        <f>iferror(AVERAGE(F293:F295),0)</f>
        <v>0</v>
      </c>
      <c r="I294" s="284">
        <v>0.0</v>
      </c>
      <c r="K294" s="286" t="s">
        <v>197</v>
      </c>
      <c r="L294" s="287" t="b">
        <v>0</v>
      </c>
      <c r="P294" s="42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</row>
    <row r="295">
      <c r="A295" s="291">
        <v>8.0</v>
      </c>
      <c r="B295" s="292">
        <v>12.0</v>
      </c>
      <c r="C295" s="219">
        <v>3.0</v>
      </c>
      <c r="D295" s="289">
        <f t="shared" ref="D295:E295" si="156">D293</f>
        <v>40</v>
      </c>
      <c r="E295" s="280">
        <f t="shared" si="156"/>
        <v>0</v>
      </c>
      <c r="F295" s="281"/>
      <c r="G295" s="282"/>
      <c r="I295" s="284">
        <v>1.0</v>
      </c>
      <c r="K295" s="286" t="s">
        <v>248</v>
      </c>
      <c r="L295" s="287" t="b">
        <v>0</v>
      </c>
      <c r="P295" s="42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</row>
    <row r="296">
      <c r="A296" s="298" t="s">
        <v>150</v>
      </c>
      <c r="C296" s="219">
        <v>1.0</v>
      </c>
      <c r="D296" s="279">
        <v>70.0</v>
      </c>
      <c r="E296" s="280">
        <v>0.0</v>
      </c>
      <c r="F296" s="281"/>
      <c r="G296" s="282"/>
      <c r="H296" s="283">
        <f>iferror(C298*D298*(F296+F297+F298),0)</f>
        <v>0</v>
      </c>
      <c r="I296" s="284">
        <v>3.0</v>
      </c>
      <c r="J296" s="285">
        <v>90.0</v>
      </c>
      <c r="K296" s="286" t="s">
        <v>245</v>
      </c>
      <c r="L296" s="287" t="b">
        <v>0</v>
      </c>
      <c r="M296" s="191"/>
      <c r="P296" s="42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</row>
    <row r="297">
      <c r="A297" s="38"/>
      <c r="C297" s="219">
        <v>2.0</v>
      </c>
      <c r="D297" s="289">
        <f t="shared" ref="D297:E297" si="157">D296</f>
        <v>70</v>
      </c>
      <c r="E297" s="280">
        <f t="shared" si="157"/>
        <v>0</v>
      </c>
      <c r="F297" s="281"/>
      <c r="G297" s="282"/>
      <c r="H297" s="290">
        <f>iferror(AVERAGE(F296:F298),0)</f>
        <v>0</v>
      </c>
      <c r="I297" s="284">
        <v>1.0</v>
      </c>
      <c r="K297" s="286" t="s">
        <v>197</v>
      </c>
      <c r="L297" s="287" t="b">
        <v>0</v>
      </c>
      <c r="P297" s="42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</row>
    <row r="298">
      <c r="A298" s="291">
        <v>8.0</v>
      </c>
      <c r="B298" s="292">
        <v>12.0</v>
      </c>
      <c r="C298" s="219">
        <v>3.0</v>
      </c>
      <c r="D298" s="289">
        <f t="shared" ref="D298:E298" si="158">D296</f>
        <v>70</v>
      </c>
      <c r="E298" s="280">
        <f t="shared" si="158"/>
        <v>0</v>
      </c>
      <c r="F298" s="281"/>
      <c r="G298" s="282"/>
      <c r="I298" s="284">
        <v>2.0</v>
      </c>
      <c r="K298" s="286" t="s">
        <v>248</v>
      </c>
      <c r="L298" s="287" t="b">
        <v>0</v>
      </c>
      <c r="P298" s="42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</row>
    <row r="299">
      <c r="A299" s="304" t="s">
        <v>251</v>
      </c>
      <c r="C299" s="219">
        <v>1.0</v>
      </c>
      <c r="D299" s="279">
        <v>80.0</v>
      </c>
      <c r="E299" s="280">
        <v>0.0</v>
      </c>
      <c r="F299" s="281">
        <v>10.0</v>
      </c>
      <c r="G299" s="282"/>
      <c r="H299" s="283">
        <f>iferror(C301*D301*(F299+F300+F301),0)</f>
        <v>7200</v>
      </c>
      <c r="I299" s="284">
        <v>2.0</v>
      </c>
      <c r="J299" s="285">
        <v>60.0</v>
      </c>
      <c r="K299" s="286" t="s">
        <v>245</v>
      </c>
      <c r="L299" s="287" t="b">
        <v>0</v>
      </c>
      <c r="M299" s="191"/>
      <c r="P299" s="42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</row>
    <row r="300">
      <c r="A300" s="38"/>
      <c r="C300" s="219">
        <v>2.0</v>
      </c>
      <c r="D300" s="289">
        <f t="shared" ref="D300:E300" si="159">D299</f>
        <v>80</v>
      </c>
      <c r="E300" s="280">
        <f t="shared" si="159"/>
        <v>0</v>
      </c>
      <c r="F300" s="281">
        <v>10.0</v>
      </c>
      <c r="G300" s="282"/>
      <c r="H300" s="290">
        <f>iferror(AVERAGE(F299:F301),0)</f>
        <v>10</v>
      </c>
      <c r="I300" s="284">
        <v>0.0</v>
      </c>
      <c r="K300" s="286" t="s">
        <v>197</v>
      </c>
      <c r="L300" s="287" t="b">
        <v>0</v>
      </c>
      <c r="P300" s="42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</row>
    <row r="301">
      <c r="A301" s="291">
        <v>8.0</v>
      </c>
      <c r="B301" s="292">
        <v>12.0</v>
      </c>
      <c r="C301" s="219">
        <v>3.0</v>
      </c>
      <c r="D301" s="289">
        <f t="shared" ref="D301:E301" si="160">D299</f>
        <v>80</v>
      </c>
      <c r="E301" s="280">
        <f t="shared" si="160"/>
        <v>0</v>
      </c>
      <c r="F301" s="281">
        <v>10.0</v>
      </c>
      <c r="G301" s="282"/>
      <c r="I301" s="284">
        <v>1.0</v>
      </c>
      <c r="K301" s="286" t="s">
        <v>248</v>
      </c>
      <c r="L301" s="287" t="b">
        <v>0</v>
      </c>
      <c r="P301" s="42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</row>
    <row r="302">
      <c r="A302" s="304" t="s">
        <v>261</v>
      </c>
      <c r="C302" s="219">
        <v>1.0</v>
      </c>
      <c r="D302" s="279">
        <v>12.5</v>
      </c>
      <c r="E302" s="280">
        <v>0.0</v>
      </c>
      <c r="F302" s="281">
        <v>12.0</v>
      </c>
      <c r="G302" s="282"/>
      <c r="H302" s="283">
        <f>iferror(C304*D304*(F302+F303+F304),0)</f>
        <v>1350</v>
      </c>
      <c r="I302" s="284">
        <v>2.0</v>
      </c>
      <c r="J302" s="285">
        <v>90.0</v>
      </c>
      <c r="K302" s="286" t="s">
        <v>245</v>
      </c>
      <c r="L302" s="287" t="b">
        <v>0</v>
      </c>
      <c r="M302" s="191"/>
      <c r="P302" s="42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</row>
    <row r="303">
      <c r="A303" s="38"/>
      <c r="C303" s="219">
        <v>2.0</v>
      </c>
      <c r="D303" s="289">
        <f t="shared" ref="D303:E303" si="161">D302</f>
        <v>12.5</v>
      </c>
      <c r="E303" s="280">
        <f t="shared" si="161"/>
        <v>0</v>
      </c>
      <c r="F303" s="281">
        <v>12.0</v>
      </c>
      <c r="G303" s="282"/>
      <c r="H303" s="290">
        <f>iferror(AVERAGE(F302:F304),0)</f>
        <v>12</v>
      </c>
      <c r="I303" s="284">
        <v>0.0</v>
      </c>
      <c r="K303" s="286" t="s">
        <v>197</v>
      </c>
      <c r="L303" s="287" t="b">
        <v>0</v>
      </c>
      <c r="P303" s="42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</row>
    <row r="304">
      <c r="A304" s="291">
        <v>8.0</v>
      </c>
      <c r="B304" s="292">
        <v>12.0</v>
      </c>
      <c r="C304" s="219">
        <v>3.0</v>
      </c>
      <c r="D304" s="289">
        <f t="shared" ref="D304:E304" si="162">D302</f>
        <v>12.5</v>
      </c>
      <c r="E304" s="280">
        <f t="shared" si="162"/>
        <v>0</v>
      </c>
      <c r="F304" s="281">
        <v>12.0</v>
      </c>
      <c r="G304" s="282"/>
      <c r="I304" s="284">
        <v>1.0</v>
      </c>
      <c r="K304" s="286" t="s">
        <v>248</v>
      </c>
      <c r="L304" s="287" t="b">
        <v>0</v>
      </c>
      <c r="P304" s="42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</row>
    <row r="305">
      <c r="A305" s="317" t="s">
        <v>282</v>
      </c>
      <c r="C305" s="219">
        <v>1.0</v>
      </c>
      <c r="D305" s="279">
        <v>20.0</v>
      </c>
      <c r="E305" s="280">
        <v>0.0</v>
      </c>
      <c r="F305" s="281"/>
      <c r="G305" s="282"/>
      <c r="H305" s="283">
        <f>iferror(C307*D307*(F305+F306+F307),0)</f>
        <v>0</v>
      </c>
      <c r="I305" s="284">
        <v>2.0</v>
      </c>
      <c r="J305" s="285">
        <v>60.0</v>
      </c>
      <c r="K305" s="286" t="s">
        <v>245</v>
      </c>
      <c r="L305" s="287" t="b">
        <v>0</v>
      </c>
      <c r="M305" s="191"/>
      <c r="P305" s="42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</row>
    <row r="306">
      <c r="A306" s="38"/>
      <c r="C306" s="219">
        <v>2.0</v>
      </c>
      <c r="D306" s="289">
        <f t="shared" ref="D306:E306" si="163">D305</f>
        <v>20</v>
      </c>
      <c r="E306" s="280">
        <f t="shared" si="163"/>
        <v>0</v>
      </c>
      <c r="F306" s="281"/>
      <c r="G306" s="282"/>
      <c r="H306" s="290">
        <f>iferror(AVERAGE(F305:F307),0)</f>
        <v>0</v>
      </c>
      <c r="I306" s="284">
        <v>0.0</v>
      </c>
      <c r="K306" s="286" t="s">
        <v>197</v>
      </c>
      <c r="L306" s="287" t="b">
        <v>0</v>
      </c>
      <c r="P306" s="42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</row>
    <row r="307">
      <c r="A307" s="291">
        <v>8.0</v>
      </c>
      <c r="B307" s="292">
        <v>12.0</v>
      </c>
      <c r="C307" s="219">
        <v>3.0</v>
      </c>
      <c r="D307" s="289">
        <f t="shared" ref="D307:E307" si="164">D305</f>
        <v>20</v>
      </c>
      <c r="E307" s="280">
        <f t="shared" si="164"/>
        <v>0</v>
      </c>
      <c r="F307" s="296"/>
      <c r="G307" s="282"/>
      <c r="I307" s="284">
        <v>1.0</v>
      </c>
      <c r="K307" s="286" t="s">
        <v>248</v>
      </c>
      <c r="L307" s="287" t="b">
        <v>0</v>
      </c>
      <c r="P307" s="42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</row>
    <row r="308">
      <c r="A308" s="295" t="s">
        <v>254</v>
      </c>
      <c r="C308" s="219">
        <v>1.0</v>
      </c>
      <c r="D308" s="289">
        <v>0.0</v>
      </c>
      <c r="E308" s="280">
        <v>0.0</v>
      </c>
      <c r="F308" s="296"/>
      <c r="G308" s="282"/>
      <c r="H308" s="283">
        <f>iferror(C310*D310*(F308+F309+F310),0)</f>
        <v>0</v>
      </c>
      <c r="I308" s="284">
        <v>2.0</v>
      </c>
      <c r="J308" s="285">
        <v>60.0</v>
      </c>
      <c r="K308" s="286" t="s">
        <v>245</v>
      </c>
      <c r="L308" s="287" t="b">
        <v>0</v>
      </c>
      <c r="M308" s="191"/>
      <c r="P308" s="42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</row>
    <row r="309">
      <c r="A309" s="38"/>
      <c r="C309" s="219">
        <v>2.0</v>
      </c>
      <c r="D309" s="289">
        <f t="shared" ref="D309:E309" si="165">D308</f>
        <v>0</v>
      </c>
      <c r="E309" s="280">
        <f t="shared" si="165"/>
        <v>0</v>
      </c>
      <c r="F309" s="296"/>
      <c r="G309" s="282"/>
      <c r="H309" s="290">
        <f>iferror(AVERAGE(F308:F310),0)</f>
        <v>0</v>
      </c>
      <c r="I309" s="284">
        <v>0.0</v>
      </c>
      <c r="K309" s="286" t="s">
        <v>197</v>
      </c>
      <c r="L309" s="287" t="b">
        <v>0</v>
      </c>
      <c r="P309" s="42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</row>
    <row r="310">
      <c r="A310" s="291">
        <v>8.0</v>
      </c>
      <c r="B310" s="292">
        <v>12.0</v>
      </c>
      <c r="C310" s="219">
        <v>3.0</v>
      </c>
      <c r="D310" s="289">
        <f t="shared" ref="D310:E310" si="166">D308</f>
        <v>0</v>
      </c>
      <c r="E310" s="280">
        <f t="shared" si="166"/>
        <v>0</v>
      </c>
      <c r="F310" s="296"/>
      <c r="G310" s="282"/>
      <c r="I310" s="284">
        <v>1.0</v>
      </c>
      <c r="K310" s="286" t="s">
        <v>248</v>
      </c>
      <c r="L310" s="287" t="b">
        <v>0</v>
      </c>
      <c r="P310" s="42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</row>
    <row r="311">
      <c r="A311" s="366" t="s">
        <v>275</v>
      </c>
      <c r="C311" s="219">
        <v>1.0</v>
      </c>
      <c r="D311" s="279">
        <v>20.0</v>
      </c>
      <c r="E311" s="280">
        <v>0.0</v>
      </c>
      <c r="F311" s="281"/>
      <c r="G311" s="282"/>
      <c r="H311" s="283">
        <f>iferror(C313*D313*(F311+F312+F313),0)</f>
        <v>0</v>
      </c>
      <c r="I311" s="284">
        <v>2.0</v>
      </c>
      <c r="J311" s="285">
        <v>60.0</v>
      </c>
      <c r="K311" s="286" t="s">
        <v>245</v>
      </c>
      <c r="L311" s="287" t="b">
        <v>0</v>
      </c>
      <c r="M311" s="191"/>
      <c r="P311" s="42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</row>
    <row r="312">
      <c r="A312" s="38"/>
      <c r="C312" s="219">
        <v>2.0</v>
      </c>
      <c r="D312" s="289">
        <f t="shared" ref="D312:E312" si="167">D311</f>
        <v>20</v>
      </c>
      <c r="E312" s="280">
        <f t="shared" si="167"/>
        <v>0</v>
      </c>
      <c r="F312" s="281"/>
      <c r="G312" s="282"/>
      <c r="H312" s="290">
        <f>iferror(AVERAGE(F311:F313),0)</f>
        <v>0</v>
      </c>
      <c r="I312" s="284">
        <v>0.0</v>
      </c>
      <c r="K312" s="286" t="s">
        <v>197</v>
      </c>
      <c r="L312" s="287" t="b">
        <v>0</v>
      </c>
      <c r="P312" s="42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</row>
    <row r="313">
      <c r="A313" s="291">
        <v>8.0</v>
      </c>
      <c r="B313" s="292">
        <v>12.0</v>
      </c>
      <c r="C313" s="219">
        <v>3.0</v>
      </c>
      <c r="D313" s="289">
        <f t="shared" ref="D313:E313" si="168">D311</f>
        <v>20</v>
      </c>
      <c r="E313" s="280">
        <f t="shared" si="168"/>
        <v>0</v>
      </c>
      <c r="F313" s="281"/>
      <c r="G313" s="282"/>
      <c r="I313" s="284">
        <v>1.0</v>
      </c>
      <c r="K313" s="286" t="s">
        <v>248</v>
      </c>
      <c r="L313" s="287" t="b">
        <v>0</v>
      </c>
      <c r="P313" s="42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</row>
    <row r="314">
      <c r="A314" s="306" t="s">
        <v>256</v>
      </c>
      <c r="B314" s="35"/>
      <c r="C314" s="307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81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</row>
    <row r="315">
      <c r="A315" s="67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9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</row>
    <row r="318">
      <c r="A318" s="265" t="s">
        <v>97</v>
      </c>
      <c r="B318" s="308">
        <v>46052.0</v>
      </c>
      <c r="C318" s="267" t="s">
        <v>235</v>
      </c>
      <c r="D318" s="268"/>
      <c r="E318" s="269" t="s">
        <v>236</v>
      </c>
      <c r="F318" s="270" t="b">
        <v>0</v>
      </c>
      <c r="G318" s="271" t="s">
        <v>237</v>
      </c>
      <c r="H318" s="273" t="b">
        <v>0</v>
      </c>
      <c r="I318" s="272" t="s">
        <v>238</v>
      </c>
      <c r="J318" s="273" t="b">
        <v>1</v>
      </c>
      <c r="K318" s="274" t="s">
        <v>240</v>
      </c>
      <c r="L318" s="275" t="b">
        <v>0</v>
      </c>
      <c r="M318" s="276" t="s">
        <v>241</v>
      </c>
      <c r="N318" s="273" t="b">
        <v>1</v>
      </c>
      <c r="O318" s="277" t="s">
        <v>242</v>
      </c>
      <c r="P318" s="275" t="b">
        <v>0</v>
      </c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</row>
    <row r="319">
      <c r="A319" s="278" t="s">
        <v>243</v>
      </c>
      <c r="C319" s="219">
        <v>1.0</v>
      </c>
      <c r="D319" s="279">
        <v>50.0</v>
      </c>
      <c r="E319" s="309">
        <v>10.0</v>
      </c>
      <c r="F319" s="281"/>
      <c r="G319" s="282"/>
      <c r="H319" s="283">
        <f>iferror(C321*D321*(F319+F320+F321),0)</f>
        <v>0</v>
      </c>
      <c r="I319" s="284">
        <v>2.0</v>
      </c>
      <c r="J319" s="285">
        <v>60.0</v>
      </c>
      <c r="K319" s="286" t="s">
        <v>245</v>
      </c>
      <c r="L319" s="287" t="b">
        <v>0</v>
      </c>
      <c r="M319" s="288" t="s">
        <v>246</v>
      </c>
      <c r="P319" s="42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</row>
    <row r="320">
      <c r="A320" s="38"/>
      <c r="C320" s="219">
        <v>2.0</v>
      </c>
      <c r="D320" s="289">
        <f t="shared" ref="D320:E320" si="169">D319</f>
        <v>50</v>
      </c>
      <c r="E320" s="280">
        <f t="shared" si="169"/>
        <v>10</v>
      </c>
      <c r="F320" s="281"/>
      <c r="G320" s="282"/>
      <c r="H320" s="290">
        <f>iferror(AVERAGE(F319:F321),0)</f>
        <v>0</v>
      </c>
      <c r="I320" s="284">
        <v>0.0</v>
      </c>
      <c r="K320" s="286" t="s">
        <v>197</v>
      </c>
      <c r="L320" s="287" t="b">
        <v>0</v>
      </c>
      <c r="P320" s="42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</row>
    <row r="321">
      <c r="A321" s="291">
        <v>0.0</v>
      </c>
      <c r="B321" s="292">
        <v>100.0</v>
      </c>
      <c r="C321" s="219">
        <v>3.0</v>
      </c>
      <c r="D321" s="289">
        <f t="shared" ref="D321:E321" si="170">D319</f>
        <v>50</v>
      </c>
      <c r="E321" s="280">
        <f t="shared" si="170"/>
        <v>10</v>
      </c>
      <c r="F321" s="281"/>
      <c r="G321" s="282"/>
      <c r="I321" s="284">
        <v>1.0</v>
      </c>
      <c r="K321" s="286" t="s">
        <v>248</v>
      </c>
      <c r="L321" s="287" t="b">
        <v>0</v>
      </c>
      <c r="P321" s="42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</row>
    <row r="322">
      <c r="A322" s="378" t="s">
        <v>277</v>
      </c>
      <c r="C322" s="219">
        <v>1.0</v>
      </c>
      <c r="D322" s="279">
        <v>25.0</v>
      </c>
      <c r="E322" s="280">
        <v>0.0</v>
      </c>
      <c r="F322" s="281"/>
      <c r="G322" s="282"/>
      <c r="H322" s="283">
        <f>iferror(C324*D324*(F322+F323+F324),0)</f>
        <v>0</v>
      </c>
      <c r="I322" s="284">
        <v>2.0</v>
      </c>
      <c r="J322" s="285">
        <v>60.0</v>
      </c>
      <c r="K322" s="286" t="s">
        <v>245</v>
      </c>
      <c r="L322" s="287" t="b">
        <v>0</v>
      </c>
      <c r="M322" s="228"/>
      <c r="P322" s="42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</row>
    <row r="323">
      <c r="A323" s="38"/>
      <c r="C323" s="219">
        <v>2.0</v>
      </c>
      <c r="D323" s="279">
        <f t="shared" ref="D323:E323" si="171">D322</f>
        <v>25</v>
      </c>
      <c r="E323" s="280">
        <f t="shared" si="171"/>
        <v>0</v>
      </c>
      <c r="F323" s="281"/>
      <c r="G323" s="282"/>
      <c r="H323" s="290">
        <f>iferror(AVERAGE(F322:F324),0)</f>
        <v>0</v>
      </c>
      <c r="I323" s="284">
        <v>0.0</v>
      </c>
      <c r="K323" s="286" t="s">
        <v>197</v>
      </c>
      <c r="L323" s="287" t="b">
        <v>0</v>
      </c>
      <c r="P323" s="42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</row>
    <row r="324">
      <c r="A324" s="291">
        <v>8.0</v>
      </c>
      <c r="B324" s="292">
        <v>12.0</v>
      </c>
      <c r="C324" s="219">
        <v>3.0</v>
      </c>
      <c r="D324" s="289">
        <f>D323</f>
        <v>25</v>
      </c>
      <c r="E324" s="280">
        <f>E322</f>
        <v>0</v>
      </c>
      <c r="F324" s="281"/>
      <c r="G324" s="282"/>
      <c r="I324" s="284">
        <v>1.0</v>
      </c>
      <c r="K324" s="286" t="s">
        <v>248</v>
      </c>
      <c r="L324" s="287" t="b">
        <v>0</v>
      </c>
      <c r="P324" s="42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</row>
    <row r="325">
      <c r="A325" s="297" t="s">
        <v>269</v>
      </c>
      <c r="C325" s="219">
        <v>1.0</v>
      </c>
      <c r="D325" s="279">
        <v>5.0</v>
      </c>
      <c r="E325" s="280">
        <v>0.0</v>
      </c>
      <c r="F325" s="281"/>
      <c r="G325" s="282"/>
      <c r="H325" s="283">
        <f>iferror(C327*D327*(F325+F326+F327),0)</f>
        <v>0</v>
      </c>
      <c r="I325" s="284">
        <v>2.0</v>
      </c>
      <c r="J325" s="285">
        <v>60.0</v>
      </c>
      <c r="K325" s="286" t="s">
        <v>245</v>
      </c>
      <c r="L325" s="287" t="b">
        <v>0</v>
      </c>
      <c r="M325" s="310" t="s">
        <v>270</v>
      </c>
      <c r="P325" s="42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</row>
    <row r="326">
      <c r="A326" s="38"/>
      <c r="C326" s="219">
        <v>2.0</v>
      </c>
      <c r="D326" s="289">
        <f t="shared" ref="D326:E326" si="172">D325</f>
        <v>5</v>
      </c>
      <c r="E326" s="280">
        <f t="shared" si="172"/>
        <v>0</v>
      </c>
      <c r="F326" s="281"/>
      <c r="G326" s="282"/>
      <c r="H326" s="290">
        <f>iferror(AVERAGE(F325:F327),0)</f>
        <v>0</v>
      </c>
      <c r="I326" s="284">
        <v>1.0</v>
      </c>
      <c r="K326" s="286" t="s">
        <v>197</v>
      </c>
      <c r="L326" s="287" t="b">
        <v>0</v>
      </c>
      <c r="P326" s="42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</row>
    <row r="327">
      <c r="A327" s="291">
        <v>8.0</v>
      </c>
      <c r="B327" s="292">
        <v>12.0</v>
      </c>
      <c r="C327" s="219">
        <v>3.0</v>
      </c>
      <c r="D327" s="279">
        <v>7.0</v>
      </c>
      <c r="E327" s="280">
        <f>E325</f>
        <v>0</v>
      </c>
      <c r="F327" s="281"/>
      <c r="G327" s="282"/>
      <c r="I327" s="284">
        <v>1.0</v>
      </c>
      <c r="K327" s="286" t="s">
        <v>248</v>
      </c>
      <c r="L327" s="287" t="b">
        <v>0</v>
      </c>
      <c r="P327" s="42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</row>
    <row r="328">
      <c r="A328" s="317" t="s">
        <v>260</v>
      </c>
      <c r="C328" s="219">
        <v>1.0</v>
      </c>
      <c r="D328" s="279">
        <v>40.0</v>
      </c>
      <c r="E328" s="280">
        <v>0.0</v>
      </c>
      <c r="F328" s="281">
        <v>12.0</v>
      </c>
      <c r="G328" s="282"/>
      <c r="H328" s="283">
        <f>iferror(C330*D330*(F328+F329+F330),0)</f>
        <v>4320</v>
      </c>
      <c r="I328" s="284">
        <v>2.0</v>
      </c>
      <c r="J328" s="285">
        <v>60.0</v>
      </c>
      <c r="K328" s="286" t="s">
        <v>245</v>
      </c>
      <c r="L328" s="287" t="b">
        <v>0</v>
      </c>
      <c r="M328" s="191"/>
      <c r="P328" s="42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</row>
    <row r="329">
      <c r="A329" s="38"/>
      <c r="C329" s="219">
        <v>2.0</v>
      </c>
      <c r="D329" s="289">
        <f t="shared" ref="D329:E329" si="173">D328</f>
        <v>40</v>
      </c>
      <c r="E329" s="280">
        <f t="shared" si="173"/>
        <v>0</v>
      </c>
      <c r="F329" s="281">
        <v>12.0</v>
      </c>
      <c r="G329" s="282"/>
      <c r="H329" s="290">
        <f>iferror(AVERAGE(F328:F330),0)</f>
        <v>12</v>
      </c>
      <c r="I329" s="284">
        <v>0.0</v>
      </c>
      <c r="K329" s="286" t="s">
        <v>197</v>
      </c>
      <c r="L329" s="287" t="b">
        <v>0</v>
      </c>
      <c r="P329" s="42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</row>
    <row r="330">
      <c r="A330" s="291">
        <v>8.0</v>
      </c>
      <c r="B330" s="292">
        <v>12.0</v>
      </c>
      <c r="C330" s="219">
        <v>3.0</v>
      </c>
      <c r="D330" s="289">
        <f t="shared" ref="D330:E330" si="174">D328</f>
        <v>40</v>
      </c>
      <c r="E330" s="280">
        <f t="shared" si="174"/>
        <v>0</v>
      </c>
      <c r="F330" s="281">
        <v>12.0</v>
      </c>
      <c r="G330" s="282"/>
      <c r="I330" s="284">
        <v>1.0</v>
      </c>
      <c r="K330" s="286" t="s">
        <v>248</v>
      </c>
      <c r="L330" s="287" t="b">
        <v>0</v>
      </c>
      <c r="P330" s="42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</row>
    <row r="331">
      <c r="A331" s="298" t="s">
        <v>150</v>
      </c>
      <c r="C331" s="219">
        <v>1.0</v>
      </c>
      <c r="D331" s="279">
        <v>80.0</v>
      </c>
      <c r="E331" s="280">
        <v>0.0</v>
      </c>
      <c r="F331" s="281">
        <v>9.0</v>
      </c>
      <c r="G331" s="282"/>
      <c r="H331" s="283">
        <f>iferror(C333*D333*(F331+F332+F333),0)</f>
        <v>6480</v>
      </c>
      <c r="I331" s="284">
        <v>3.0</v>
      </c>
      <c r="J331" s="285">
        <v>90.0</v>
      </c>
      <c r="K331" s="286" t="s">
        <v>245</v>
      </c>
      <c r="L331" s="287" t="b">
        <v>0</v>
      </c>
      <c r="M331" s="191"/>
      <c r="P331" s="42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</row>
    <row r="332">
      <c r="A332" s="38"/>
      <c r="C332" s="219">
        <v>2.0</v>
      </c>
      <c r="D332" s="289">
        <f t="shared" ref="D332:E332" si="175">D331</f>
        <v>80</v>
      </c>
      <c r="E332" s="280">
        <f t="shared" si="175"/>
        <v>0</v>
      </c>
      <c r="F332" s="281">
        <v>9.0</v>
      </c>
      <c r="G332" s="282"/>
      <c r="H332" s="290">
        <f>iferror(AVERAGE(F331:F333),0)</f>
        <v>9</v>
      </c>
      <c r="I332" s="284">
        <v>1.0</v>
      </c>
      <c r="K332" s="286" t="s">
        <v>197</v>
      </c>
      <c r="L332" s="287" t="b">
        <v>0</v>
      </c>
      <c r="P332" s="42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</row>
    <row r="333">
      <c r="A333" s="291">
        <v>8.0</v>
      </c>
      <c r="B333" s="292">
        <v>12.0</v>
      </c>
      <c r="C333" s="219">
        <v>3.0</v>
      </c>
      <c r="D333" s="289">
        <f t="shared" ref="D333:E333" si="176">D331</f>
        <v>80</v>
      </c>
      <c r="E333" s="280">
        <f t="shared" si="176"/>
        <v>0</v>
      </c>
      <c r="F333" s="281">
        <v>9.0</v>
      </c>
      <c r="G333" s="282"/>
      <c r="I333" s="284">
        <v>2.0</v>
      </c>
      <c r="K333" s="286" t="s">
        <v>248</v>
      </c>
      <c r="L333" s="287" t="b">
        <v>0</v>
      </c>
      <c r="P333" s="42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</row>
    <row r="334">
      <c r="A334" s="304" t="s">
        <v>251</v>
      </c>
      <c r="C334" s="219">
        <v>1.0</v>
      </c>
      <c r="D334" s="279">
        <v>80.0</v>
      </c>
      <c r="E334" s="280">
        <v>0.0</v>
      </c>
      <c r="F334" s="281"/>
      <c r="G334" s="282"/>
      <c r="H334" s="283">
        <f>iferror(C336*D336*(F334+F335+F336),0)</f>
        <v>0</v>
      </c>
      <c r="I334" s="284">
        <v>2.0</v>
      </c>
      <c r="J334" s="285">
        <v>60.0</v>
      </c>
      <c r="K334" s="286" t="s">
        <v>245</v>
      </c>
      <c r="L334" s="287" t="b">
        <v>0</v>
      </c>
      <c r="M334" s="191"/>
      <c r="P334" s="42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</row>
    <row r="335">
      <c r="A335" s="38"/>
      <c r="C335" s="219">
        <v>2.0</v>
      </c>
      <c r="D335" s="289">
        <f t="shared" ref="D335:E335" si="177">D334</f>
        <v>80</v>
      </c>
      <c r="E335" s="280">
        <f t="shared" si="177"/>
        <v>0</v>
      </c>
      <c r="F335" s="281"/>
      <c r="G335" s="282"/>
      <c r="H335" s="290">
        <f>iferror(AVERAGE(F334:F336),0)</f>
        <v>0</v>
      </c>
      <c r="I335" s="284">
        <v>0.0</v>
      </c>
      <c r="K335" s="286" t="s">
        <v>197</v>
      </c>
      <c r="L335" s="287" t="b">
        <v>0</v>
      </c>
      <c r="P335" s="42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</row>
    <row r="336">
      <c r="A336" s="291">
        <v>8.0</v>
      </c>
      <c r="B336" s="292">
        <v>12.0</v>
      </c>
      <c r="C336" s="219">
        <v>3.0</v>
      </c>
      <c r="D336" s="289">
        <f t="shared" ref="D336:E336" si="178">D334</f>
        <v>80</v>
      </c>
      <c r="E336" s="280">
        <f t="shared" si="178"/>
        <v>0</v>
      </c>
      <c r="F336" s="281"/>
      <c r="G336" s="282"/>
      <c r="I336" s="284">
        <v>1.0</v>
      </c>
      <c r="K336" s="286" t="s">
        <v>248</v>
      </c>
      <c r="L336" s="287" t="b">
        <v>0</v>
      </c>
      <c r="P336" s="42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</row>
    <row r="337">
      <c r="A337" s="304" t="s">
        <v>261</v>
      </c>
      <c r="C337" s="219">
        <v>1.0</v>
      </c>
      <c r="D337" s="279">
        <v>12.5</v>
      </c>
      <c r="E337" s="280">
        <v>0.0</v>
      </c>
      <c r="F337" s="281"/>
      <c r="G337" s="282"/>
      <c r="H337" s="283">
        <f>iferror(C339*D339*(F337+F338+F339),0)</f>
        <v>0</v>
      </c>
      <c r="I337" s="284">
        <v>2.0</v>
      </c>
      <c r="J337" s="285">
        <v>90.0</v>
      </c>
      <c r="K337" s="286" t="s">
        <v>245</v>
      </c>
      <c r="L337" s="287" t="b">
        <v>0</v>
      </c>
      <c r="M337" s="191"/>
      <c r="P337" s="42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</row>
    <row r="338">
      <c r="A338" s="38"/>
      <c r="C338" s="219">
        <v>2.0</v>
      </c>
      <c r="D338" s="289">
        <f t="shared" ref="D338:E338" si="179">D337</f>
        <v>12.5</v>
      </c>
      <c r="E338" s="280">
        <f t="shared" si="179"/>
        <v>0</v>
      </c>
      <c r="F338" s="281"/>
      <c r="G338" s="282"/>
      <c r="H338" s="290">
        <f>iferror(AVERAGE(F337:F339),0)</f>
        <v>0</v>
      </c>
      <c r="I338" s="284">
        <v>0.0</v>
      </c>
      <c r="K338" s="286" t="s">
        <v>197</v>
      </c>
      <c r="L338" s="287" t="b">
        <v>0</v>
      </c>
      <c r="P338" s="42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</row>
    <row r="339">
      <c r="A339" s="291">
        <v>8.0</v>
      </c>
      <c r="B339" s="292">
        <v>12.0</v>
      </c>
      <c r="C339" s="219">
        <v>3.0</v>
      </c>
      <c r="D339" s="289">
        <f t="shared" ref="D339:E339" si="180">D337</f>
        <v>12.5</v>
      </c>
      <c r="E339" s="280">
        <f t="shared" si="180"/>
        <v>0</v>
      </c>
      <c r="F339" s="281"/>
      <c r="G339" s="282"/>
      <c r="I339" s="284">
        <v>1.0</v>
      </c>
      <c r="K339" s="286" t="s">
        <v>248</v>
      </c>
      <c r="L339" s="287" t="b">
        <v>0</v>
      </c>
      <c r="P339" s="42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</row>
    <row r="340">
      <c r="A340" s="317" t="s">
        <v>282</v>
      </c>
      <c r="C340" s="219">
        <v>1.0</v>
      </c>
      <c r="D340" s="279">
        <v>25.0</v>
      </c>
      <c r="E340" s="280">
        <v>0.0</v>
      </c>
      <c r="F340" s="281">
        <v>10.0</v>
      </c>
      <c r="G340" s="282"/>
      <c r="H340" s="283">
        <f>iferror(C342*D342*(F340+F341+F342),0)</f>
        <v>2250</v>
      </c>
      <c r="I340" s="284">
        <v>2.0</v>
      </c>
      <c r="J340" s="285">
        <v>60.0</v>
      </c>
      <c r="K340" s="286" t="s">
        <v>245</v>
      </c>
      <c r="L340" s="287" t="b">
        <v>0</v>
      </c>
      <c r="M340" s="191"/>
      <c r="P340" s="42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</row>
    <row r="341">
      <c r="A341" s="38"/>
      <c r="C341" s="219">
        <v>2.0</v>
      </c>
      <c r="D341" s="289">
        <f t="shared" ref="D341:E341" si="181">D340</f>
        <v>25</v>
      </c>
      <c r="E341" s="280">
        <f t="shared" si="181"/>
        <v>0</v>
      </c>
      <c r="F341" s="281">
        <v>10.0</v>
      </c>
      <c r="G341" s="282"/>
      <c r="H341" s="290">
        <f>iferror(AVERAGE(F340:F342),0)</f>
        <v>10</v>
      </c>
      <c r="I341" s="284">
        <v>0.0</v>
      </c>
      <c r="K341" s="286" t="s">
        <v>197</v>
      </c>
      <c r="L341" s="287" t="b">
        <v>0</v>
      </c>
      <c r="P341" s="42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</row>
    <row r="342">
      <c r="A342" s="291">
        <v>8.0</v>
      </c>
      <c r="B342" s="292">
        <v>12.0</v>
      </c>
      <c r="C342" s="219">
        <v>3.0</v>
      </c>
      <c r="D342" s="289">
        <f t="shared" ref="D342:E342" si="182">D340</f>
        <v>25</v>
      </c>
      <c r="E342" s="280">
        <f t="shared" si="182"/>
        <v>0</v>
      </c>
      <c r="F342" s="281">
        <v>10.0</v>
      </c>
      <c r="G342" s="282"/>
      <c r="I342" s="284">
        <v>1.0</v>
      </c>
      <c r="K342" s="286" t="s">
        <v>248</v>
      </c>
      <c r="L342" s="287" t="b">
        <v>0</v>
      </c>
      <c r="P342" s="42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</row>
    <row r="343">
      <c r="A343" s="317" t="s">
        <v>307</v>
      </c>
      <c r="C343" s="219">
        <v>1.0</v>
      </c>
      <c r="D343" s="279">
        <v>4.0</v>
      </c>
      <c r="E343" s="280">
        <v>0.0</v>
      </c>
      <c r="F343" s="281">
        <v>15.0</v>
      </c>
      <c r="G343" s="282"/>
      <c r="H343" s="283">
        <f>iferror(C345*D345*(F343+F344+F345),0)</f>
        <v>540</v>
      </c>
      <c r="I343" s="284">
        <v>2.0</v>
      </c>
      <c r="J343" s="285">
        <v>60.0</v>
      </c>
      <c r="K343" s="286" t="s">
        <v>245</v>
      </c>
      <c r="L343" s="287" t="b">
        <v>0</v>
      </c>
      <c r="M343" s="191"/>
      <c r="P343" s="42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</row>
    <row r="344">
      <c r="A344" s="38"/>
      <c r="C344" s="219">
        <v>2.0</v>
      </c>
      <c r="D344" s="289">
        <f t="shared" ref="D344:E344" si="183">D343</f>
        <v>4</v>
      </c>
      <c r="E344" s="280">
        <f t="shared" si="183"/>
        <v>0</v>
      </c>
      <c r="F344" s="281">
        <v>15.0</v>
      </c>
      <c r="G344" s="282"/>
      <c r="H344" s="290">
        <f>iferror(AVERAGE(F343:F345),0)</f>
        <v>15</v>
      </c>
      <c r="I344" s="284">
        <v>0.0</v>
      </c>
      <c r="K344" s="286" t="s">
        <v>197</v>
      </c>
      <c r="L344" s="287" t="b">
        <v>0</v>
      </c>
      <c r="P344" s="42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</row>
    <row r="345">
      <c r="A345" s="291">
        <v>8.0</v>
      </c>
      <c r="B345" s="292">
        <v>12.0</v>
      </c>
      <c r="C345" s="219">
        <v>3.0</v>
      </c>
      <c r="D345" s="289">
        <f t="shared" ref="D345:E345" si="184">D343</f>
        <v>4</v>
      </c>
      <c r="E345" s="280">
        <f t="shared" si="184"/>
        <v>0</v>
      </c>
      <c r="F345" s="281">
        <v>15.0</v>
      </c>
      <c r="G345" s="282"/>
      <c r="I345" s="284">
        <v>1.0</v>
      </c>
      <c r="K345" s="286" t="s">
        <v>248</v>
      </c>
      <c r="L345" s="287" t="b">
        <v>0</v>
      </c>
      <c r="P345" s="42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</row>
    <row r="346">
      <c r="A346" s="366" t="s">
        <v>275</v>
      </c>
      <c r="C346" s="219">
        <v>1.0</v>
      </c>
      <c r="D346" s="279">
        <v>20.0</v>
      </c>
      <c r="E346" s="280">
        <v>0.0</v>
      </c>
      <c r="F346" s="281"/>
      <c r="G346" s="282"/>
      <c r="H346" s="283">
        <f>iferror(C348*D348*(F346+F347+F348),0)</f>
        <v>0</v>
      </c>
      <c r="I346" s="284">
        <v>2.0</v>
      </c>
      <c r="J346" s="285">
        <v>60.0</v>
      </c>
      <c r="K346" s="286" t="s">
        <v>245</v>
      </c>
      <c r="L346" s="287" t="b">
        <v>0</v>
      </c>
      <c r="M346" s="191"/>
      <c r="P346" s="42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</row>
    <row r="347">
      <c r="A347" s="38"/>
      <c r="C347" s="219">
        <v>2.0</v>
      </c>
      <c r="D347" s="289">
        <f t="shared" ref="D347:E347" si="185">D346</f>
        <v>20</v>
      </c>
      <c r="E347" s="280">
        <f t="shared" si="185"/>
        <v>0</v>
      </c>
      <c r="F347" s="281"/>
      <c r="G347" s="282"/>
      <c r="H347" s="290">
        <f>iferror(AVERAGE(F346:F348),0)</f>
        <v>0</v>
      </c>
      <c r="I347" s="284">
        <v>0.0</v>
      </c>
      <c r="K347" s="286" t="s">
        <v>197</v>
      </c>
      <c r="L347" s="287" t="b">
        <v>0</v>
      </c>
      <c r="P347" s="42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</row>
    <row r="348">
      <c r="A348" s="291">
        <v>8.0</v>
      </c>
      <c r="B348" s="292">
        <v>12.0</v>
      </c>
      <c r="C348" s="219">
        <v>3.0</v>
      </c>
      <c r="D348" s="289">
        <f t="shared" ref="D348:E348" si="186">D346</f>
        <v>20</v>
      </c>
      <c r="E348" s="280">
        <f t="shared" si="186"/>
        <v>0</v>
      </c>
      <c r="F348" s="281"/>
      <c r="G348" s="282"/>
      <c r="I348" s="284">
        <v>1.0</v>
      </c>
      <c r="K348" s="286" t="s">
        <v>248</v>
      </c>
      <c r="L348" s="287" t="b">
        <v>0</v>
      </c>
      <c r="P348" s="42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</row>
    <row r="349">
      <c r="A349" s="306" t="s">
        <v>256</v>
      </c>
      <c r="B349" s="35"/>
      <c r="C349" s="307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81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</row>
    <row r="350">
      <c r="A350" s="67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9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</row>
    <row r="353">
      <c r="A353" s="265" t="s">
        <v>97</v>
      </c>
      <c r="B353" s="308">
        <v>46059.0</v>
      </c>
      <c r="C353" s="267" t="s">
        <v>235</v>
      </c>
      <c r="D353" s="268"/>
      <c r="E353" s="269" t="s">
        <v>236</v>
      </c>
      <c r="F353" s="270" t="b">
        <v>0</v>
      </c>
      <c r="G353" s="271" t="s">
        <v>237</v>
      </c>
      <c r="H353" s="273" t="b">
        <v>0</v>
      </c>
      <c r="I353" s="272" t="s">
        <v>238</v>
      </c>
      <c r="J353" s="273" t="b">
        <v>1</v>
      </c>
      <c r="K353" s="274" t="s">
        <v>240</v>
      </c>
      <c r="L353" s="275" t="b">
        <v>0</v>
      </c>
      <c r="M353" s="276" t="s">
        <v>241</v>
      </c>
      <c r="N353" s="273" t="b">
        <v>1</v>
      </c>
      <c r="O353" s="277" t="s">
        <v>242</v>
      </c>
      <c r="P353" s="275" t="b">
        <v>0</v>
      </c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</row>
    <row r="354">
      <c r="A354" s="278" t="s">
        <v>243</v>
      </c>
      <c r="C354" s="219">
        <v>1.0</v>
      </c>
      <c r="D354" s="279">
        <v>50.0</v>
      </c>
      <c r="E354" s="309">
        <v>10.0</v>
      </c>
      <c r="F354" s="281"/>
      <c r="G354" s="282"/>
      <c r="H354" s="283">
        <f>iferror(C356*D356*(F354+F355+F356),0)</f>
        <v>0</v>
      </c>
      <c r="I354" s="284">
        <v>2.0</v>
      </c>
      <c r="J354" s="285">
        <v>60.0</v>
      </c>
      <c r="K354" s="286" t="s">
        <v>245</v>
      </c>
      <c r="L354" s="287" t="b">
        <v>0</v>
      </c>
      <c r="M354" s="288" t="s">
        <v>246</v>
      </c>
      <c r="P354" s="42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</row>
    <row r="355">
      <c r="A355" s="38"/>
      <c r="C355" s="219">
        <v>2.0</v>
      </c>
      <c r="D355" s="289">
        <f t="shared" ref="D355:E355" si="187">D354</f>
        <v>50</v>
      </c>
      <c r="E355" s="280">
        <f t="shared" si="187"/>
        <v>10</v>
      </c>
      <c r="F355" s="281"/>
      <c r="G355" s="282"/>
      <c r="H355" s="290">
        <f>iferror(AVERAGE(F354:F356),0)</f>
        <v>0</v>
      </c>
      <c r="I355" s="284">
        <v>0.0</v>
      </c>
      <c r="K355" s="286" t="s">
        <v>197</v>
      </c>
      <c r="L355" s="287" t="b">
        <v>0</v>
      </c>
      <c r="P355" s="42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</row>
    <row r="356">
      <c r="A356" s="291">
        <v>0.0</v>
      </c>
      <c r="B356" s="292">
        <v>100.0</v>
      </c>
      <c r="C356" s="219">
        <v>3.0</v>
      </c>
      <c r="D356" s="289">
        <f t="shared" ref="D356:E356" si="188">D354</f>
        <v>50</v>
      </c>
      <c r="E356" s="280">
        <f t="shared" si="188"/>
        <v>10</v>
      </c>
      <c r="F356" s="281"/>
      <c r="G356" s="282"/>
      <c r="I356" s="284">
        <v>1.0</v>
      </c>
      <c r="K356" s="286" t="s">
        <v>248</v>
      </c>
      <c r="L356" s="287" t="b">
        <v>0</v>
      </c>
      <c r="P356" s="42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</row>
    <row r="357">
      <c r="A357" s="378" t="s">
        <v>277</v>
      </c>
      <c r="C357" s="219">
        <v>1.0</v>
      </c>
      <c r="D357" s="279">
        <v>25.0</v>
      </c>
      <c r="E357" s="280">
        <v>0.0</v>
      </c>
      <c r="F357" s="281"/>
      <c r="G357" s="282"/>
      <c r="H357" s="283">
        <f>iferror(C359*D359*(F357+F358+F359),0)</f>
        <v>0</v>
      </c>
      <c r="I357" s="284">
        <v>2.0</v>
      </c>
      <c r="J357" s="285">
        <v>60.0</v>
      </c>
      <c r="K357" s="286" t="s">
        <v>245</v>
      </c>
      <c r="L357" s="287" t="b">
        <v>0</v>
      </c>
      <c r="M357" s="228"/>
      <c r="P357" s="42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</row>
    <row r="358">
      <c r="A358" s="38"/>
      <c r="C358" s="219">
        <v>2.0</v>
      </c>
      <c r="D358" s="279">
        <f t="shared" ref="D358:E358" si="189">D357</f>
        <v>25</v>
      </c>
      <c r="E358" s="280">
        <f t="shared" si="189"/>
        <v>0</v>
      </c>
      <c r="F358" s="281"/>
      <c r="G358" s="282"/>
      <c r="H358" s="290">
        <f>iferror(AVERAGE(F357:F359),0)</f>
        <v>0</v>
      </c>
      <c r="I358" s="284">
        <v>0.0</v>
      </c>
      <c r="K358" s="286" t="s">
        <v>197</v>
      </c>
      <c r="L358" s="287" t="b">
        <v>0</v>
      </c>
      <c r="P358" s="42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</row>
    <row r="359">
      <c r="A359" s="291">
        <v>8.0</v>
      </c>
      <c r="B359" s="292">
        <v>12.0</v>
      </c>
      <c r="C359" s="219">
        <v>3.0</v>
      </c>
      <c r="D359" s="289">
        <f>D358</f>
        <v>25</v>
      </c>
      <c r="E359" s="280">
        <f>E357</f>
        <v>0</v>
      </c>
      <c r="F359" s="281"/>
      <c r="G359" s="282"/>
      <c r="I359" s="284">
        <v>1.0</v>
      </c>
      <c r="K359" s="286" t="s">
        <v>248</v>
      </c>
      <c r="L359" s="287" t="b">
        <v>0</v>
      </c>
      <c r="P359" s="42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</row>
    <row r="360">
      <c r="A360" s="297" t="s">
        <v>269</v>
      </c>
      <c r="C360" s="219">
        <v>1.0</v>
      </c>
      <c r="D360" s="279">
        <v>5.0</v>
      </c>
      <c r="E360" s="280">
        <v>0.0</v>
      </c>
      <c r="F360" s="281"/>
      <c r="G360" s="282"/>
      <c r="H360" s="283">
        <f>iferror(C362*D362*(F360+F361+F362),0)</f>
        <v>0</v>
      </c>
      <c r="I360" s="284">
        <v>2.0</v>
      </c>
      <c r="J360" s="285">
        <v>60.0</v>
      </c>
      <c r="K360" s="286" t="s">
        <v>245</v>
      </c>
      <c r="L360" s="287" t="b">
        <v>0</v>
      </c>
      <c r="M360" s="310" t="s">
        <v>270</v>
      </c>
      <c r="P360" s="42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</row>
    <row r="361">
      <c r="A361" s="38"/>
      <c r="C361" s="219">
        <v>2.0</v>
      </c>
      <c r="D361" s="289">
        <f t="shared" ref="D361:E361" si="190">D360</f>
        <v>5</v>
      </c>
      <c r="E361" s="280">
        <f t="shared" si="190"/>
        <v>0</v>
      </c>
      <c r="F361" s="281"/>
      <c r="G361" s="282"/>
      <c r="H361" s="290">
        <f>iferror(AVERAGE(F360:F362),0)</f>
        <v>0</v>
      </c>
      <c r="I361" s="284">
        <v>1.0</v>
      </c>
      <c r="K361" s="286" t="s">
        <v>197</v>
      </c>
      <c r="L361" s="287" t="b">
        <v>0</v>
      </c>
      <c r="P361" s="42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</row>
    <row r="362">
      <c r="A362" s="291">
        <v>8.0</v>
      </c>
      <c r="B362" s="292">
        <v>12.0</v>
      </c>
      <c r="C362" s="219">
        <v>3.0</v>
      </c>
      <c r="D362" s="279">
        <v>7.0</v>
      </c>
      <c r="E362" s="280">
        <f>E360</f>
        <v>0</v>
      </c>
      <c r="F362" s="281"/>
      <c r="G362" s="282"/>
      <c r="I362" s="284">
        <v>1.0</v>
      </c>
      <c r="K362" s="286" t="s">
        <v>248</v>
      </c>
      <c r="L362" s="287" t="b">
        <v>0</v>
      </c>
      <c r="P362" s="42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</row>
    <row r="363">
      <c r="A363" s="317" t="s">
        <v>260</v>
      </c>
      <c r="C363" s="219">
        <v>1.0</v>
      </c>
      <c r="D363" s="279">
        <v>40.0</v>
      </c>
      <c r="E363" s="280">
        <v>0.0</v>
      </c>
      <c r="F363" s="281"/>
      <c r="G363" s="282"/>
      <c r="H363" s="283">
        <f>iferror(C365*D365*(F363+F364+F365),0)</f>
        <v>0</v>
      </c>
      <c r="I363" s="284">
        <v>2.0</v>
      </c>
      <c r="J363" s="285">
        <v>60.0</v>
      </c>
      <c r="K363" s="286" t="s">
        <v>245</v>
      </c>
      <c r="L363" s="287" t="b">
        <v>0</v>
      </c>
      <c r="M363" s="191"/>
      <c r="P363" s="42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</row>
    <row r="364">
      <c r="A364" s="38"/>
      <c r="C364" s="219">
        <v>2.0</v>
      </c>
      <c r="D364" s="289">
        <f t="shared" ref="D364:E364" si="191">D363</f>
        <v>40</v>
      </c>
      <c r="E364" s="280">
        <f t="shared" si="191"/>
        <v>0</v>
      </c>
      <c r="F364" s="281"/>
      <c r="G364" s="282"/>
      <c r="H364" s="290">
        <f>iferror(AVERAGE(F363:F365),0)</f>
        <v>0</v>
      </c>
      <c r="I364" s="284">
        <v>0.0</v>
      </c>
      <c r="K364" s="286" t="s">
        <v>197</v>
      </c>
      <c r="L364" s="287" t="b">
        <v>0</v>
      </c>
      <c r="P364" s="42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</row>
    <row r="365">
      <c r="A365" s="291">
        <v>8.0</v>
      </c>
      <c r="B365" s="292">
        <v>12.0</v>
      </c>
      <c r="C365" s="219">
        <v>3.0</v>
      </c>
      <c r="D365" s="289">
        <f t="shared" ref="D365:E365" si="192">D363</f>
        <v>40</v>
      </c>
      <c r="E365" s="280">
        <f t="shared" si="192"/>
        <v>0</v>
      </c>
      <c r="F365" s="281"/>
      <c r="G365" s="282"/>
      <c r="I365" s="284">
        <v>1.0</v>
      </c>
      <c r="K365" s="286" t="s">
        <v>248</v>
      </c>
      <c r="L365" s="287" t="b">
        <v>0</v>
      </c>
      <c r="P365" s="42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</row>
    <row r="366">
      <c r="A366" s="298" t="s">
        <v>150</v>
      </c>
      <c r="C366" s="219">
        <v>1.0</v>
      </c>
      <c r="D366" s="279">
        <v>80.0</v>
      </c>
      <c r="E366" s="280">
        <v>0.0</v>
      </c>
      <c r="F366" s="281"/>
      <c r="G366" s="282"/>
      <c r="H366" s="283">
        <f>iferror(C368*D368*(F366+F367+F368),0)</f>
        <v>0</v>
      </c>
      <c r="I366" s="284">
        <v>3.0</v>
      </c>
      <c r="J366" s="285">
        <v>90.0</v>
      </c>
      <c r="K366" s="286" t="s">
        <v>245</v>
      </c>
      <c r="L366" s="287" t="b">
        <v>0</v>
      </c>
      <c r="M366" s="191"/>
      <c r="P366" s="42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</row>
    <row r="367">
      <c r="A367" s="38"/>
      <c r="C367" s="219">
        <v>2.0</v>
      </c>
      <c r="D367" s="289">
        <f t="shared" ref="D367:E367" si="193">D366</f>
        <v>80</v>
      </c>
      <c r="E367" s="280">
        <f t="shared" si="193"/>
        <v>0</v>
      </c>
      <c r="F367" s="281"/>
      <c r="G367" s="282"/>
      <c r="H367" s="290">
        <f>iferror(AVERAGE(F366:F368),0)</f>
        <v>0</v>
      </c>
      <c r="I367" s="284">
        <v>1.0</v>
      </c>
      <c r="K367" s="286" t="s">
        <v>197</v>
      </c>
      <c r="L367" s="287" t="b">
        <v>0</v>
      </c>
      <c r="P367" s="42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</row>
    <row r="368">
      <c r="A368" s="291">
        <v>8.0</v>
      </c>
      <c r="B368" s="292">
        <v>12.0</v>
      </c>
      <c r="C368" s="219">
        <v>3.0</v>
      </c>
      <c r="D368" s="289">
        <f t="shared" ref="D368:E368" si="194">D366</f>
        <v>80</v>
      </c>
      <c r="E368" s="280">
        <f t="shared" si="194"/>
        <v>0</v>
      </c>
      <c r="F368" s="281"/>
      <c r="G368" s="282"/>
      <c r="I368" s="284">
        <v>2.0</v>
      </c>
      <c r="K368" s="286" t="s">
        <v>248</v>
      </c>
      <c r="L368" s="287" t="b">
        <v>0</v>
      </c>
      <c r="P368" s="42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</row>
    <row r="369">
      <c r="A369" s="304" t="s">
        <v>251</v>
      </c>
      <c r="C369" s="219">
        <v>1.0</v>
      </c>
      <c r="D369" s="279">
        <v>90.0</v>
      </c>
      <c r="E369" s="280">
        <v>0.0</v>
      </c>
      <c r="F369" s="281">
        <v>5.0</v>
      </c>
      <c r="G369" s="282"/>
      <c r="H369" s="283">
        <f>iferror(C371*D371*(F369+F370+F371),0)</f>
        <v>4050</v>
      </c>
      <c r="I369" s="284">
        <v>2.0</v>
      </c>
      <c r="J369" s="285">
        <v>60.0</v>
      </c>
      <c r="K369" s="286" t="s">
        <v>245</v>
      </c>
      <c r="L369" s="287" t="b">
        <v>0</v>
      </c>
      <c r="M369" s="191"/>
      <c r="P369" s="42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</row>
    <row r="370">
      <c r="A370" s="38"/>
      <c r="C370" s="219">
        <v>2.0</v>
      </c>
      <c r="D370" s="289">
        <f t="shared" ref="D370:E370" si="195">D369</f>
        <v>90</v>
      </c>
      <c r="E370" s="280">
        <f t="shared" si="195"/>
        <v>0</v>
      </c>
      <c r="F370" s="281">
        <v>5.0</v>
      </c>
      <c r="G370" s="282"/>
      <c r="H370" s="290">
        <f>iferror(AVERAGE(F369:F371),0)</f>
        <v>5</v>
      </c>
      <c r="I370" s="284">
        <v>0.0</v>
      </c>
      <c r="K370" s="286" t="s">
        <v>197</v>
      </c>
      <c r="L370" s="287" t="b">
        <v>0</v>
      </c>
      <c r="P370" s="42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</row>
    <row r="371">
      <c r="A371" s="291">
        <v>8.0</v>
      </c>
      <c r="B371" s="292">
        <v>12.0</v>
      </c>
      <c r="C371" s="219">
        <v>3.0</v>
      </c>
      <c r="D371" s="289">
        <f t="shared" ref="D371:E371" si="196">D369</f>
        <v>90</v>
      </c>
      <c r="E371" s="280">
        <f t="shared" si="196"/>
        <v>0</v>
      </c>
      <c r="F371" s="281">
        <v>5.0</v>
      </c>
      <c r="G371" s="282"/>
      <c r="I371" s="284">
        <v>1.0</v>
      </c>
      <c r="K371" s="286" t="s">
        <v>248</v>
      </c>
      <c r="L371" s="287" t="b">
        <v>0</v>
      </c>
      <c r="P371" s="42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</row>
    <row r="372">
      <c r="A372" s="304" t="s">
        <v>309</v>
      </c>
      <c r="C372" s="219">
        <v>1.0</v>
      </c>
      <c r="D372" s="279">
        <v>9.0</v>
      </c>
      <c r="E372" s="280">
        <v>0.0</v>
      </c>
      <c r="F372" s="281">
        <v>12.0</v>
      </c>
      <c r="G372" s="282"/>
      <c r="H372" s="283">
        <f>iferror(C374*D374*(F372+F373+F374),0)</f>
        <v>972</v>
      </c>
      <c r="I372" s="284">
        <v>2.0</v>
      </c>
      <c r="J372" s="285">
        <v>90.0</v>
      </c>
      <c r="K372" s="286" t="s">
        <v>245</v>
      </c>
      <c r="L372" s="287" t="b">
        <v>0</v>
      </c>
      <c r="M372" s="191"/>
      <c r="P372" s="42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</row>
    <row r="373">
      <c r="A373" s="38"/>
      <c r="C373" s="219">
        <v>2.0</v>
      </c>
      <c r="D373" s="289">
        <f t="shared" ref="D373:E373" si="197">D372</f>
        <v>9</v>
      </c>
      <c r="E373" s="280">
        <f t="shared" si="197"/>
        <v>0</v>
      </c>
      <c r="F373" s="281">
        <v>12.0</v>
      </c>
      <c r="G373" s="282"/>
      <c r="H373" s="290">
        <f>iferror(AVERAGE(F372:F374),0)</f>
        <v>12</v>
      </c>
      <c r="I373" s="284">
        <v>0.0</v>
      </c>
      <c r="K373" s="286" t="s">
        <v>197</v>
      </c>
      <c r="L373" s="287" t="b">
        <v>0</v>
      </c>
      <c r="P373" s="42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</row>
    <row r="374">
      <c r="A374" s="291">
        <v>8.0</v>
      </c>
      <c r="B374" s="292">
        <v>12.0</v>
      </c>
      <c r="C374" s="219">
        <v>3.0</v>
      </c>
      <c r="D374" s="289">
        <f t="shared" ref="D374:E374" si="198">D372</f>
        <v>9</v>
      </c>
      <c r="E374" s="280">
        <f t="shared" si="198"/>
        <v>0</v>
      </c>
      <c r="F374" s="281">
        <v>12.0</v>
      </c>
      <c r="G374" s="282"/>
      <c r="I374" s="284">
        <v>1.0</v>
      </c>
      <c r="K374" s="286" t="s">
        <v>248</v>
      </c>
      <c r="L374" s="287" t="b">
        <v>0</v>
      </c>
      <c r="P374" s="42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</row>
    <row r="375">
      <c r="A375" s="317" t="s">
        <v>282</v>
      </c>
      <c r="C375" s="219">
        <v>1.0</v>
      </c>
      <c r="D375" s="279">
        <v>20.0</v>
      </c>
      <c r="E375" s="280">
        <v>0.0</v>
      </c>
      <c r="F375" s="281">
        <v>10.0</v>
      </c>
      <c r="G375" s="282"/>
      <c r="H375" s="283">
        <f>iferror(C377*D377*(F375+F376+F377),0)</f>
        <v>1200</v>
      </c>
      <c r="I375" s="284">
        <v>2.0</v>
      </c>
      <c r="J375" s="285">
        <v>60.0</v>
      </c>
      <c r="K375" s="286" t="s">
        <v>245</v>
      </c>
      <c r="L375" s="287" t="b">
        <v>0</v>
      </c>
      <c r="M375" s="191"/>
      <c r="P375" s="42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</row>
    <row r="376">
      <c r="A376" s="38"/>
      <c r="C376" s="219">
        <v>2.0</v>
      </c>
      <c r="D376" s="289">
        <f t="shared" ref="D376:E376" si="199">D375</f>
        <v>20</v>
      </c>
      <c r="E376" s="280">
        <f t="shared" si="199"/>
        <v>0</v>
      </c>
      <c r="F376" s="281">
        <v>10.0</v>
      </c>
      <c r="G376" s="282"/>
      <c r="H376" s="290">
        <f>iferror(AVERAGE(F375:F377),0)</f>
        <v>10</v>
      </c>
      <c r="I376" s="284">
        <v>0.0</v>
      </c>
      <c r="K376" s="286" t="s">
        <v>197</v>
      </c>
      <c r="L376" s="287" t="b">
        <v>0</v>
      </c>
      <c r="P376" s="42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</row>
    <row r="377">
      <c r="A377" s="291">
        <v>8.0</v>
      </c>
      <c r="B377" s="292">
        <v>12.0</v>
      </c>
      <c r="C377" s="219">
        <v>3.0</v>
      </c>
      <c r="D377" s="289">
        <f t="shared" ref="D377:E377" si="200">D375</f>
        <v>20</v>
      </c>
      <c r="E377" s="280">
        <f t="shared" si="200"/>
        <v>0</v>
      </c>
      <c r="F377" s="281"/>
      <c r="G377" s="282"/>
      <c r="I377" s="284">
        <v>1.0</v>
      </c>
      <c r="K377" s="286" t="s">
        <v>248</v>
      </c>
      <c r="L377" s="287" t="b">
        <v>0</v>
      </c>
      <c r="P377" s="42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</row>
    <row r="378">
      <c r="A378" s="317" t="s">
        <v>307</v>
      </c>
      <c r="C378" s="219">
        <v>1.0</v>
      </c>
      <c r="D378" s="279">
        <v>4.0</v>
      </c>
      <c r="E378" s="280">
        <v>0.0</v>
      </c>
      <c r="F378" s="281"/>
      <c r="G378" s="282"/>
      <c r="H378" s="283">
        <f>iferror(C380*D380*(F378+F379+F380),0)</f>
        <v>0</v>
      </c>
      <c r="I378" s="284">
        <v>2.0</v>
      </c>
      <c r="J378" s="285">
        <v>60.0</v>
      </c>
      <c r="K378" s="286" t="s">
        <v>245</v>
      </c>
      <c r="L378" s="287" t="b">
        <v>0</v>
      </c>
      <c r="M378" s="191"/>
      <c r="P378" s="42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</row>
    <row r="379">
      <c r="A379" s="38"/>
      <c r="C379" s="219">
        <v>2.0</v>
      </c>
      <c r="D379" s="289">
        <f t="shared" ref="D379:E379" si="201">D378</f>
        <v>4</v>
      </c>
      <c r="E379" s="280">
        <f t="shared" si="201"/>
        <v>0</v>
      </c>
      <c r="F379" s="281"/>
      <c r="G379" s="282"/>
      <c r="H379" s="290">
        <f>iferror(AVERAGE(F378:F380),0)</f>
        <v>0</v>
      </c>
      <c r="I379" s="284">
        <v>0.0</v>
      </c>
      <c r="K379" s="286" t="s">
        <v>197</v>
      </c>
      <c r="L379" s="287" t="b">
        <v>0</v>
      </c>
      <c r="P379" s="42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</row>
    <row r="380">
      <c r="A380" s="291">
        <v>8.0</v>
      </c>
      <c r="B380" s="292">
        <v>12.0</v>
      </c>
      <c r="C380" s="219">
        <v>3.0</v>
      </c>
      <c r="D380" s="289">
        <f t="shared" ref="D380:E380" si="202">D378</f>
        <v>4</v>
      </c>
      <c r="E380" s="280">
        <f t="shared" si="202"/>
        <v>0</v>
      </c>
      <c r="F380" s="281"/>
      <c r="G380" s="282"/>
      <c r="I380" s="284">
        <v>1.0</v>
      </c>
      <c r="K380" s="286" t="s">
        <v>248</v>
      </c>
      <c r="L380" s="287" t="b">
        <v>0</v>
      </c>
      <c r="P380" s="42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</row>
    <row r="381">
      <c r="A381" s="366" t="s">
        <v>275</v>
      </c>
      <c r="C381" s="219">
        <v>1.0</v>
      </c>
      <c r="D381" s="279">
        <v>20.0</v>
      </c>
      <c r="E381" s="280">
        <v>0.0</v>
      </c>
      <c r="F381" s="281">
        <v>20.0</v>
      </c>
      <c r="G381" s="282"/>
      <c r="H381" s="283">
        <f>iferror(C383*D383*(F381+F382+F383),0)</f>
        <v>3600</v>
      </c>
      <c r="I381" s="284">
        <v>2.0</v>
      </c>
      <c r="J381" s="285">
        <v>60.0</v>
      </c>
      <c r="K381" s="286" t="s">
        <v>245</v>
      </c>
      <c r="L381" s="287" t="b">
        <v>0</v>
      </c>
      <c r="M381" s="191"/>
      <c r="P381" s="42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</row>
    <row r="382">
      <c r="A382" s="38"/>
      <c r="C382" s="219">
        <v>2.0</v>
      </c>
      <c r="D382" s="289">
        <f t="shared" ref="D382:E382" si="203">D381</f>
        <v>20</v>
      </c>
      <c r="E382" s="280">
        <f t="shared" si="203"/>
        <v>0</v>
      </c>
      <c r="F382" s="281">
        <v>20.0</v>
      </c>
      <c r="G382" s="282"/>
      <c r="H382" s="290">
        <f>iferror(AVERAGE(F381:F383),0)</f>
        <v>20</v>
      </c>
      <c r="I382" s="284">
        <v>0.0</v>
      </c>
      <c r="K382" s="286" t="s">
        <v>197</v>
      </c>
      <c r="L382" s="287" t="b">
        <v>0</v>
      </c>
      <c r="P382" s="42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</row>
    <row r="383">
      <c r="A383" s="291">
        <v>8.0</v>
      </c>
      <c r="B383" s="292">
        <v>12.0</v>
      </c>
      <c r="C383" s="219">
        <v>3.0</v>
      </c>
      <c r="D383" s="289">
        <f t="shared" ref="D383:E383" si="204">D381</f>
        <v>20</v>
      </c>
      <c r="E383" s="280">
        <f t="shared" si="204"/>
        <v>0</v>
      </c>
      <c r="F383" s="281">
        <v>20.0</v>
      </c>
      <c r="G383" s="282"/>
      <c r="I383" s="284">
        <v>1.0</v>
      </c>
      <c r="K383" s="286" t="s">
        <v>248</v>
      </c>
      <c r="L383" s="287" t="b">
        <v>0</v>
      </c>
      <c r="P383" s="42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</row>
    <row r="384">
      <c r="A384" s="306" t="s">
        <v>256</v>
      </c>
      <c r="B384" s="35"/>
      <c r="C384" s="307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81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</row>
    <row r="385">
      <c r="A385" s="67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9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</row>
    <row r="388">
      <c r="A388" s="265" t="s">
        <v>97</v>
      </c>
      <c r="B388" s="308">
        <v>46066.0</v>
      </c>
      <c r="C388" s="267" t="s">
        <v>235</v>
      </c>
      <c r="D388" s="268"/>
      <c r="E388" s="269" t="s">
        <v>236</v>
      </c>
      <c r="F388" s="270" t="b">
        <v>0</v>
      </c>
      <c r="G388" s="271" t="s">
        <v>237</v>
      </c>
      <c r="H388" s="273" t="b">
        <v>0</v>
      </c>
      <c r="I388" s="272" t="s">
        <v>238</v>
      </c>
      <c r="J388" s="273" t="b">
        <v>1</v>
      </c>
      <c r="K388" s="274" t="s">
        <v>240</v>
      </c>
      <c r="L388" s="275" t="b">
        <v>0</v>
      </c>
      <c r="M388" s="276" t="s">
        <v>241</v>
      </c>
      <c r="N388" s="273" t="b">
        <v>1</v>
      </c>
      <c r="O388" s="277" t="s">
        <v>242</v>
      </c>
      <c r="P388" s="275" t="b">
        <v>0</v>
      </c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</row>
    <row r="389">
      <c r="A389" s="278" t="s">
        <v>243</v>
      </c>
      <c r="C389" s="219">
        <v>1.0</v>
      </c>
      <c r="D389" s="279">
        <v>50.0</v>
      </c>
      <c r="E389" s="309">
        <v>10.0</v>
      </c>
      <c r="F389" s="281"/>
      <c r="G389" s="282"/>
      <c r="H389" s="283">
        <f>iferror(C391*D391*(F389+F390+F391),0)</f>
        <v>0</v>
      </c>
      <c r="I389" s="284">
        <v>2.0</v>
      </c>
      <c r="J389" s="285">
        <v>60.0</v>
      </c>
      <c r="K389" s="286" t="s">
        <v>245</v>
      </c>
      <c r="L389" s="287" t="b">
        <v>0</v>
      </c>
      <c r="M389" s="288" t="s">
        <v>246</v>
      </c>
      <c r="P389" s="42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</row>
    <row r="390">
      <c r="A390" s="38"/>
      <c r="C390" s="219">
        <v>2.0</v>
      </c>
      <c r="D390" s="289">
        <f t="shared" ref="D390:E390" si="205">D389</f>
        <v>50</v>
      </c>
      <c r="E390" s="280">
        <f t="shared" si="205"/>
        <v>10</v>
      </c>
      <c r="F390" s="281"/>
      <c r="G390" s="282"/>
      <c r="H390" s="290">
        <f>iferror(AVERAGE(F389:F391),0)</f>
        <v>0</v>
      </c>
      <c r="I390" s="284">
        <v>0.0</v>
      </c>
      <c r="K390" s="286" t="s">
        <v>197</v>
      </c>
      <c r="L390" s="287" t="b">
        <v>0</v>
      </c>
      <c r="P390" s="42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</row>
    <row r="391">
      <c r="A391" s="291">
        <v>0.0</v>
      </c>
      <c r="B391" s="292">
        <v>100.0</v>
      </c>
      <c r="C391" s="219">
        <v>3.0</v>
      </c>
      <c r="D391" s="289">
        <f t="shared" ref="D391:E391" si="206">D389</f>
        <v>50</v>
      </c>
      <c r="E391" s="280">
        <f t="shared" si="206"/>
        <v>10</v>
      </c>
      <c r="F391" s="281"/>
      <c r="G391" s="282"/>
      <c r="I391" s="284">
        <v>1.0</v>
      </c>
      <c r="K391" s="286" t="s">
        <v>248</v>
      </c>
      <c r="L391" s="287" t="b">
        <v>0</v>
      </c>
      <c r="P391" s="42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</row>
    <row r="392">
      <c r="A392" s="378" t="s">
        <v>277</v>
      </c>
      <c r="C392" s="219">
        <v>1.0</v>
      </c>
      <c r="D392" s="279">
        <v>25.0</v>
      </c>
      <c r="E392" s="280">
        <v>0.0</v>
      </c>
      <c r="F392" s="281"/>
      <c r="G392" s="282"/>
      <c r="H392" s="283">
        <f>iferror(C394*D394*(F392+F393+F394),0)</f>
        <v>0</v>
      </c>
      <c r="I392" s="284">
        <v>2.0</v>
      </c>
      <c r="J392" s="285">
        <v>60.0</v>
      </c>
      <c r="K392" s="286" t="s">
        <v>245</v>
      </c>
      <c r="L392" s="287" t="b">
        <v>0</v>
      </c>
      <c r="M392" s="228"/>
      <c r="P392" s="42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</row>
    <row r="393">
      <c r="A393" s="38"/>
      <c r="C393" s="219">
        <v>2.0</v>
      </c>
      <c r="D393" s="279">
        <f t="shared" ref="D393:E393" si="207">D392</f>
        <v>25</v>
      </c>
      <c r="E393" s="280">
        <f t="shared" si="207"/>
        <v>0</v>
      </c>
      <c r="F393" s="281"/>
      <c r="G393" s="282"/>
      <c r="H393" s="290">
        <f>iferror(AVERAGE(F392:F394),0)</f>
        <v>0</v>
      </c>
      <c r="I393" s="284">
        <v>0.0</v>
      </c>
      <c r="K393" s="286" t="s">
        <v>197</v>
      </c>
      <c r="L393" s="287" t="b">
        <v>0</v>
      </c>
      <c r="P393" s="42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</row>
    <row r="394">
      <c r="A394" s="291">
        <v>8.0</v>
      </c>
      <c r="B394" s="292">
        <v>12.0</v>
      </c>
      <c r="C394" s="219">
        <v>3.0</v>
      </c>
      <c r="D394" s="289">
        <f>D393</f>
        <v>25</v>
      </c>
      <c r="E394" s="280">
        <f>E392</f>
        <v>0</v>
      </c>
      <c r="F394" s="281"/>
      <c r="G394" s="282"/>
      <c r="I394" s="284">
        <v>1.0</v>
      </c>
      <c r="K394" s="286" t="s">
        <v>248</v>
      </c>
      <c r="L394" s="287" t="b">
        <v>0</v>
      </c>
      <c r="P394" s="42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</row>
    <row r="395">
      <c r="A395" s="297" t="s">
        <v>269</v>
      </c>
      <c r="C395" s="219">
        <v>1.0</v>
      </c>
      <c r="D395" s="279">
        <v>5.0</v>
      </c>
      <c r="E395" s="280">
        <v>0.0</v>
      </c>
      <c r="F395" s="281"/>
      <c r="G395" s="282"/>
      <c r="H395" s="283">
        <f>iferror(C397*D397*(F395+F396+F397),0)</f>
        <v>0</v>
      </c>
      <c r="I395" s="284">
        <v>2.0</v>
      </c>
      <c r="J395" s="285">
        <v>60.0</v>
      </c>
      <c r="K395" s="286" t="s">
        <v>245</v>
      </c>
      <c r="L395" s="287" t="b">
        <v>0</v>
      </c>
      <c r="M395" s="310" t="s">
        <v>270</v>
      </c>
      <c r="P395" s="42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</row>
    <row r="396">
      <c r="A396" s="38"/>
      <c r="C396" s="219">
        <v>2.0</v>
      </c>
      <c r="D396" s="289">
        <f t="shared" ref="D396:E396" si="208">D395</f>
        <v>5</v>
      </c>
      <c r="E396" s="280">
        <f t="shared" si="208"/>
        <v>0</v>
      </c>
      <c r="F396" s="281"/>
      <c r="G396" s="282"/>
      <c r="H396" s="290">
        <f>iferror(AVERAGE(F395:F397),0)</f>
        <v>0</v>
      </c>
      <c r="I396" s="284">
        <v>1.0</v>
      </c>
      <c r="K396" s="286" t="s">
        <v>197</v>
      </c>
      <c r="L396" s="287" t="b">
        <v>0</v>
      </c>
      <c r="P396" s="42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</row>
    <row r="397">
      <c r="A397" s="291">
        <v>8.0</v>
      </c>
      <c r="B397" s="292">
        <v>12.0</v>
      </c>
      <c r="C397" s="219">
        <v>3.0</v>
      </c>
      <c r="D397" s="279">
        <v>7.0</v>
      </c>
      <c r="E397" s="280">
        <f>E395</f>
        <v>0</v>
      </c>
      <c r="F397" s="281"/>
      <c r="G397" s="282"/>
      <c r="I397" s="284">
        <v>1.0</v>
      </c>
      <c r="K397" s="286" t="s">
        <v>248</v>
      </c>
      <c r="L397" s="287" t="b">
        <v>0</v>
      </c>
      <c r="P397" s="42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</row>
    <row r="398">
      <c r="A398" s="317" t="s">
        <v>260</v>
      </c>
      <c r="C398" s="219">
        <v>1.0</v>
      </c>
      <c r="D398" s="279">
        <v>40.0</v>
      </c>
      <c r="E398" s="280">
        <v>0.0</v>
      </c>
      <c r="F398" s="281"/>
      <c r="G398" s="282"/>
      <c r="H398" s="283">
        <f>iferror(C400*D400*(F398+F399+F400),0)</f>
        <v>0</v>
      </c>
      <c r="I398" s="284">
        <v>2.0</v>
      </c>
      <c r="J398" s="285">
        <v>60.0</v>
      </c>
      <c r="K398" s="286" t="s">
        <v>245</v>
      </c>
      <c r="L398" s="287" t="b">
        <v>0</v>
      </c>
      <c r="M398" s="191"/>
      <c r="P398" s="42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</row>
    <row r="399">
      <c r="A399" s="38"/>
      <c r="C399" s="219">
        <v>2.0</v>
      </c>
      <c r="D399" s="289">
        <f t="shared" ref="D399:E399" si="209">D398</f>
        <v>40</v>
      </c>
      <c r="E399" s="280">
        <f t="shared" si="209"/>
        <v>0</v>
      </c>
      <c r="F399" s="281"/>
      <c r="G399" s="282"/>
      <c r="H399" s="290">
        <f>iferror(AVERAGE(F398:F400),0)</f>
        <v>0</v>
      </c>
      <c r="I399" s="284">
        <v>0.0</v>
      </c>
      <c r="K399" s="286" t="s">
        <v>197</v>
      </c>
      <c r="L399" s="287" t="b">
        <v>0</v>
      </c>
      <c r="P399" s="42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</row>
    <row r="400">
      <c r="A400" s="291">
        <v>8.0</v>
      </c>
      <c r="B400" s="292">
        <v>12.0</v>
      </c>
      <c r="C400" s="219">
        <v>3.0</v>
      </c>
      <c r="D400" s="289">
        <f t="shared" ref="D400:E400" si="210">D398</f>
        <v>40</v>
      </c>
      <c r="E400" s="280">
        <f t="shared" si="210"/>
        <v>0</v>
      </c>
      <c r="F400" s="281"/>
      <c r="G400" s="282"/>
      <c r="I400" s="284">
        <v>1.0</v>
      </c>
      <c r="K400" s="286" t="s">
        <v>248</v>
      </c>
      <c r="L400" s="287" t="b">
        <v>0</v>
      </c>
      <c r="P400" s="42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</row>
    <row r="401">
      <c r="A401" s="298" t="s">
        <v>150</v>
      </c>
      <c r="C401" s="219">
        <v>1.0</v>
      </c>
      <c r="D401" s="279">
        <v>80.0</v>
      </c>
      <c r="E401" s="280">
        <v>0.0</v>
      </c>
      <c r="F401" s="281"/>
      <c r="G401" s="282"/>
      <c r="H401" s="283">
        <f>iferror(C403*D403*(F401+F402+F403),0)</f>
        <v>0</v>
      </c>
      <c r="I401" s="284">
        <v>3.0</v>
      </c>
      <c r="J401" s="285">
        <v>90.0</v>
      </c>
      <c r="K401" s="286" t="s">
        <v>245</v>
      </c>
      <c r="L401" s="287" t="b">
        <v>0</v>
      </c>
      <c r="M401" s="191"/>
      <c r="P401" s="42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</row>
    <row r="402">
      <c r="A402" s="38"/>
      <c r="C402" s="219">
        <v>2.0</v>
      </c>
      <c r="D402" s="289">
        <f t="shared" ref="D402:E402" si="211">D401</f>
        <v>80</v>
      </c>
      <c r="E402" s="280">
        <f t="shared" si="211"/>
        <v>0</v>
      </c>
      <c r="F402" s="281"/>
      <c r="G402" s="282"/>
      <c r="H402" s="290">
        <f>iferror(AVERAGE(F401:F403),0)</f>
        <v>0</v>
      </c>
      <c r="I402" s="284">
        <v>1.0</v>
      </c>
      <c r="K402" s="286" t="s">
        <v>197</v>
      </c>
      <c r="L402" s="287" t="b">
        <v>0</v>
      </c>
      <c r="P402" s="42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</row>
    <row r="403">
      <c r="A403" s="291">
        <v>8.0</v>
      </c>
      <c r="B403" s="292">
        <v>12.0</v>
      </c>
      <c r="C403" s="219">
        <v>3.0</v>
      </c>
      <c r="D403" s="289">
        <f t="shared" ref="D403:E403" si="212">D401</f>
        <v>80</v>
      </c>
      <c r="E403" s="280">
        <f t="shared" si="212"/>
        <v>0</v>
      </c>
      <c r="F403" s="281"/>
      <c r="G403" s="282"/>
      <c r="I403" s="284">
        <v>2.0</v>
      </c>
      <c r="K403" s="286" t="s">
        <v>248</v>
      </c>
      <c r="L403" s="287" t="b">
        <v>0</v>
      </c>
      <c r="P403" s="42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</row>
    <row r="404">
      <c r="A404" s="304" t="s">
        <v>251</v>
      </c>
      <c r="C404" s="219">
        <v>1.0</v>
      </c>
      <c r="D404" s="279">
        <v>80.0</v>
      </c>
      <c r="E404" s="280">
        <v>0.0</v>
      </c>
      <c r="F404" s="281">
        <v>12.0</v>
      </c>
      <c r="G404" s="282"/>
      <c r="H404" s="283">
        <f>iferror(C406*D406*(F404+F405+F406),0)</f>
        <v>8640</v>
      </c>
      <c r="I404" s="284">
        <v>2.0</v>
      </c>
      <c r="J404" s="285">
        <v>60.0</v>
      </c>
      <c r="K404" s="286" t="s">
        <v>245</v>
      </c>
      <c r="L404" s="287" t="b">
        <v>0</v>
      </c>
      <c r="M404" s="191"/>
      <c r="P404" s="42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</row>
    <row r="405">
      <c r="A405" s="38"/>
      <c r="C405" s="219">
        <v>2.0</v>
      </c>
      <c r="D405" s="289">
        <f t="shared" ref="D405:E405" si="213">D404</f>
        <v>80</v>
      </c>
      <c r="E405" s="280">
        <f t="shared" si="213"/>
        <v>0</v>
      </c>
      <c r="F405" s="281">
        <v>12.0</v>
      </c>
      <c r="G405" s="282"/>
      <c r="H405" s="290">
        <f>iferror(AVERAGE(F404:F406),0)</f>
        <v>12</v>
      </c>
      <c r="I405" s="284">
        <v>0.0</v>
      </c>
      <c r="K405" s="286" t="s">
        <v>197</v>
      </c>
      <c r="L405" s="287" t="b">
        <v>0</v>
      </c>
      <c r="P405" s="42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</row>
    <row r="406">
      <c r="A406" s="291">
        <v>8.0</v>
      </c>
      <c r="B406" s="292">
        <v>12.0</v>
      </c>
      <c r="C406" s="219">
        <v>3.0</v>
      </c>
      <c r="D406" s="289">
        <f t="shared" ref="D406:E406" si="214">D404</f>
        <v>80</v>
      </c>
      <c r="E406" s="280">
        <f t="shared" si="214"/>
        <v>0</v>
      </c>
      <c r="F406" s="281">
        <v>12.0</v>
      </c>
      <c r="G406" s="282"/>
      <c r="I406" s="284">
        <v>1.0</v>
      </c>
      <c r="K406" s="286" t="s">
        <v>248</v>
      </c>
      <c r="L406" s="287" t="b">
        <v>0</v>
      </c>
      <c r="P406" s="42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</row>
    <row r="407">
      <c r="A407" s="304" t="s">
        <v>309</v>
      </c>
      <c r="C407" s="219">
        <v>1.0</v>
      </c>
      <c r="D407" s="279">
        <v>9.0</v>
      </c>
      <c r="E407" s="280">
        <v>0.0</v>
      </c>
      <c r="F407" s="281"/>
      <c r="G407" s="282"/>
      <c r="H407" s="283">
        <f>iferror(C409*D409*(F407+F408+F409),0)</f>
        <v>0</v>
      </c>
      <c r="I407" s="284">
        <v>2.0</v>
      </c>
      <c r="J407" s="285">
        <v>90.0</v>
      </c>
      <c r="K407" s="286" t="s">
        <v>245</v>
      </c>
      <c r="L407" s="287" t="b">
        <v>0</v>
      </c>
      <c r="M407" s="191"/>
      <c r="P407" s="42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</row>
    <row r="408">
      <c r="A408" s="38"/>
      <c r="C408" s="219">
        <v>2.0</v>
      </c>
      <c r="D408" s="289">
        <f t="shared" ref="D408:E408" si="215">D407</f>
        <v>9</v>
      </c>
      <c r="E408" s="280">
        <f t="shared" si="215"/>
        <v>0</v>
      </c>
      <c r="F408" s="281"/>
      <c r="G408" s="282"/>
      <c r="H408" s="290">
        <f>iferror(AVERAGE(F407:F409),0)</f>
        <v>0</v>
      </c>
      <c r="I408" s="284">
        <v>0.0</v>
      </c>
      <c r="K408" s="286" t="s">
        <v>197</v>
      </c>
      <c r="L408" s="287" t="b">
        <v>0</v>
      </c>
      <c r="P408" s="42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</row>
    <row r="409">
      <c r="A409" s="291">
        <v>8.0</v>
      </c>
      <c r="B409" s="292">
        <v>12.0</v>
      </c>
      <c r="C409" s="219">
        <v>3.0</v>
      </c>
      <c r="D409" s="289">
        <f t="shared" ref="D409:E409" si="216">D407</f>
        <v>9</v>
      </c>
      <c r="E409" s="280">
        <f t="shared" si="216"/>
        <v>0</v>
      </c>
      <c r="F409" s="281"/>
      <c r="G409" s="282"/>
      <c r="I409" s="284">
        <v>1.0</v>
      </c>
      <c r="K409" s="286" t="s">
        <v>248</v>
      </c>
      <c r="L409" s="287" t="b">
        <v>0</v>
      </c>
      <c r="P409" s="42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</row>
    <row r="410">
      <c r="A410" s="317" t="s">
        <v>312</v>
      </c>
      <c r="C410" s="219">
        <v>1.0</v>
      </c>
      <c r="D410" s="279">
        <v>6.0</v>
      </c>
      <c r="E410" s="280">
        <v>0.0</v>
      </c>
      <c r="F410" s="281">
        <v>15.0</v>
      </c>
      <c r="G410" s="282"/>
      <c r="H410" s="283">
        <f>iferror(C412*D412*(F410+F411+F412),0)</f>
        <v>810</v>
      </c>
      <c r="I410" s="284">
        <v>2.0</v>
      </c>
      <c r="J410" s="285">
        <v>60.0</v>
      </c>
      <c r="K410" s="286" t="s">
        <v>245</v>
      </c>
      <c r="L410" s="287" t="b">
        <v>0</v>
      </c>
      <c r="M410" s="191"/>
      <c r="P410" s="42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</row>
    <row r="411">
      <c r="A411" s="38"/>
      <c r="C411" s="219">
        <v>2.0</v>
      </c>
      <c r="D411" s="289">
        <f t="shared" ref="D411:E411" si="217">D410</f>
        <v>6</v>
      </c>
      <c r="E411" s="280">
        <f t="shared" si="217"/>
        <v>0</v>
      </c>
      <c r="F411" s="281">
        <v>15.0</v>
      </c>
      <c r="G411" s="282"/>
      <c r="H411" s="290">
        <f>iferror(AVERAGE(F410:F412),0)</f>
        <v>15</v>
      </c>
      <c r="I411" s="284">
        <v>0.0</v>
      </c>
      <c r="K411" s="286" t="s">
        <v>197</v>
      </c>
      <c r="L411" s="287" t="b">
        <v>0</v>
      </c>
      <c r="P411" s="42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</row>
    <row r="412">
      <c r="A412" s="291">
        <v>8.0</v>
      </c>
      <c r="B412" s="292">
        <v>12.0</v>
      </c>
      <c r="C412" s="219">
        <v>3.0</v>
      </c>
      <c r="D412" s="289">
        <f t="shared" ref="D412:E412" si="218">D410</f>
        <v>6</v>
      </c>
      <c r="E412" s="280">
        <f t="shared" si="218"/>
        <v>0</v>
      </c>
      <c r="F412" s="281">
        <v>15.0</v>
      </c>
      <c r="G412" s="282"/>
      <c r="I412" s="284">
        <v>1.0</v>
      </c>
      <c r="K412" s="286" t="s">
        <v>248</v>
      </c>
      <c r="L412" s="287" t="b">
        <v>0</v>
      </c>
      <c r="P412" s="42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</row>
    <row r="413">
      <c r="A413" s="317" t="s">
        <v>307</v>
      </c>
      <c r="C413" s="219">
        <v>1.0</v>
      </c>
      <c r="D413" s="279">
        <v>4.0</v>
      </c>
      <c r="E413" s="280">
        <v>0.0</v>
      </c>
      <c r="F413" s="281">
        <v>20.0</v>
      </c>
      <c r="G413" s="282"/>
      <c r="H413" s="283">
        <f>iferror(C415*D415*(F413+F414+F415),0)</f>
        <v>480</v>
      </c>
      <c r="I413" s="284">
        <v>2.0</v>
      </c>
      <c r="J413" s="285">
        <v>60.0</v>
      </c>
      <c r="K413" s="286" t="s">
        <v>245</v>
      </c>
      <c r="L413" s="287" t="b">
        <v>0</v>
      </c>
      <c r="M413" s="191"/>
      <c r="P413" s="42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</row>
    <row r="414">
      <c r="A414" s="38"/>
      <c r="C414" s="219">
        <v>2.0</v>
      </c>
      <c r="D414" s="289">
        <f t="shared" ref="D414:E414" si="219">D413</f>
        <v>4</v>
      </c>
      <c r="E414" s="280">
        <f t="shared" si="219"/>
        <v>0</v>
      </c>
      <c r="F414" s="281">
        <v>20.0</v>
      </c>
      <c r="G414" s="282"/>
      <c r="H414" s="290">
        <f>iferror(AVERAGE(F413:F415),0)</f>
        <v>20</v>
      </c>
      <c r="I414" s="284">
        <v>0.0</v>
      </c>
      <c r="K414" s="286" t="s">
        <v>197</v>
      </c>
      <c r="L414" s="287" t="b">
        <v>0</v>
      </c>
      <c r="P414" s="42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</row>
    <row r="415">
      <c r="A415" s="291">
        <v>8.0</v>
      </c>
      <c r="B415" s="292">
        <v>12.0</v>
      </c>
      <c r="C415" s="219">
        <v>3.0</v>
      </c>
      <c r="D415" s="289">
        <f t="shared" ref="D415:E415" si="220">D413</f>
        <v>4</v>
      </c>
      <c r="E415" s="280">
        <f t="shared" si="220"/>
        <v>0</v>
      </c>
      <c r="F415" s="281"/>
      <c r="G415" s="282"/>
      <c r="I415" s="284">
        <v>1.0</v>
      </c>
      <c r="K415" s="286" t="s">
        <v>248</v>
      </c>
      <c r="L415" s="287" t="b">
        <v>0</v>
      </c>
      <c r="P415" s="42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</row>
    <row r="416">
      <c r="A416" s="366" t="s">
        <v>313</v>
      </c>
      <c r="C416" s="219">
        <v>1.0</v>
      </c>
      <c r="D416" s="279">
        <v>0.0</v>
      </c>
      <c r="E416" s="280">
        <v>0.0</v>
      </c>
      <c r="F416" s="281">
        <v>20.0</v>
      </c>
      <c r="G416" s="282"/>
      <c r="H416" s="283">
        <f>iferror(C418*D418*(F416+F417+F418),0)</f>
        <v>0</v>
      </c>
      <c r="I416" s="284">
        <v>2.0</v>
      </c>
      <c r="J416" s="285">
        <v>60.0</v>
      </c>
      <c r="K416" s="286" t="s">
        <v>245</v>
      </c>
      <c r="L416" s="287" t="b">
        <v>0</v>
      </c>
      <c r="M416" s="191"/>
      <c r="P416" s="42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</row>
    <row r="417">
      <c r="A417" s="38"/>
      <c r="C417" s="219">
        <v>2.0</v>
      </c>
      <c r="D417" s="289">
        <f t="shared" ref="D417:E417" si="221">D416</f>
        <v>0</v>
      </c>
      <c r="E417" s="280">
        <f t="shared" si="221"/>
        <v>0</v>
      </c>
      <c r="F417" s="281">
        <v>20.0</v>
      </c>
      <c r="G417" s="282"/>
      <c r="H417" s="290">
        <f>iferror(AVERAGE(F416:F418),0)</f>
        <v>20</v>
      </c>
      <c r="I417" s="284">
        <v>0.0</v>
      </c>
      <c r="K417" s="286" t="s">
        <v>197</v>
      </c>
      <c r="L417" s="287" t="b">
        <v>0</v>
      </c>
      <c r="P417" s="42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</row>
    <row r="418">
      <c r="A418" s="291">
        <v>8.0</v>
      </c>
      <c r="B418" s="292">
        <v>12.0</v>
      </c>
      <c r="C418" s="219">
        <v>3.0</v>
      </c>
      <c r="D418" s="289">
        <f t="shared" ref="D418:E418" si="222">D416</f>
        <v>0</v>
      </c>
      <c r="E418" s="280">
        <f t="shared" si="222"/>
        <v>0</v>
      </c>
      <c r="F418" s="281">
        <v>20.0</v>
      </c>
      <c r="G418" s="282"/>
      <c r="I418" s="284">
        <v>1.0</v>
      </c>
      <c r="K418" s="286" t="s">
        <v>248</v>
      </c>
      <c r="L418" s="287" t="b">
        <v>0</v>
      </c>
      <c r="P418" s="42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</row>
    <row r="419">
      <c r="A419" s="306" t="s">
        <v>256</v>
      </c>
      <c r="B419" s="35"/>
      <c r="C419" s="307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81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</row>
    <row r="420">
      <c r="A420" s="67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9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</row>
    <row r="423">
      <c r="A423" s="265" t="s">
        <v>97</v>
      </c>
      <c r="B423" s="308">
        <v>46073.0</v>
      </c>
      <c r="C423" s="267" t="s">
        <v>235</v>
      </c>
      <c r="D423" s="268"/>
      <c r="E423" s="269" t="s">
        <v>236</v>
      </c>
      <c r="F423" s="270" t="b">
        <v>0</v>
      </c>
      <c r="G423" s="271" t="s">
        <v>237</v>
      </c>
      <c r="H423" s="273" t="b">
        <v>0</v>
      </c>
      <c r="I423" s="272" t="s">
        <v>238</v>
      </c>
      <c r="J423" s="273" t="b">
        <v>1</v>
      </c>
      <c r="K423" s="274" t="s">
        <v>240</v>
      </c>
      <c r="L423" s="275" t="b">
        <v>0</v>
      </c>
      <c r="M423" s="276" t="s">
        <v>241</v>
      </c>
      <c r="N423" s="273" t="b">
        <v>1</v>
      </c>
      <c r="O423" s="277" t="s">
        <v>242</v>
      </c>
      <c r="P423" s="275" t="b">
        <v>0</v>
      </c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</row>
    <row r="424">
      <c r="A424" s="278" t="s">
        <v>243</v>
      </c>
      <c r="C424" s="219">
        <v>1.0</v>
      </c>
      <c r="D424" s="279">
        <v>50.0</v>
      </c>
      <c r="E424" s="309">
        <v>10.0</v>
      </c>
      <c r="F424" s="281"/>
      <c r="G424" s="282"/>
      <c r="H424" s="283">
        <f>iferror(C426*D426*(F424+F425+F426),0)</f>
        <v>0</v>
      </c>
      <c r="I424" s="284">
        <v>2.0</v>
      </c>
      <c r="J424" s="285">
        <v>60.0</v>
      </c>
      <c r="K424" s="286" t="s">
        <v>245</v>
      </c>
      <c r="L424" s="287" t="b">
        <v>0</v>
      </c>
      <c r="M424" s="288" t="s">
        <v>246</v>
      </c>
      <c r="P424" s="42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</row>
    <row r="425">
      <c r="A425" s="38"/>
      <c r="C425" s="219">
        <v>2.0</v>
      </c>
      <c r="D425" s="289">
        <f t="shared" ref="D425:E425" si="223">D424</f>
        <v>50</v>
      </c>
      <c r="E425" s="280">
        <f t="shared" si="223"/>
        <v>10</v>
      </c>
      <c r="F425" s="281"/>
      <c r="G425" s="282"/>
      <c r="H425" s="290">
        <f>iferror(AVERAGE(F424:F426),0)</f>
        <v>0</v>
      </c>
      <c r="I425" s="284">
        <v>0.0</v>
      </c>
      <c r="K425" s="286" t="s">
        <v>197</v>
      </c>
      <c r="L425" s="287" t="b">
        <v>0</v>
      </c>
      <c r="P425" s="42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</row>
    <row r="426">
      <c r="A426" s="291">
        <v>0.0</v>
      </c>
      <c r="B426" s="292">
        <v>100.0</v>
      </c>
      <c r="C426" s="219">
        <v>3.0</v>
      </c>
      <c r="D426" s="289">
        <f t="shared" ref="D426:E426" si="224">D424</f>
        <v>50</v>
      </c>
      <c r="E426" s="280">
        <f t="shared" si="224"/>
        <v>10</v>
      </c>
      <c r="F426" s="281"/>
      <c r="G426" s="282"/>
      <c r="I426" s="284">
        <v>1.0</v>
      </c>
      <c r="K426" s="286" t="s">
        <v>248</v>
      </c>
      <c r="L426" s="287" t="b">
        <v>0</v>
      </c>
      <c r="P426" s="42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</row>
    <row r="427">
      <c r="A427" s="378" t="s">
        <v>277</v>
      </c>
      <c r="C427" s="219">
        <v>1.0</v>
      </c>
      <c r="D427" s="279">
        <v>25.0</v>
      </c>
      <c r="E427" s="280">
        <v>0.0</v>
      </c>
      <c r="F427" s="281"/>
      <c r="G427" s="282"/>
      <c r="H427" s="283">
        <f>iferror(C429*D429*(F427+F428+F429),0)</f>
        <v>0</v>
      </c>
      <c r="I427" s="284">
        <v>2.0</v>
      </c>
      <c r="J427" s="285">
        <v>60.0</v>
      </c>
      <c r="K427" s="286" t="s">
        <v>245</v>
      </c>
      <c r="L427" s="287" t="b">
        <v>0</v>
      </c>
      <c r="M427" s="228"/>
      <c r="P427" s="42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</row>
    <row r="428">
      <c r="A428" s="38"/>
      <c r="C428" s="219">
        <v>2.0</v>
      </c>
      <c r="D428" s="279">
        <f t="shared" ref="D428:E428" si="225">D427</f>
        <v>25</v>
      </c>
      <c r="E428" s="280">
        <f t="shared" si="225"/>
        <v>0</v>
      </c>
      <c r="F428" s="281"/>
      <c r="G428" s="282"/>
      <c r="H428" s="290">
        <f>iferror(AVERAGE(F427:F429),0)</f>
        <v>0</v>
      </c>
      <c r="I428" s="284">
        <v>0.0</v>
      </c>
      <c r="K428" s="286" t="s">
        <v>197</v>
      </c>
      <c r="L428" s="287" t="b">
        <v>0</v>
      </c>
      <c r="P428" s="42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</row>
    <row r="429">
      <c r="A429" s="291">
        <v>8.0</v>
      </c>
      <c r="B429" s="292">
        <v>12.0</v>
      </c>
      <c r="C429" s="219">
        <v>3.0</v>
      </c>
      <c r="D429" s="289">
        <f>D428</f>
        <v>25</v>
      </c>
      <c r="E429" s="280">
        <f>E427</f>
        <v>0</v>
      </c>
      <c r="F429" s="281"/>
      <c r="G429" s="282"/>
      <c r="I429" s="284">
        <v>1.0</v>
      </c>
      <c r="K429" s="286" t="s">
        <v>248</v>
      </c>
      <c r="L429" s="287" t="b">
        <v>0</v>
      </c>
      <c r="P429" s="42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</row>
    <row r="430">
      <c r="A430" s="297" t="s">
        <v>269</v>
      </c>
      <c r="C430" s="219">
        <v>1.0</v>
      </c>
      <c r="D430" s="279">
        <v>5.0</v>
      </c>
      <c r="E430" s="280">
        <v>0.0</v>
      </c>
      <c r="F430" s="281"/>
      <c r="G430" s="282"/>
      <c r="H430" s="283">
        <f>iferror(C432*D432*(F430+F431+F432),0)</f>
        <v>0</v>
      </c>
      <c r="I430" s="284">
        <v>2.0</v>
      </c>
      <c r="J430" s="285">
        <v>60.0</v>
      </c>
      <c r="K430" s="286" t="s">
        <v>245</v>
      </c>
      <c r="L430" s="287" t="b">
        <v>0</v>
      </c>
      <c r="M430" s="310" t="s">
        <v>270</v>
      </c>
      <c r="P430" s="42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</row>
    <row r="431">
      <c r="A431" s="38"/>
      <c r="C431" s="219">
        <v>2.0</v>
      </c>
      <c r="D431" s="289">
        <f t="shared" ref="D431:E431" si="226">D430</f>
        <v>5</v>
      </c>
      <c r="E431" s="280">
        <f t="shared" si="226"/>
        <v>0</v>
      </c>
      <c r="F431" s="281"/>
      <c r="G431" s="282"/>
      <c r="H431" s="290">
        <f>iferror(AVERAGE(F430:F432),0)</f>
        <v>0</v>
      </c>
      <c r="I431" s="284">
        <v>1.0</v>
      </c>
      <c r="K431" s="286" t="s">
        <v>197</v>
      </c>
      <c r="L431" s="287" t="b">
        <v>0</v>
      </c>
      <c r="P431" s="42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</row>
    <row r="432">
      <c r="A432" s="291">
        <v>8.0</v>
      </c>
      <c r="B432" s="292">
        <v>12.0</v>
      </c>
      <c r="C432" s="219">
        <v>3.0</v>
      </c>
      <c r="D432" s="279">
        <v>7.0</v>
      </c>
      <c r="E432" s="280">
        <f>E430</f>
        <v>0</v>
      </c>
      <c r="F432" s="281"/>
      <c r="G432" s="282"/>
      <c r="I432" s="284">
        <v>1.0</v>
      </c>
      <c r="K432" s="286" t="s">
        <v>248</v>
      </c>
      <c r="L432" s="287" t="b">
        <v>0</v>
      </c>
      <c r="P432" s="42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</row>
    <row r="433">
      <c r="A433" s="317" t="s">
        <v>260</v>
      </c>
      <c r="C433" s="219">
        <v>1.0</v>
      </c>
      <c r="D433" s="279">
        <v>40.0</v>
      </c>
      <c r="E433" s="280">
        <v>0.0</v>
      </c>
      <c r="F433" s="281">
        <v>15.0</v>
      </c>
      <c r="G433" s="282"/>
      <c r="H433" s="283">
        <f>iferror(C435*D435*(F433+F434+F435),0)</f>
        <v>4680</v>
      </c>
      <c r="I433" s="284">
        <v>2.0</v>
      </c>
      <c r="J433" s="285">
        <v>60.0</v>
      </c>
      <c r="K433" s="286" t="s">
        <v>245</v>
      </c>
      <c r="L433" s="287" t="b">
        <v>0</v>
      </c>
      <c r="M433" s="191"/>
      <c r="P433" s="42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</row>
    <row r="434">
      <c r="A434" s="38"/>
      <c r="C434" s="219">
        <v>2.0</v>
      </c>
      <c r="D434" s="289">
        <f t="shared" ref="D434:E434" si="227">D433</f>
        <v>40</v>
      </c>
      <c r="E434" s="280">
        <f t="shared" si="227"/>
        <v>0</v>
      </c>
      <c r="F434" s="281">
        <v>12.0</v>
      </c>
      <c r="G434" s="282"/>
      <c r="H434" s="290">
        <f>iferror(AVERAGE(F433:F435),0)</f>
        <v>13</v>
      </c>
      <c r="I434" s="284">
        <v>0.0</v>
      </c>
      <c r="K434" s="286" t="s">
        <v>197</v>
      </c>
      <c r="L434" s="287" t="b">
        <v>0</v>
      </c>
      <c r="P434" s="42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</row>
    <row r="435">
      <c r="A435" s="291">
        <v>8.0</v>
      </c>
      <c r="B435" s="292">
        <v>12.0</v>
      </c>
      <c r="C435" s="219">
        <v>3.0</v>
      </c>
      <c r="D435" s="289">
        <f t="shared" ref="D435:E435" si="228">D433</f>
        <v>40</v>
      </c>
      <c r="E435" s="280">
        <f t="shared" si="228"/>
        <v>0</v>
      </c>
      <c r="F435" s="281">
        <v>12.0</v>
      </c>
      <c r="G435" s="282"/>
      <c r="I435" s="284">
        <v>1.0</v>
      </c>
      <c r="K435" s="286" t="s">
        <v>248</v>
      </c>
      <c r="L435" s="287" t="b">
        <v>0</v>
      </c>
      <c r="P435" s="42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</row>
    <row r="436">
      <c r="A436" s="298" t="s">
        <v>150</v>
      </c>
      <c r="C436" s="219">
        <v>1.0</v>
      </c>
      <c r="D436" s="279">
        <v>80.0</v>
      </c>
      <c r="E436" s="280">
        <v>0.0</v>
      </c>
      <c r="F436" s="281">
        <v>12.0</v>
      </c>
      <c r="G436" s="282"/>
      <c r="H436" s="283">
        <f>iferror(C438*D438*(F436+F437+F438),0)</f>
        <v>8640</v>
      </c>
      <c r="I436" s="284">
        <v>3.0</v>
      </c>
      <c r="J436" s="285">
        <v>90.0</v>
      </c>
      <c r="K436" s="286" t="s">
        <v>245</v>
      </c>
      <c r="L436" s="287" t="b">
        <v>0</v>
      </c>
      <c r="M436" s="191"/>
      <c r="P436" s="42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</row>
    <row r="437">
      <c r="A437" s="38"/>
      <c r="C437" s="219">
        <v>2.0</v>
      </c>
      <c r="D437" s="289">
        <f t="shared" ref="D437:E437" si="229">D436</f>
        <v>80</v>
      </c>
      <c r="E437" s="280">
        <f t="shared" si="229"/>
        <v>0</v>
      </c>
      <c r="F437" s="281">
        <v>12.0</v>
      </c>
      <c r="G437" s="282"/>
      <c r="H437" s="290">
        <f>iferror(AVERAGE(F436:F438),0)</f>
        <v>12</v>
      </c>
      <c r="I437" s="284">
        <v>1.0</v>
      </c>
      <c r="K437" s="286" t="s">
        <v>197</v>
      </c>
      <c r="L437" s="287" t="b">
        <v>0</v>
      </c>
      <c r="P437" s="42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</row>
    <row r="438">
      <c r="A438" s="291">
        <v>8.0</v>
      </c>
      <c r="B438" s="292">
        <v>12.0</v>
      </c>
      <c r="C438" s="219">
        <v>3.0</v>
      </c>
      <c r="D438" s="289">
        <f t="shared" ref="D438:E438" si="230">D436</f>
        <v>80</v>
      </c>
      <c r="E438" s="280">
        <f t="shared" si="230"/>
        <v>0</v>
      </c>
      <c r="F438" s="281">
        <v>12.0</v>
      </c>
      <c r="G438" s="282"/>
      <c r="I438" s="284">
        <v>2.0</v>
      </c>
      <c r="K438" s="286" t="s">
        <v>248</v>
      </c>
      <c r="L438" s="287" t="b">
        <v>0</v>
      </c>
      <c r="P438" s="42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</row>
    <row r="439">
      <c r="A439" s="304" t="s">
        <v>251</v>
      </c>
      <c r="C439" s="219">
        <v>1.0</v>
      </c>
      <c r="D439" s="279">
        <v>80.0</v>
      </c>
      <c r="E439" s="280">
        <v>0.0</v>
      </c>
      <c r="F439" s="281">
        <v>10.0</v>
      </c>
      <c r="G439" s="282"/>
      <c r="H439" s="283">
        <f>iferror(C441*D441*(F439+F440+F441),0)</f>
        <v>6240</v>
      </c>
      <c r="I439" s="284">
        <v>2.0</v>
      </c>
      <c r="J439" s="285">
        <v>60.0</v>
      </c>
      <c r="K439" s="286" t="s">
        <v>245</v>
      </c>
      <c r="L439" s="287" t="b">
        <v>0</v>
      </c>
      <c r="M439" s="191"/>
      <c r="P439" s="42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</row>
    <row r="440">
      <c r="A440" s="38"/>
      <c r="C440" s="219">
        <v>2.0</v>
      </c>
      <c r="D440" s="289">
        <f t="shared" ref="D440:E440" si="231">D439</f>
        <v>80</v>
      </c>
      <c r="E440" s="280">
        <f t="shared" si="231"/>
        <v>0</v>
      </c>
      <c r="F440" s="281">
        <v>10.0</v>
      </c>
      <c r="G440" s="282"/>
      <c r="H440" s="290">
        <f>iferror(AVERAGE(F439:F441),0)</f>
        <v>8.666666667</v>
      </c>
      <c r="I440" s="284">
        <v>0.0</v>
      </c>
      <c r="K440" s="286" t="s">
        <v>197</v>
      </c>
      <c r="L440" s="287" t="b">
        <v>0</v>
      </c>
      <c r="P440" s="42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</row>
    <row r="441">
      <c r="A441" s="291">
        <v>8.0</v>
      </c>
      <c r="B441" s="292">
        <v>12.0</v>
      </c>
      <c r="C441" s="219">
        <v>3.0</v>
      </c>
      <c r="D441" s="289">
        <f t="shared" ref="D441:E441" si="232">D439</f>
        <v>80</v>
      </c>
      <c r="E441" s="280">
        <f t="shared" si="232"/>
        <v>0</v>
      </c>
      <c r="F441" s="281">
        <v>6.0</v>
      </c>
      <c r="G441" s="282"/>
      <c r="I441" s="284">
        <v>1.0</v>
      </c>
      <c r="K441" s="286" t="s">
        <v>248</v>
      </c>
      <c r="L441" s="287" t="b">
        <v>0</v>
      </c>
      <c r="P441" s="42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</row>
    <row r="442">
      <c r="A442" s="304" t="s">
        <v>309</v>
      </c>
      <c r="C442" s="219">
        <v>1.0</v>
      </c>
      <c r="D442" s="279">
        <v>9.0</v>
      </c>
      <c r="E442" s="280">
        <v>0.0</v>
      </c>
      <c r="F442" s="281"/>
      <c r="G442" s="282"/>
      <c r="H442" s="283">
        <f>iferror(C444*D444*(F442+F443+F444),0)</f>
        <v>0</v>
      </c>
      <c r="I442" s="284">
        <v>2.0</v>
      </c>
      <c r="J442" s="285">
        <v>90.0</v>
      </c>
      <c r="K442" s="286" t="s">
        <v>245</v>
      </c>
      <c r="L442" s="287" t="b">
        <v>0</v>
      </c>
      <c r="M442" s="191"/>
      <c r="P442" s="42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</row>
    <row r="443">
      <c r="A443" s="38"/>
      <c r="C443" s="219">
        <v>2.0</v>
      </c>
      <c r="D443" s="289">
        <f t="shared" ref="D443:E443" si="233">D442</f>
        <v>9</v>
      </c>
      <c r="E443" s="280">
        <f t="shared" si="233"/>
        <v>0</v>
      </c>
      <c r="F443" s="281"/>
      <c r="G443" s="282"/>
      <c r="H443" s="290">
        <f>iferror(AVERAGE(F442:F444),0)</f>
        <v>0</v>
      </c>
      <c r="I443" s="284">
        <v>0.0</v>
      </c>
      <c r="K443" s="286" t="s">
        <v>197</v>
      </c>
      <c r="L443" s="287" t="b">
        <v>0</v>
      </c>
      <c r="P443" s="42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</row>
    <row r="444">
      <c r="A444" s="291">
        <v>8.0</v>
      </c>
      <c r="B444" s="292">
        <v>12.0</v>
      </c>
      <c r="C444" s="219">
        <v>3.0</v>
      </c>
      <c r="D444" s="289">
        <f t="shared" ref="D444:E444" si="234">D442</f>
        <v>9</v>
      </c>
      <c r="E444" s="280">
        <f t="shared" si="234"/>
        <v>0</v>
      </c>
      <c r="F444" s="281"/>
      <c r="G444" s="282"/>
      <c r="I444" s="284">
        <v>1.0</v>
      </c>
      <c r="K444" s="286" t="s">
        <v>248</v>
      </c>
      <c r="L444" s="287" t="b">
        <v>0</v>
      </c>
      <c r="P444" s="42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</row>
    <row r="445">
      <c r="A445" s="317" t="s">
        <v>282</v>
      </c>
      <c r="C445" s="219">
        <v>1.0</v>
      </c>
      <c r="D445" s="279">
        <v>30.0</v>
      </c>
      <c r="E445" s="280">
        <v>0.0</v>
      </c>
      <c r="F445" s="281">
        <v>8.0</v>
      </c>
      <c r="G445" s="282"/>
      <c r="H445" s="283">
        <f>iferror(C447*D447*(F445+F446+F447),0)</f>
        <v>720</v>
      </c>
      <c r="I445" s="284">
        <v>2.0</v>
      </c>
      <c r="J445" s="285">
        <v>60.0</v>
      </c>
      <c r="K445" s="286" t="s">
        <v>245</v>
      </c>
      <c r="L445" s="287" t="b">
        <v>0</v>
      </c>
      <c r="M445" s="191"/>
      <c r="P445" s="42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</row>
    <row r="446">
      <c r="A446" s="38"/>
      <c r="C446" s="219">
        <v>2.0</v>
      </c>
      <c r="D446" s="289">
        <f t="shared" ref="D446:E446" si="235">D445</f>
        <v>30</v>
      </c>
      <c r="E446" s="280">
        <f t="shared" si="235"/>
        <v>0</v>
      </c>
      <c r="F446" s="281"/>
      <c r="G446" s="282"/>
      <c r="H446" s="290">
        <f>iferror(AVERAGE(F445:F447),0)</f>
        <v>8</v>
      </c>
      <c r="I446" s="284">
        <v>0.0</v>
      </c>
      <c r="K446" s="286" t="s">
        <v>197</v>
      </c>
      <c r="L446" s="287" t="b">
        <v>0</v>
      </c>
      <c r="P446" s="42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</row>
    <row r="447">
      <c r="A447" s="291">
        <v>8.0</v>
      </c>
      <c r="B447" s="292">
        <v>12.0</v>
      </c>
      <c r="C447" s="219">
        <v>3.0</v>
      </c>
      <c r="D447" s="289">
        <f t="shared" ref="D447:E447" si="236">D445</f>
        <v>30</v>
      </c>
      <c r="E447" s="280">
        <f t="shared" si="236"/>
        <v>0</v>
      </c>
      <c r="F447" s="281"/>
      <c r="G447" s="282"/>
      <c r="I447" s="284">
        <v>1.0</v>
      </c>
      <c r="K447" s="286" t="s">
        <v>248</v>
      </c>
      <c r="L447" s="287" t="b">
        <v>0</v>
      </c>
      <c r="P447" s="42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</row>
    <row r="448">
      <c r="A448" s="317" t="s">
        <v>307</v>
      </c>
      <c r="C448" s="219">
        <v>1.0</v>
      </c>
      <c r="D448" s="279">
        <v>4.0</v>
      </c>
      <c r="E448" s="280">
        <v>0.0</v>
      </c>
      <c r="F448" s="281"/>
      <c r="G448" s="282"/>
      <c r="H448" s="283">
        <f>iferror(C450*D450*(F448+F449+F450),0)</f>
        <v>0</v>
      </c>
      <c r="I448" s="284">
        <v>2.0</v>
      </c>
      <c r="J448" s="285">
        <v>60.0</v>
      </c>
      <c r="K448" s="286" t="s">
        <v>245</v>
      </c>
      <c r="L448" s="287" t="b">
        <v>0</v>
      </c>
      <c r="M448" s="191"/>
      <c r="P448" s="42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</row>
    <row r="449">
      <c r="A449" s="38"/>
      <c r="C449" s="219">
        <v>2.0</v>
      </c>
      <c r="D449" s="289">
        <f t="shared" ref="D449:E449" si="237">D448</f>
        <v>4</v>
      </c>
      <c r="E449" s="280">
        <f t="shared" si="237"/>
        <v>0</v>
      </c>
      <c r="F449" s="281"/>
      <c r="G449" s="282"/>
      <c r="H449" s="290">
        <f>iferror(AVERAGE(F448:F450),0)</f>
        <v>0</v>
      </c>
      <c r="I449" s="284">
        <v>0.0</v>
      </c>
      <c r="K449" s="286" t="s">
        <v>197</v>
      </c>
      <c r="L449" s="287" t="b">
        <v>0</v>
      </c>
      <c r="P449" s="42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</row>
    <row r="450">
      <c r="A450" s="291">
        <v>8.0</v>
      </c>
      <c r="B450" s="292">
        <v>12.0</v>
      </c>
      <c r="C450" s="219">
        <v>3.0</v>
      </c>
      <c r="D450" s="289">
        <f t="shared" ref="D450:E450" si="238">D448</f>
        <v>4</v>
      </c>
      <c r="E450" s="280">
        <f t="shared" si="238"/>
        <v>0</v>
      </c>
      <c r="F450" s="281"/>
      <c r="G450" s="282"/>
      <c r="I450" s="284">
        <v>1.0</v>
      </c>
      <c r="K450" s="286" t="s">
        <v>248</v>
      </c>
      <c r="L450" s="287" t="b">
        <v>0</v>
      </c>
      <c r="P450" s="42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</row>
    <row r="451">
      <c r="A451" s="366" t="s">
        <v>313</v>
      </c>
      <c r="C451" s="219">
        <v>1.0</v>
      </c>
      <c r="D451" s="279">
        <v>0.0</v>
      </c>
      <c r="E451" s="280">
        <v>0.0</v>
      </c>
      <c r="F451" s="281"/>
      <c r="G451" s="282"/>
      <c r="H451" s="283">
        <f>iferror(C453*D453*(F451+F452+F453),0)</f>
        <v>0</v>
      </c>
      <c r="I451" s="284">
        <v>2.0</v>
      </c>
      <c r="J451" s="285">
        <v>60.0</v>
      </c>
      <c r="K451" s="286" t="s">
        <v>245</v>
      </c>
      <c r="L451" s="287" t="b">
        <v>0</v>
      </c>
      <c r="M451" s="191"/>
      <c r="P451" s="42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</row>
    <row r="452">
      <c r="A452" s="38"/>
      <c r="C452" s="219">
        <v>2.0</v>
      </c>
      <c r="D452" s="289">
        <f t="shared" ref="D452:E452" si="239">D451</f>
        <v>0</v>
      </c>
      <c r="E452" s="280">
        <f t="shared" si="239"/>
        <v>0</v>
      </c>
      <c r="F452" s="281"/>
      <c r="G452" s="282"/>
      <c r="H452" s="290">
        <f>iferror(AVERAGE(F451:F453),0)</f>
        <v>0</v>
      </c>
      <c r="I452" s="284">
        <v>0.0</v>
      </c>
      <c r="K452" s="286" t="s">
        <v>197</v>
      </c>
      <c r="L452" s="287" t="b">
        <v>0</v>
      </c>
      <c r="P452" s="42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</row>
    <row r="453">
      <c r="A453" s="291">
        <v>8.0</v>
      </c>
      <c r="B453" s="292">
        <v>12.0</v>
      </c>
      <c r="C453" s="219">
        <v>3.0</v>
      </c>
      <c r="D453" s="289">
        <f t="shared" ref="D453:E453" si="240">D451</f>
        <v>0</v>
      </c>
      <c r="E453" s="280">
        <f t="shared" si="240"/>
        <v>0</v>
      </c>
      <c r="F453" s="281"/>
      <c r="G453" s="282"/>
      <c r="I453" s="284">
        <v>1.0</v>
      </c>
      <c r="K453" s="286" t="s">
        <v>248</v>
      </c>
      <c r="L453" s="287" t="b">
        <v>0</v>
      </c>
      <c r="P453" s="42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</row>
    <row r="454">
      <c r="A454" s="306" t="s">
        <v>256</v>
      </c>
      <c r="B454" s="35"/>
      <c r="C454" s="307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81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</row>
    <row r="455">
      <c r="A455" s="67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9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</row>
    <row r="896"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</row>
    <row r="897"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</row>
    <row r="898"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</row>
    <row r="899"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</row>
    <row r="900"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</row>
    <row r="901"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</row>
    <row r="902"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</row>
    <row r="903"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</row>
    <row r="904"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</row>
    <row r="905"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</row>
    <row r="906"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</row>
    <row r="907"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</row>
    <row r="908"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</row>
    <row r="909"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</row>
    <row r="910"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</row>
    <row r="911"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</row>
    <row r="912"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</row>
    <row r="913"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</row>
    <row r="914"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</row>
    <row r="915"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</row>
    <row r="916"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</row>
    <row r="917"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</row>
    <row r="918"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</row>
    <row r="919"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</row>
    <row r="920"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</row>
    <row r="921"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</row>
    <row r="922"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</row>
    <row r="923"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</row>
    <row r="924"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</row>
    <row r="925"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</row>
    <row r="926"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</row>
    <row r="927"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</row>
    <row r="928"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</row>
    <row r="929"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</row>
    <row r="930"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</row>
    <row r="931"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</row>
    <row r="932"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</row>
    <row r="933"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</row>
    <row r="934"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</row>
    <row r="935"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</row>
    <row r="936"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</row>
    <row r="937"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</row>
    <row r="938"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</row>
    <row r="939"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</row>
    <row r="940"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</row>
    <row r="941"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</row>
    <row r="942"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</row>
    <row r="943"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</row>
    <row r="944"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</row>
    <row r="945"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</row>
    <row r="946"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</row>
    <row r="947"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</row>
    <row r="948"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</row>
    <row r="949"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</row>
    <row r="950"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</row>
    <row r="951"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</row>
  </sheetData>
  <mergeCells count="565">
    <mergeCell ref="A7:B8"/>
    <mergeCell ref="A10:B11"/>
    <mergeCell ref="A13:B14"/>
    <mergeCell ref="A16:B17"/>
    <mergeCell ref="A19:B20"/>
    <mergeCell ref="A22:B23"/>
    <mergeCell ref="A25:B26"/>
    <mergeCell ref="A28:B29"/>
    <mergeCell ref="A31:B32"/>
    <mergeCell ref="A34:B35"/>
    <mergeCell ref="A39:B40"/>
    <mergeCell ref="A42:B43"/>
    <mergeCell ref="A45:B46"/>
    <mergeCell ref="A48:B49"/>
    <mergeCell ref="A51:B52"/>
    <mergeCell ref="A54:B55"/>
    <mergeCell ref="A57:B58"/>
    <mergeCell ref="A60:B61"/>
    <mergeCell ref="A63:B64"/>
    <mergeCell ref="A66:B67"/>
    <mergeCell ref="A69:B70"/>
    <mergeCell ref="A74:B75"/>
    <mergeCell ref="A77:B78"/>
    <mergeCell ref="A80:B81"/>
    <mergeCell ref="A83:B84"/>
    <mergeCell ref="A86:B87"/>
    <mergeCell ref="A89:B90"/>
    <mergeCell ref="A92:B93"/>
    <mergeCell ref="A95:B96"/>
    <mergeCell ref="A98:B99"/>
    <mergeCell ref="A101:B102"/>
    <mergeCell ref="A104:B105"/>
    <mergeCell ref="A109:B110"/>
    <mergeCell ref="A112:B113"/>
    <mergeCell ref="A115:B116"/>
    <mergeCell ref="A118:B119"/>
    <mergeCell ref="A121:B122"/>
    <mergeCell ref="A124:B125"/>
    <mergeCell ref="A127:B128"/>
    <mergeCell ref="A130:B131"/>
    <mergeCell ref="A133:B134"/>
    <mergeCell ref="A136:B137"/>
    <mergeCell ref="A139:B140"/>
    <mergeCell ref="A144:B145"/>
    <mergeCell ref="A147:B148"/>
    <mergeCell ref="A150:B151"/>
    <mergeCell ref="A153:B154"/>
    <mergeCell ref="A156:B157"/>
    <mergeCell ref="A159:B160"/>
    <mergeCell ref="A319:B320"/>
    <mergeCell ref="A322:B323"/>
    <mergeCell ref="A325:B326"/>
    <mergeCell ref="A328:B329"/>
    <mergeCell ref="A331:B332"/>
    <mergeCell ref="A334:B335"/>
    <mergeCell ref="A337:B338"/>
    <mergeCell ref="A340:B341"/>
    <mergeCell ref="A343:B344"/>
    <mergeCell ref="A346:B347"/>
    <mergeCell ref="A349:B350"/>
    <mergeCell ref="A354:B355"/>
    <mergeCell ref="A357:B358"/>
    <mergeCell ref="A360:B361"/>
    <mergeCell ref="A363:B364"/>
    <mergeCell ref="A366:B367"/>
    <mergeCell ref="A369:B370"/>
    <mergeCell ref="A372:B373"/>
    <mergeCell ref="A375:B376"/>
    <mergeCell ref="A378:B379"/>
    <mergeCell ref="A381:B382"/>
    <mergeCell ref="A384:B385"/>
    <mergeCell ref="A389:B390"/>
    <mergeCell ref="A392:B393"/>
    <mergeCell ref="A395:B396"/>
    <mergeCell ref="A398:B399"/>
    <mergeCell ref="A401:B402"/>
    <mergeCell ref="A404:B405"/>
    <mergeCell ref="A407:B408"/>
    <mergeCell ref="A410:B411"/>
    <mergeCell ref="A413:B414"/>
    <mergeCell ref="A416:B417"/>
    <mergeCell ref="A419:B420"/>
    <mergeCell ref="A424:B425"/>
    <mergeCell ref="A427:B428"/>
    <mergeCell ref="A451:B452"/>
    <mergeCell ref="A454:B455"/>
    <mergeCell ref="A430:B431"/>
    <mergeCell ref="A433:B434"/>
    <mergeCell ref="A436:B437"/>
    <mergeCell ref="A439:B440"/>
    <mergeCell ref="A442:B443"/>
    <mergeCell ref="A445:B446"/>
    <mergeCell ref="A448:B449"/>
    <mergeCell ref="A162:B163"/>
    <mergeCell ref="A165:B166"/>
    <mergeCell ref="A168:B169"/>
    <mergeCell ref="A171:B172"/>
    <mergeCell ref="A174:B175"/>
    <mergeCell ref="A179:B180"/>
    <mergeCell ref="A182:B183"/>
    <mergeCell ref="A185:B186"/>
    <mergeCell ref="A188:B189"/>
    <mergeCell ref="A191:B192"/>
    <mergeCell ref="A194:B195"/>
    <mergeCell ref="A197:B198"/>
    <mergeCell ref="A200:B201"/>
    <mergeCell ref="A203:B204"/>
    <mergeCell ref="A206:B207"/>
    <mergeCell ref="A209:B210"/>
    <mergeCell ref="A214:B215"/>
    <mergeCell ref="A217:B218"/>
    <mergeCell ref="A220:B221"/>
    <mergeCell ref="A223:B224"/>
    <mergeCell ref="A226:B227"/>
    <mergeCell ref="A229:B230"/>
    <mergeCell ref="A232:B233"/>
    <mergeCell ref="A235:B236"/>
    <mergeCell ref="A238:B239"/>
    <mergeCell ref="A241:B242"/>
    <mergeCell ref="A244:B245"/>
    <mergeCell ref="A249:B250"/>
    <mergeCell ref="A252:B253"/>
    <mergeCell ref="A255:B256"/>
    <mergeCell ref="A258:B259"/>
    <mergeCell ref="A261:B262"/>
    <mergeCell ref="A264:B265"/>
    <mergeCell ref="A267:B268"/>
    <mergeCell ref="A270:B271"/>
    <mergeCell ref="A273:B274"/>
    <mergeCell ref="A276:B277"/>
    <mergeCell ref="A279:B280"/>
    <mergeCell ref="A284:B285"/>
    <mergeCell ref="A287:B288"/>
    <mergeCell ref="A290:B291"/>
    <mergeCell ref="A293:B294"/>
    <mergeCell ref="A296:B297"/>
    <mergeCell ref="A299:B300"/>
    <mergeCell ref="A302:B303"/>
    <mergeCell ref="A305:B306"/>
    <mergeCell ref="A308:B309"/>
    <mergeCell ref="A311:B312"/>
    <mergeCell ref="A314:B315"/>
    <mergeCell ref="H183:H184"/>
    <mergeCell ref="H186:H187"/>
    <mergeCell ref="H180:H181"/>
    <mergeCell ref="H189:H190"/>
    <mergeCell ref="H204:H205"/>
    <mergeCell ref="H207:H208"/>
    <mergeCell ref="M171:P173"/>
    <mergeCell ref="C174:P175"/>
    <mergeCell ref="C178:D178"/>
    <mergeCell ref="M179:P181"/>
    <mergeCell ref="M182:P184"/>
    <mergeCell ref="M185:P187"/>
    <mergeCell ref="M188:P190"/>
    <mergeCell ref="M191:P193"/>
    <mergeCell ref="H192:H193"/>
    <mergeCell ref="M194:P196"/>
    <mergeCell ref="H195:H196"/>
    <mergeCell ref="M197:P199"/>
    <mergeCell ref="H198:H199"/>
    <mergeCell ref="H201:H202"/>
    <mergeCell ref="H215:H216"/>
    <mergeCell ref="H218:H219"/>
    <mergeCell ref="H233:H234"/>
    <mergeCell ref="H236:H237"/>
    <mergeCell ref="H239:H240"/>
    <mergeCell ref="H242:H243"/>
    <mergeCell ref="M200:P202"/>
    <mergeCell ref="M203:P205"/>
    <mergeCell ref="M206:P208"/>
    <mergeCell ref="C209:P210"/>
    <mergeCell ref="C213:D213"/>
    <mergeCell ref="M214:P216"/>
    <mergeCell ref="M217:P219"/>
    <mergeCell ref="M220:P222"/>
    <mergeCell ref="H221:H222"/>
    <mergeCell ref="M223:P225"/>
    <mergeCell ref="H224:H225"/>
    <mergeCell ref="M226:P228"/>
    <mergeCell ref="H227:H228"/>
    <mergeCell ref="H230:H231"/>
    <mergeCell ref="M229:P231"/>
    <mergeCell ref="M232:P234"/>
    <mergeCell ref="M235:P237"/>
    <mergeCell ref="M238:P240"/>
    <mergeCell ref="M241:P243"/>
    <mergeCell ref="C244:P245"/>
    <mergeCell ref="C248:D248"/>
    <mergeCell ref="M249:P251"/>
    <mergeCell ref="H250:H251"/>
    <mergeCell ref="M252:P254"/>
    <mergeCell ref="H253:H254"/>
    <mergeCell ref="M255:P257"/>
    <mergeCell ref="H256:H257"/>
    <mergeCell ref="H259:H260"/>
    <mergeCell ref="C279:P280"/>
    <mergeCell ref="C283:D283"/>
    <mergeCell ref="M258:P260"/>
    <mergeCell ref="M261:P263"/>
    <mergeCell ref="M264:P266"/>
    <mergeCell ref="M267:P269"/>
    <mergeCell ref="M270:P272"/>
    <mergeCell ref="M273:P275"/>
    <mergeCell ref="M276:P278"/>
    <mergeCell ref="H262:H263"/>
    <mergeCell ref="H265:H266"/>
    <mergeCell ref="H268:H269"/>
    <mergeCell ref="H271:H272"/>
    <mergeCell ref="H274:H275"/>
    <mergeCell ref="H277:H278"/>
    <mergeCell ref="H285:H286"/>
    <mergeCell ref="M284:P286"/>
    <mergeCell ref="M287:P289"/>
    <mergeCell ref="M290:P292"/>
    <mergeCell ref="M293:P295"/>
    <mergeCell ref="M296:P298"/>
    <mergeCell ref="M299:P301"/>
    <mergeCell ref="M302:P304"/>
    <mergeCell ref="M305:P307"/>
    <mergeCell ref="M308:P310"/>
    <mergeCell ref="M311:P313"/>
    <mergeCell ref="C314:P315"/>
    <mergeCell ref="C318:D318"/>
    <mergeCell ref="M319:P321"/>
    <mergeCell ref="H320:H321"/>
    <mergeCell ref="M372:P374"/>
    <mergeCell ref="M375:P377"/>
    <mergeCell ref="M378:P380"/>
    <mergeCell ref="M381:P383"/>
    <mergeCell ref="C384:P385"/>
    <mergeCell ref="C388:D388"/>
    <mergeCell ref="M389:P391"/>
    <mergeCell ref="M392:P394"/>
    <mergeCell ref="M395:P397"/>
    <mergeCell ref="M398:P400"/>
    <mergeCell ref="M401:P403"/>
    <mergeCell ref="M404:P406"/>
    <mergeCell ref="M407:P409"/>
    <mergeCell ref="M410:P412"/>
    <mergeCell ref="M413:P415"/>
    <mergeCell ref="M416:P418"/>
    <mergeCell ref="C419:P420"/>
    <mergeCell ref="C423:D423"/>
    <mergeCell ref="M424:P426"/>
    <mergeCell ref="M427:P429"/>
    <mergeCell ref="M430:P432"/>
    <mergeCell ref="M448:P450"/>
    <mergeCell ref="M451:P453"/>
    <mergeCell ref="C454:P455"/>
    <mergeCell ref="M433:P435"/>
    <mergeCell ref="M436:P438"/>
    <mergeCell ref="M439:P441"/>
    <mergeCell ref="M442:P444"/>
    <mergeCell ref="M445:P447"/>
    <mergeCell ref="H446:H447"/>
    <mergeCell ref="H449:H450"/>
    <mergeCell ref="H452:H453"/>
    <mergeCell ref="J319:J321"/>
    <mergeCell ref="J322:J324"/>
    <mergeCell ref="M322:P324"/>
    <mergeCell ref="H323:H324"/>
    <mergeCell ref="J325:J327"/>
    <mergeCell ref="H326:H327"/>
    <mergeCell ref="H329:H330"/>
    <mergeCell ref="H338:H339"/>
    <mergeCell ref="H341:H342"/>
    <mergeCell ref="J343:J345"/>
    <mergeCell ref="H344:H345"/>
    <mergeCell ref="J346:J348"/>
    <mergeCell ref="H347:H348"/>
    <mergeCell ref="C349:P350"/>
    <mergeCell ref="C353:D353"/>
    <mergeCell ref="M325:P327"/>
    <mergeCell ref="M328:P330"/>
    <mergeCell ref="M331:P333"/>
    <mergeCell ref="M334:P336"/>
    <mergeCell ref="M337:P339"/>
    <mergeCell ref="M340:P342"/>
    <mergeCell ref="M343:P345"/>
    <mergeCell ref="J328:J330"/>
    <mergeCell ref="J331:J333"/>
    <mergeCell ref="H332:H333"/>
    <mergeCell ref="J334:J336"/>
    <mergeCell ref="H335:H336"/>
    <mergeCell ref="J337:J339"/>
    <mergeCell ref="J340:J342"/>
    <mergeCell ref="H367:H368"/>
    <mergeCell ref="H370:H371"/>
    <mergeCell ref="M346:P348"/>
    <mergeCell ref="M354:P356"/>
    <mergeCell ref="M357:P359"/>
    <mergeCell ref="M360:P362"/>
    <mergeCell ref="M363:P365"/>
    <mergeCell ref="M366:P368"/>
    <mergeCell ref="M369:P371"/>
    <mergeCell ref="J442:J444"/>
    <mergeCell ref="J445:J447"/>
    <mergeCell ref="J448:J450"/>
    <mergeCell ref="J451:J453"/>
    <mergeCell ref="J416:J418"/>
    <mergeCell ref="J424:J426"/>
    <mergeCell ref="J427:J429"/>
    <mergeCell ref="J430:J432"/>
    <mergeCell ref="J433:J435"/>
    <mergeCell ref="J436:J438"/>
    <mergeCell ref="J439:J441"/>
    <mergeCell ref="J354:J356"/>
    <mergeCell ref="H355:H356"/>
    <mergeCell ref="J357:J359"/>
    <mergeCell ref="H358:H359"/>
    <mergeCell ref="J360:J362"/>
    <mergeCell ref="H361:H362"/>
    <mergeCell ref="H364:H365"/>
    <mergeCell ref="H376:H377"/>
    <mergeCell ref="H379:H380"/>
    <mergeCell ref="J363:J365"/>
    <mergeCell ref="J366:J368"/>
    <mergeCell ref="J369:J371"/>
    <mergeCell ref="J372:J374"/>
    <mergeCell ref="H373:H374"/>
    <mergeCell ref="J375:J377"/>
    <mergeCell ref="J378:J380"/>
    <mergeCell ref="J381:J383"/>
    <mergeCell ref="H382:H383"/>
    <mergeCell ref="J389:J391"/>
    <mergeCell ref="H390:H391"/>
    <mergeCell ref="J392:J394"/>
    <mergeCell ref="H393:H394"/>
    <mergeCell ref="H396:H397"/>
    <mergeCell ref="J395:J397"/>
    <mergeCell ref="J398:J400"/>
    <mergeCell ref="J401:J403"/>
    <mergeCell ref="J404:J406"/>
    <mergeCell ref="J407:J409"/>
    <mergeCell ref="J410:J412"/>
    <mergeCell ref="J413:J415"/>
    <mergeCell ref="H425:H426"/>
    <mergeCell ref="H428:H429"/>
    <mergeCell ref="H431:H432"/>
    <mergeCell ref="H434:H435"/>
    <mergeCell ref="H437:H438"/>
    <mergeCell ref="H440:H441"/>
    <mergeCell ref="H443:H444"/>
    <mergeCell ref="H399:H400"/>
    <mergeCell ref="H402:H403"/>
    <mergeCell ref="H405:H406"/>
    <mergeCell ref="H408:H409"/>
    <mergeCell ref="H411:H412"/>
    <mergeCell ref="H414:H415"/>
    <mergeCell ref="H417:H418"/>
    <mergeCell ref="M4:P6"/>
    <mergeCell ref="H5:H6"/>
    <mergeCell ref="A1:B1"/>
    <mergeCell ref="C1:D1"/>
    <mergeCell ref="E1:P1"/>
    <mergeCell ref="A2:B2"/>
    <mergeCell ref="C3:D3"/>
    <mergeCell ref="A4:B5"/>
    <mergeCell ref="H8:H9"/>
    <mergeCell ref="H14:H15"/>
    <mergeCell ref="H17:H18"/>
    <mergeCell ref="K2:L2"/>
    <mergeCell ref="J4:J6"/>
    <mergeCell ref="J7:J9"/>
    <mergeCell ref="J10:J12"/>
    <mergeCell ref="H11:H12"/>
    <mergeCell ref="J13:J15"/>
    <mergeCell ref="J16:J18"/>
    <mergeCell ref="M2:P2"/>
    <mergeCell ref="M7:P9"/>
    <mergeCell ref="M10:P12"/>
    <mergeCell ref="M13:P15"/>
    <mergeCell ref="M16:P18"/>
    <mergeCell ref="M19:P21"/>
    <mergeCell ref="M22:P24"/>
    <mergeCell ref="J28:J30"/>
    <mergeCell ref="J31:J33"/>
    <mergeCell ref="C34:P35"/>
    <mergeCell ref="C38:D38"/>
    <mergeCell ref="M25:P27"/>
    <mergeCell ref="M28:P30"/>
    <mergeCell ref="M31:P33"/>
    <mergeCell ref="M39:P41"/>
    <mergeCell ref="M42:P44"/>
    <mergeCell ref="M45:P47"/>
    <mergeCell ref="M48:P50"/>
    <mergeCell ref="H113:H114"/>
    <mergeCell ref="H116:H117"/>
    <mergeCell ref="H87:H88"/>
    <mergeCell ref="H90:H91"/>
    <mergeCell ref="H93:H94"/>
    <mergeCell ref="H96:H97"/>
    <mergeCell ref="H99:H100"/>
    <mergeCell ref="H102:H103"/>
    <mergeCell ref="H110:H111"/>
    <mergeCell ref="J130:J132"/>
    <mergeCell ref="J133:J135"/>
    <mergeCell ref="J136:J138"/>
    <mergeCell ref="J144:J146"/>
    <mergeCell ref="J147:J149"/>
    <mergeCell ref="J150:J152"/>
    <mergeCell ref="J153:J155"/>
    <mergeCell ref="J156:J158"/>
    <mergeCell ref="J159:J161"/>
    <mergeCell ref="J162:J164"/>
    <mergeCell ref="J165:J167"/>
    <mergeCell ref="J168:J170"/>
    <mergeCell ref="J171:J173"/>
    <mergeCell ref="J179:J181"/>
    <mergeCell ref="J182:J184"/>
    <mergeCell ref="J185:J187"/>
    <mergeCell ref="J188:J190"/>
    <mergeCell ref="J191:J193"/>
    <mergeCell ref="J194:J196"/>
    <mergeCell ref="J197:J199"/>
    <mergeCell ref="J200:J202"/>
    <mergeCell ref="J203:J205"/>
    <mergeCell ref="J206:J208"/>
    <mergeCell ref="J214:J216"/>
    <mergeCell ref="J217:J219"/>
    <mergeCell ref="J220:J222"/>
    <mergeCell ref="J223:J225"/>
    <mergeCell ref="J226:J228"/>
    <mergeCell ref="J229:J231"/>
    <mergeCell ref="J232:J234"/>
    <mergeCell ref="J235:J237"/>
    <mergeCell ref="J238:J240"/>
    <mergeCell ref="J241:J243"/>
    <mergeCell ref="J249:J251"/>
    <mergeCell ref="J252:J254"/>
    <mergeCell ref="J255:J257"/>
    <mergeCell ref="J258:J260"/>
    <mergeCell ref="J261:J263"/>
    <mergeCell ref="J264:J266"/>
    <mergeCell ref="J267:J269"/>
    <mergeCell ref="J270:J272"/>
    <mergeCell ref="J273:J275"/>
    <mergeCell ref="J302:J304"/>
    <mergeCell ref="J305:J307"/>
    <mergeCell ref="J308:J310"/>
    <mergeCell ref="J311:J313"/>
    <mergeCell ref="J276:J278"/>
    <mergeCell ref="J284:J286"/>
    <mergeCell ref="J287:J289"/>
    <mergeCell ref="J290:J292"/>
    <mergeCell ref="J293:J295"/>
    <mergeCell ref="J296:J298"/>
    <mergeCell ref="J299:J301"/>
    <mergeCell ref="J19:J21"/>
    <mergeCell ref="H20:H21"/>
    <mergeCell ref="J22:J24"/>
    <mergeCell ref="H23:H24"/>
    <mergeCell ref="H26:H27"/>
    <mergeCell ref="H29:H30"/>
    <mergeCell ref="H32:H33"/>
    <mergeCell ref="J25:J27"/>
    <mergeCell ref="J39:J41"/>
    <mergeCell ref="J42:J44"/>
    <mergeCell ref="J45:J47"/>
    <mergeCell ref="J48:J50"/>
    <mergeCell ref="J51:J53"/>
    <mergeCell ref="J54:J56"/>
    <mergeCell ref="H40:H41"/>
    <mergeCell ref="H43:H44"/>
    <mergeCell ref="H46:H47"/>
    <mergeCell ref="H49:H50"/>
    <mergeCell ref="H52:H53"/>
    <mergeCell ref="H55:H56"/>
    <mergeCell ref="H58:H59"/>
    <mergeCell ref="J57:J59"/>
    <mergeCell ref="J60:J62"/>
    <mergeCell ref="J63:J65"/>
    <mergeCell ref="J66:J68"/>
    <mergeCell ref="J74:J76"/>
    <mergeCell ref="J77:J79"/>
    <mergeCell ref="J80:J82"/>
    <mergeCell ref="H61:H62"/>
    <mergeCell ref="H64:H65"/>
    <mergeCell ref="H67:H68"/>
    <mergeCell ref="H75:H76"/>
    <mergeCell ref="H78:H79"/>
    <mergeCell ref="H81:H82"/>
    <mergeCell ref="H84:H85"/>
    <mergeCell ref="J83:J85"/>
    <mergeCell ref="J86:J88"/>
    <mergeCell ref="J89:J91"/>
    <mergeCell ref="J92:J94"/>
    <mergeCell ref="J95:J97"/>
    <mergeCell ref="J98:J100"/>
    <mergeCell ref="J101:J103"/>
    <mergeCell ref="J109:J111"/>
    <mergeCell ref="J112:J114"/>
    <mergeCell ref="J115:J117"/>
    <mergeCell ref="J118:J120"/>
    <mergeCell ref="J121:J123"/>
    <mergeCell ref="J124:J126"/>
    <mergeCell ref="J127:J129"/>
    <mergeCell ref="H169:H170"/>
    <mergeCell ref="H172:H173"/>
    <mergeCell ref="H148:H149"/>
    <mergeCell ref="H151:H152"/>
    <mergeCell ref="H154:H155"/>
    <mergeCell ref="H157:H158"/>
    <mergeCell ref="H160:H161"/>
    <mergeCell ref="H163:H164"/>
    <mergeCell ref="H166:H167"/>
    <mergeCell ref="M51:P53"/>
    <mergeCell ref="M54:P56"/>
    <mergeCell ref="M57:P59"/>
    <mergeCell ref="M60:P62"/>
    <mergeCell ref="M63:P65"/>
    <mergeCell ref="C69:P70"/>
    <mergeCell ref="C73:D73"/>
    <mergeCell ref="M66:P68"/>
    <mergeCell ref="M74:P76"/>
    <mergeCell ref="M77:P79"/>
    <mergeCell ref="M80:P82"/>
    <mergeCell ref="M83:P85"/>
    <mergeCell ref="M86:P88"/>
    <mergeCell ref="M89:P91"/>
    <mergeCell ref="M92:P94"/>
    <mergeCell ref="M95:P97"/>
    <mergeCell ref="M98:P100"/>
    <mergeCell ref="M101:P103"/>
    <mergeCell ref="C104:P105"/>
    <mergeCell ref="C108:D108"/>
    <mergeCell ref="M109:P111"/>
    <mergeCell ref="M112:P114"/>
    <mergeCell ref="M115:P117"/>
    <mergeCell ref="M118:P120"/>
    <mergeCell ref="H119:H120"/>
    <mergeCell ref="M121:P123"/>
    <mergeCell ref="H122:H123"/>
    <mergeCell ref="H125:H126"/>
    <mergeCell ref="H128:H129"/>
    <mergeCell ref="H131:H132"/>
    <mergeCell ref="H134:H135"/>
    <mergeCell ref="H137:H138"/>
    <mergeCell ref="C139:P140"/>
    <mergeCell ref="C143:D143"/>
    <mergeCell ref="H145:H146"/>
    <mergeCell ref="M124:P126"/>
    <mergeCell ref="M127:P129"/>
    <mergeCell ref="M130:P132"/>
    <mergeCell ref="M133:P135"/>
    <mergeCell ref="M136:P138"/>
    <mergeCell ref="M144:P146"/>
    <mergeCell ref="M147:P149"/>
    <mergeCell ref="M150:P152"/>
    <mergeCell ref="M153:P155"/>
    <mergeCell ref="M156:P158"/>
    <mergeCell ref="M159:P161"/>
    <mergeCell ref="M162:P164"/>
    <mergeCell ref="M165:P167"/>
    <mergeCell ref="M168:P170"/>
    <mergeCell ref="H309:H310"/>
    <mergeCell ref="H312:H313"/>
    <mergeCell ref="H288:H289"/>
    <mergeCell ref="H291:H292"/>
    <mergeCell ref="H294:H295"/>
    <mergeCell ref="H297:H298"/>
    <mergeCell ref="H300:H301"/>
    <mergeCell ref="H303:H304"/>
    <mergeCell ref="H306:H307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8" max="33" width="5.13"/>
  </cols>
  <sheetData>
    <row r="1">
      <c r="A1" s="311" t="s">
        <v>258</v>
      </c>
      <c r="B1" s="35"/>
      <c r="C1" s="312" t="s">
        <v>217</v>
      </c>
      <c r="D1" s="35"/>
      <c r="E1" s="313" t="s">
        <v>226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81"/>
      <c r="Q1" s="262"/>
      <c r="R1" s="311" t="s">
        <v>259</v>
      </c>
      <c r="S1" s="35"/>
      <c r="T1" s="312" t="s">
        <v>217</v>
      </c>
      <c r="U1" s="35"/>
      <c r="V1" s="313" t="s">
        <v>226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81"/>
    </row>
    <row r="2">
      <c r="A2" s="314" t="s">
        <v>227</v>
      </c>
      <c r="C2" s="315" t="s">
        <v>182</v>
      </c>
      <c r="D2" s="315" t="s">
        <v>229</v>
      </c>
      <c r="E2" s="315" t="s">
        <v>215</v>
      </c>
      <c r="F2" s="316" t="s">
        <v>231</v>
      </c>
      <c r="G2" s="315" t="s">
        <v>186</v>
      </c>
      <c r="H2" s="315" t="s">
        <v>232</v>
      </c>
      <c r="I2" s="315" t="s">
        <v>197</v>
      </c>
      <c r="J2" s="315" t="s">
        <v>233</v>
      </c>
      <c r="K2" s="315" t="s">
        <v>234</v>
      </c>
      <c r="M2" s="315" t="s">
        <v>107</v>
      </c>
      <c r="P2" s="42"/>
      <c r="Q2" s="158"/>
      <c r="R2" s="314" t="s">
        <v>227</v>
      </c>
      <c r="T2" s="315" t="s">
        <v>182</v>
      </c>
      <c r="U2" s="315" t="s">
        <v>229</v>
      </c>
      <c r="V2" s="315" t="s">
        <v>215</v>
      </c>
      <c r="W2" s="316" t="s">
        <v>231</v>
      </c>
      <c r="X2" s="315" t="s">
        <v>186</v>
      </c>
      <c r="Y2" s="315" t="s">
        <v>232</v>
      </c>
      <c r="Z2" s="315" t="s">
        <v>197</v>
      </c>
      <c r="AA2" s="315" t="s">
        <v>233</v>
      </c>
      <c r="AB2" s="315" t="s">
        <v>234</v>
      </c>
      <c r="AD2" s="315" t="s">
        <v>107</v>
      </c>
      <c r="AG2" s="42"/>
    </row>
    <row r="3">
      <c r="A3" s="318" t="s">
        <v>97</v>
      </c>
      <c r="B3" s="319">
        <v>46055.0</v>
      </c>
      <c r="C3" s="320" t="s">
        <v>235</v>
      </c>
      <c r="D3" s="268"/>
      <c r="E3" s="321" t="s">
        <v>236</v>
      </c>
      <c r="F3" s="322" t="b">
        <v>0</v>
      </c>
      <c r="G3" s="323" t="s">
        <v>237</v>
      </c>
      <c r="H3" s="322" t="b">
        <v>0</v>
      </c>
      <c r="I3" s="324" t="s">
        <v>238</v>
      </c>
      <c r="J3" s="322" t="b">
        <v>0</v>
      </c>
      <c r="K3" s="325" t="s">
        <v>240</v>
      </c>
      <c r="L3" s="326" t="b">
        <v>0</v>
      </c>
      <c r="M3" s="327" t="s">
        <v>241</v>
      </c>
      <c r="N3" s="322" t="b">
        <v>0</v>
      </c>
      <c r="O3" s="328" t="s">
        <v>242</v>
      </c>
      <c r="P3" s="326" t="b">
        <v>0</v>
      </c>
      <c r="Q3" s="158"/>
      <c r="R3" s="318" t="s">
        <v>97</v>
      </c>
      <c r="S3" s="319">
        <v>46057.0</v>
      </c>
      <c r="T3" s="320" t="s">
        <v>235</v>
      </c>
      <c r="U3" s="268"/>
      <c r="V3" s="321" t="s">
        <v>236</v>
      </c>
      <c r="W3" s="322" t="b">
        <v>0</v>
      </c>
      <c r="X3" s="323" t="s">
        <v>237</v>
      </c>
      <c r="Y3" s="322" t="b">
        <v>0</v>
      </c>
      <c r="Z3" s="324" t="s">
        <v>238</v>
      </c>
      <c r="AA3" s="322" t="b">
        <v>0</v>
      </c>
      <c r="AB3" s="325" t="s">
        <v>240</v>
      </c>
      <c r="AC3" s="326" t="b">
        <v>0</v>
      </c>
      <c r="AD3" s="327" t="s">
        <v>241</v>
      </c>
      <c r="AE3" s="322" t="b">
        <v>0</v>
      </c>
      <c r="AF3" s="328" t="s">
        <v>242</v>
      </c>
      <c r="AG3" s="326" t="b">
        <v>0</v>
      </c>
    </row>
    <row r="4">
      <c r="A4" s="278" t="s">
        <v>243</v>
      </c>
      <c r="B4" s="329"/>
      <c r="C4" s="330">
        <v>1.0</v>
      </c>
      <c r="D4" s="331">
        <v>50.0</v>
      </c>
      <c r="E4" s="332">
        <v>0.0</v>
      </c>
      <c r="F4" s="333">
        <v>12.0</v>
      </c>
      <c r="G4" s="334"/>
      <c r="H4" s="335">
        <f>iferror(C6*D6*(F4+F5+F6),0)</f>
        <v>5250</v>
      </c>
      <c r="I4" s="336">
        <v>2.0</v>
      </c>
      <c r="J4" s="337">
        <v>60.0</v>
      </c>
      <c r="K4" s="338" t="s">
        <v>245</v>
      </c>
      <c r="L4" s="339" t="b">
        <v>0</v>
      </c>
      <c r="M4" s="340" t="s">
        <v>246</v>
      </c>
      <c r="N4" s="35"/>
      <c r="O4" s="35"/>
      <c r="P4" s="81"/>
      <c r="Q4" s="158"/>
      <c r="R4" s="298" t="s">
        <v>150</v>
      </c>
      <c r="S4" s="329"/>
      <c r="T4" s="330">
        <v>1.0</v>
      </c>
      <c r="U4" s="331">
        <v>80.0</v>
      </c>
      <c r="V4" s="332">
        <v>0.0</v>
      </c>
      <c r="W4" s="333">
        <v>10.0</v>
      </c>
      <c r="X4" s="334"/>
      <c r="Y4" s="335">
        <f>iferror(T6*U6*(W4+W5+W6),0)</f>
        <v>7200</v>
      </c>
      <c r="Z4" s="336">
        <v>2.0</v>
      </c>
      <c r="AA4" s="337">
        <v>90.0</v>
      </c>
      <c r="AB4" s="338" t="s">
        <v>245</v>
      </c>
      <c r="AC4" s="339" t="b">
        <v>0</v>
      </c>
      <c r="AD4" s="340" t="s">
        <v>246</v>
      </c>
      <c r="AE4" s="35"/>
      <c r="AF4" s="35"/>
      <c r="AG4" s="81"/>
    </row>
    <row r="5">
      <c r="A5" s="341"/>
      <c r="B5" s="342"/>
      <c r="C5" s="249">
        <v>2.0</v>
      </c>
      <c r="D5" s="343">
        <f t="shared" ref="D5:E5" si="1">D4</f>
        <v>50</v>
      </c>
      <c r="E5" s="251">
        <f t="shared" si="1"/>
        <v>0</v>
      </c>
      <c r="F5" s="252">
        <v>12.0</v>
      </c>
      <c r="G5" s="344"/>
      <c r="H5" s="345">
        <f>iferror(AVERAGE(F4:F6),0)</f>
        <v>11.66666667</v>
      </c>
      <c r="I5" s="346">
        <v>0.0</v>
      </c>
      <c r="K5" s="347" t="s">
        <v>197</v>
      </c>
      <c r="L5" s="348" t="b">
        <v>0</v>
      </c>
      <c r="P5" s="42"/>
      <c r="Q5" s="158"/>
      <c r="R5" s="341"/>
      <c r="S5" s="342"/>
      <c r="T5" s="249">
        <v>2.0</v>
      </c>
      <c r="U5" s="343">
        <f t="shared" ref="U5:V5" si="2">U4</f>
        <v>80</v>
      </c>
      <c r="V5" s="251">
        <f t="shared" si="2"/>
        <v>0</v>
      </c>
      <c r="W5" s="252">
        <v>10.0</v>
      </c>
      <c r="X5" s="344"/>
      <c r="Y5" s="345">
        <f>iferror(AVERAGE(W4:W6),0)</f>
        <v>10</v>
      </c>
      <c r="Z5" s="346">
        <v>1.0</v>
      </c>
      <c r="AB5" s="347" t="s">
        <v>197</v>
      </c>
      <c r="AC5" s="348" t="b">
        <v>0</v>
      </c>
      <c r="AG5" s="42"/>
    </row>
    <row r="6">
      <c r="A6" s="349">
        <v>8.0</v>
      </c>
      <c r="B6" s="350">
        <v>12.0</v>
      </c>
      <c r="C6" s="249">
        <v>3.0</v>
      </c>
      <c r="D6" s="343">
        <f t="shared" ref="D6:E6" si="3">D4</f>
        <v>50</v>
      </c>
      <c r="E6" s="251">
        <f t="shared" si="3"/>
        <v>0</v>
      </c>
      <c r="F6" s="252">
        <v>11.0</v>
      </c>
      <c r="G6" s="351"/>
      <c r="I6" s="346">
        <v>1.0</v>
      </c>
      <c r="K6" s="347" t="s">
        <v>248</v>
      </c>
      <c r="L6" s="348" t="b">
        <v>0</v>
      </c>
      <c r="P6" s="42"/>
      <c r="Q6" s="158"/>
      <c r="R6" s="349">
        <v>6.0</v>
      </c>
      <c r="S6" s="350">
        <v>10.0</v>
      </c>
      <c r="T6" s="249">
        <v>3.0</v>
      </c>
      <c r="U6" s="343">
        <f t="shared" ref="U6:V6" si="4">U4</f>
        <v>80</v>
      </c>
      <c r="V6" s="251">
        <f t="shared" si="4"/>
        <v>0</v>
      </c>
      <c r="W6" s="252">
        <v>10.0</v>
      </c>
      <c r="X6" s="351"/>
      <c r="Z6" s="346">
        <v>2.0</v>
      </c>
      <c r="AB6" s="347" t="s">
        <v>248</v>
      </c>
      <c r="AC6" s="348" t="b">
        <v>0</v>
      </c>
      <c r="AG6" s="42"/>
    </row>
    <row r="7">
      <c r="A7" s="352" t="s">
        <v>262</v>
      </c>
      <c r="B7" s="353"/>
      <c r="C7" s="249">
        <v>1.0</v>
      </c>
      <c r="D7" s="343">
        <v>9.0</v>
      </c>
      <c r="E7" s="251">
        <v>0.0</v>
      </c>
      <c r="F7" s="252">
        <v>15.0</v>
      </c>
      <c r="G7" s="351"/>
      <c r="H7" s="354">
        <f>iferror(C9*D9*(F7+F8+F9),0)</f>
        <v>1215</v>
      </c>
      <c r="I7" s="346">
        <v>2.0</v>
      </c>
      <c r="J7" s="355">
        <v>60.0</v>
      </c>
      <c r="K7" s="347" t="s">
        <v>245</v>
      </c>
      <c r="L7" s="348" t="b">
        <v>0</v>
      </c>
      <c r="M7" s="54"/>
      <c r="P7" s="42"/>
      <c r="Q7" s="158"/>
      <c r="R7" s="356" t="s">
        <v>263</v>
      </c>
      <c r="S7" s="353"/>
      <c r="T7" s="249">
        <v>1.0</v>
      </c>
      <c r="U7" s="343">
        <v>0.0</v>
      </c>
      <c r="V7" s="251">
        <v>0.0</v>
      </c>
      <c r="W7" s="252"/>
      <c r="X7" s="351"/>
      <c r="Y7" s="354">
        <f>iferror(T9*U9*(W7+W8+W9),0)</f>
        <v>0</v>
      </c>
      <c r="Z7" s="346">
        <v>2.0</v>
      </c>
      <c r="AA7" s="355">
        <v>60.0</v>
      </c>
      <c r="AB7" s="347" t="s">
        <v>245</v>
      </c>
      <c r="AC7" s="348" t="b">
        <v>0</v>
      </c>
      <c r="AD7" s="54"/>
      <c r="AG7" s="42"/>
    </row>
    <row r="8">
      <c r="A8" s="341"/>
      <c r="B8" s="342"/>
      <c r="C8" s="249">
        <v>2.0</v>
      </c>
      <c r="D8" s="343">
        <f t="shared" ref="D8:E8" si="5">D7</f>
        <v>9</v>
      </c>
      <c r="E8" s="251">
        <f t="shared" si="5"/>
        <v>0</v>
      </c>
      <c r="F8" s="252">
        <v>15.0</v>
      </c>
      <c r="G8" s="351"/>
      <c r="H8" s="345">
        <f>iferror(AVERAGE(F7:F9),0)</f>
        <v>15</v>
      </c>
      <c r="I8" s="346">
        <v>0.0</v>
      </c>
      <c r="K8" s="347" t="s">
        <v>197</v>
      </c>
      <c r="L8" s="348" t="b">
        <v>0</v>
      </c>
      <c r="P8" s="42"/>
      <c r="Q8" s="158"/>
      <c r="R8" s="341"/>
      <c r="S8" s="342"/>
      <c r="T8" s="249">
        <v>2.0</v>
      </c>
      <c r="U8" s="343">
        <f t="shared" ref="U8:V8" si="6">U7</f>
        <v>0</v>
      </c>
      <c r="V8" s="251">
        <f t="shared" si="6"/>
        <v>0</v>
      </c>
      <c r="W8" s="252"/>
      <c r="X8" s="351"/>
      <c r="Y8" s="345">
        <f>iferror(AVERAGE(W7:W9),0)</f>
        <v>0</v>
      </c>
      <c r="Z8" s="346">
        <v>0.0</v>
      </c>
      <c r="AB8" s="347" t="s">
        <v>197</v>
      </c>
      <c r="AC8" s="348" t="b">
        <v>0</v>
      </c>
      <c r="AG8" s="42"/>
    </row>
    <row r="9">
      <c r="A9" s="349">
        <v>0.0</v>
      </c>
      <c r="B9" s="350">
        <v>100.0</v>
      </c>
      <c r="C9" s="249">
        <v>3.0</v>
      </c>
      <c r="D9" s="343">
        <f t="shared" ref="D9:E9" si="7">D7</f>
        <v>9</v>
      </c>
      <c r="E9" s="251">
        <f t="shared" si="7"/>
        <v>0</v>
      </c>
      <c r="F9" s="252">
        <v>15.0</v>
      </c>
      <c r="G9" s="351"/>
      <c r="I9" s="346">
        <v>1.0</v>
      </c>
      <c r="K9" s="347" t="s">
        <v>248</v>
      </c>
      <c r="L9" s="348" t="b">
        <v>0</v>
      </c>
      <c r="P9" s="42"/>
      <c r="Q9" s="158"/>
      <c r="R9" s="349">
        <v>8.0</v>
      </c>
      <c r="S9" s="350">
        <v>12.0</v>
      </c>
      <c r="T9" s="249">
        <v>3.0</v>
      </c>
      <c r="U9" s="343">
        <f t="shared" ref="U9:V9" si="8">U7</f>
        <v>0</v>
      </c>
      <c r="V9" s="251">
        <f t="shared" si="8"/>
        <v>0</v>
      </c>
      <c r="W9" s="252"/>
      <c r="X9" s="351"/>
      <c r="Z9" s="346">
        <v>1.0</v>
      </c>
      <c r="AB9" s="347" t="s">
        <v>248</v>
      </c>
      <c r="AC9" s="348" t="b">
        <v>0</v>
      </c>
      <c r="AG9" s="42"/>
    </row>
    <row r="10">
      <c r="A10" s="357" t="s">
        <v>264</v>
      </c>
      <c r="B10" s="353"/>
      <c r="C10" s="249">
        <v>1.0</v>
      </c>
      <c r="D10" s="343">
        <v>0.0</v>
      </c>
      <c r="E10" s="251">
        <v>0.0</v>
      </c>
      <c r="F10" s="252"/>
      <c r="G10" s="351"/>
      <c r="H10" s="354">
        <f>iferror(C12*D12*(F10+F11+F12),0)</f>
        <v>0</v>
      </c>
      <c r="I10" s="346">
        <v>2.0</v>
      </c>
      <c r="J10" s="355">
        <v>60.0</v>
      </c>
      <c r="K10" s="347" t="s">
        <v>245</v>
      </c>
      <c r="L10" s="348" t="b">
        <v>0</v>
      </c>
      <c r="M10" s="54"/>
      <c r="P10" s="42"/>
      <c r="Q10" s="158"/>
      <c r="R10" s="358" t="s">
        <v>265</v>
      </c>
      <c r="S10" s="353"/>
      <c r="T10" s="249">
        <v>1.0</v>
      </c>
      <c r="U10" s="343">
        <v>40.0</v>
      </c>
      <c r="V10" s="251">
        <v>0.0</v>
      </c>
      <c r="W10" s="252">
        <v>15.0</v>
      </c>
      <c r="X10" s="351"/>
      <c r="Y10" s="354">
        <f>iferror(T12*U12*(W10+W11+W12),0)</f>
        <v>6600</v>
      </c>
      <c r="Z10" s="346">
        <v>2.0</v>
      </c>
      <c r="AA10" s="355">
        <v>60.0</v>
      </c>
      <c r="AB10" s="347" t="s">
        <v>245</v>
      </c>
      <c r="AC10" s="348" t="b">
        <v>0</v>
      </c>
      <c r="AD10" s="54"/>
      <c r="AG10" s="42"/>
    </row>
    <row r="11">
      <c r="A11" s="341"/>
      <c r="B11" s="342"/>
      <c r="C11" s="249">
        <v>2.0</v>
      </c>
      <c r="D11" s="343">
        <f t="shared" ref="D11:E11" si="9">D10</f>
        <v>0</v>
      </c>
      <c r="E11" s="251">
        <f t="shared" si="9"/>
        <v>0</v>
      </c>
      <c r="F11" s="252"/>
      <c r="G11" s="351"/>
      <c r="H11" s="345">
        <f>iferror(AVERAGE(F10:F12),0)</f>
        <v>0</v>
      </c>
      <c r="I11" s="346">
        <v>1.0</v>
      </c>
      <c r="K11" s="347" t="s">
        <v>197</v>
      </c>
      <c r="L11" s="348" t="b">
        <v>0</v>
      </c>
      <c r="P11" s="42"/>
      <c r="Q11" s="158"/>
      <c r="R11" s="341"/>
      <c r="S11" s="342"/>
      <c r="T11" s="249">
        <v>2.0</v>
      </c>
      <c r="U11" s="343">
        <f t="shared" ref="U11:V11" si="10">U10</f>
        <v>40</v>
      </c>
      <c r="V11" s="251">
        <f t="shared" si="10"/>
        <v>0</v>
      </c>
      <c r="W11" s="252">
        <v>20.0</v>
      </c>
      <c r="X11" s="351"/>
      <c r="Y11" s="345">
        <f>iferror(AVERAGE(W10:W12),0)</f>
        <v>18.33333333</v>
      </c>
      <c r="Z11" s="346">
        <v>0.0</v>
      </c>
      <c r="AB11" s="347" t="s">
        <v>197</v>
      </c>
      <c r="AC11" s="348" t="b">
        <v>0</v>
      </c>
      <c r="AG11" s="42"/>
    </row>
    <row r="12">
      <c r="A12" s="349">
        <v>12.0</v>
      </c>
      <c r="B12" s="350">
        <v>20.0</v>
      </c>
      <c r="C12" s="249">
        <v>3.0</v>
      </c>
      <c r="D12" s="343">
        <f t="shared" ref="D12:E12" si="11">D10</f>
        <v>0</v>
      </c>
      <c r="E12" s="251">
        <f t="shared" si="11"/>
        <v>0</v>
      </c>
      <c r="F12" s="252"/>
      <c r="G12" s="351"/>
      <c r="I12" s="346">
        <v>1.0</v>
      </c>
      <c r="K12" s="347" t="s">
        <v>248</v>
      </c>
      <c r="L12" s="348" t="b">
        <v>0</v>
      </c>
      <c r="P12" s="42"/>
      <c r="Q12" s="158"/>
      <c r="R12" s="349">
        <v>8.0</v>
      </c>
      <c r="S12" s="350">
        <v>12.0</v>
      </c>
      <c r="T12" s="249">
        <v>3.0</v>
      </c>
      <c r="U12" s="343">
        <f t="shared" ref="U12:V12" si="12">U10</f>
        <v>40</v>
      </c>
      <c r="V12" s="251">
        <f t="shared" si="12"/>
        <v>0</v>
      </c>
      <c r="W12" s="252">
        <v>20.0</v>
      </c>
      <c r="X12" s="351"/>
      <c r="Z12" s="346">
        <v>1.0</v>
      </c>
      <c r="AB12" s="347" t="s">
        <v>248</v>
      </c>
      <c r="AC12" s="348" t="b">
        <v>0</v>
      </c>
      <c r="AG12" s="42"/>
    </row>
    <row r="13">
      <c r="A13" s="359" t="s">
        <v>266</v>
      </c>
      <c r="B13" s="353"/>
      <c r="C13" s="249">
        <v>1.0</v>
      </c>
      <c r="D13" s="343">
        <v>0.0</v>
      </c>
      <c r="E13" s="251">
        <v>0.0</v>
      </c>
      <c r="F13" s="252">
        <v>8.0</v>
      </c>
      <c r="G13" s="351"/>
      <c r="H13" s="354">
        <f>iferror(C15*D15*(F13+F14+F15),0)</f>
        <v>0</v>
      </c>
      <c r="I13" s="346">
        <v>2.0</v>
      </c>
      <c r="J13" s="355">
        <v>60.0</v>
      </c>
      <c r="K13" s="347" t="s">
        <v>245</v>
      </c>
      <c r="L13" s="348" t="b">
        <v>0</v>
      </c>
      <c r="M13" s="3"/>
      <c r="P13" s="42"/>
      <c r="Q13" s="158"/>
      <c r="R13" s="356" t="s">
        <v>267</v>
      </c>
      <c r="S13" s="353"/>
      <c r="T13" s="249">
        <v>1.0</v>
      </c>
      <c r="U13" s="343">
        <v>80.0</v>
      </c>
      <c r="V13" s="251">
        <v>0.0</v>
      </c>
      <c r="W13" s="252"/>
      <c r="X13" s="351"/>
      <c r="Y13" s="354">
        <f>iferror(T15*U15*(W13+W14+W15),0)</f>
        <v>0</v>
      </c>
      <c r="Z13" s="346">
        <v>2.0</v>
      </c>
      <c r="AA13" s="355">
        <v>60.0</v>
      </c>
      <c r="AB13" s="347" t="s">
        <v>245</v>
      </c>
      <c r="AC13" s="348" t="b">
        <v>0</v>
      </c>
      <c r="AD13" s="3"/>
      <c r="AG13" s="42"/>
    </row>
    <row r="14">
      <c r="A14" s="341"/>
      <c r="B14" s="342"/>
      <c r="C14" s="249">
        <v>2.0</v>
      </c>
      <c r="D14" s="343">
        <f t="shared" ref="D14:E14" si="13">D13</f>
        <v>0</v>
      </c>
      <c r="E14" s="251">
        <f t="shared" si="13"/>
        <v>0</v>
      </c>
      <c r="F14" s="252">
        <v>10.0</v>
      </c>
      <c r="G14" s="351"/>
      <c r="H14" s="345">
        <f>iferror(AVERAGE(F13:F15),0)</f>
        <v>9</v>
      </c>
      <c r="I14" s="346">
        <v>1.0</v>
      </c>
      <c r="K14" s="347" t="s">
        <v>197</v>
      </c>
      <c r="L14" s="348" t="b">
        <v>0</v>
      </c>
      <c r="P14" s="42"/>
      <c r="Q14" s="158"/>
      <c r="R14" s="341"/>
      <c r="S14" s="342"/>
      <c r="T14" s="249">
        <v>2.0</v>
      </c>
      <c r="U14" s="343">
        <f t="shared" ref="U14:V14" si="14">U13</f>
        <v>80</v>
      </c>
      <c r="V14" s="251">
        <f t="shared" si="14"/>
        <v>0</v>
      </c>
      <c r="W14" s="252"/>
      <c r="X14" s="351"/>
      <c r="Y14" s="345">
        <f>iferror(AVERAGE(W13:W15),0)</f>
        <v>0</v>
      </c>
      <c r="Z14" s="346">
        <v>1.0</v>
      </c>
      <c r="AB14" s="347" t="s">
        <v>197</v>
      </c>
      <c r="AC14" s="348" t="b">
        <v>0</v>
      </c>
      <c r="AG14" s="42"/>
    </row>
    <row r="15">
      <c r="A15" s="349">
        <v>8.0</v>
      </c>
      <c r="B15" s="350">
        <v>12.0</v>
      </c>
      <c r="C15" s="249">
        <v>3.0</v>
      </c>
      <c r="D15" s="343">
        <f t="shared" ref="D15:E15" si="15">D13</f>
        <v>0</v>
      </c>
      <c r="E15" s="251">
        <f t="shared" si="15"/>
        <v>0</v>
      </c>
      <c r="F15" s="252"/>
      <c r="G15" s="351"/>
      <c r="I15" s="346">
        <v>1.0</v>
      </c>
      <c r="K15" s="347" t="s">
        <v>248</v>
      </c>
      <c r="L15" s="348" t="b">
        <v>0</v>
      </c>
      <c r="P15" s="42"/>
      <c r="Q15" s="158"/>
      <c r="R15" s="349">
        <v>8.0</v>
      </c>
      <c r="S15" s="350">
        <v>12.0</v>
      </c>
      <c r="T15" s="249">
        <v>3.0</v>
      </c>
      <c r="U15" s="343">
        <f t="shared" ref="U15:V15" si="16">U13</f>
        <v>80</v>
      </c>
      <c r="V15" s="251">
        <f t="shared" si="16"/>
        <v>0</v>
      </c>
      <c r="W15" s="252"/>
      <c r="X15" s="351"/>
      <c r="Z15" s="346">
        <v>1.0</v>
      </c>
      <c r="AB15" s="347" t="s">
        <v>248</v>
      </c>
      <c r="AC15" s="348" t="b">
        <v>0</v>
      </c>
      <c r="AG15" s="42"/>
    </row>
    <row r="16">
      <c r="A16" s="317" t="s">
        <v>260</v>
      </c>
      <c r="C16" s="249">
        <v>1.0</v>
      </c>
      <c r="D16" s="343">
        <v>50.0</v>
      </c>
      <c r="E16" s="251">
        <v>0.0</v>
      </c>
      <c r="F16" s="252">
        <v>10.0</v>
      </c>
      <c r="G16" s="351"/>
      <c r="H16" s="354">
        <f>iferror(C18*D18*(F16+F17+F18),0)</f>
        <v>4500</v>
      </c>
      <c r="I16" s="346">
        <v>2.0</v>
      </c>
      <c r="J16" s="355">
        <v>60.0</v>
      </c>
      <c r="K16" s="347" t="s">
        <v>245</v>
      </c>
      <c r="L16" s="348" t="b">
        <v>0</v>
      </c>
      <c r="M16" s="3"/>
      <c r="P16" s="42"/>
      <c r="Q16" s="158"/>
      <c r="R16" s="356" t="s">
        <v>268</v>
      </c>
      <c r="S16" s="353"/>
      <c r="T16" s="249">
        <v>1.0</v>
      </c>
      <c r="U16" s="343">
        <v>45.0</v>
      </c>
      <c r="V16" s="251">
        <v>0.0</v>
      </c>
      <c r="W16" s="252">
        <v>15.0</v>
      </c>
      <c r="X16" s="351"/>
      <c r="Y16" s="354">
        <f>iferror(T18*U18*(W16+W17+W18),0)</f>
        <v>6075</v>
      </c>
      <c r="Z16" s="346">
        <v>2.0</v>
      </c>
      <c r="AA16" s="355"/>
      <c r="AB16" s="347" t="s">
        <v>245</v>
      </c>
      <c r="AC16" s="348" t="b">
        <v>0</v>
      </c>
      <c r="AD16" s="3"/>
      <c r="AG16" s="42"/>
    </row>
    <row r="17">
      <c r="A17" s="38"/>
      <c r="C17" s="249">
        <v>2.0</v>
      </c>
      <c r="D17" s="343">
        <f t="shared" ref="D17:E17" si="17">D16</f>
        <v>50</v>
      </c>
      <c r="E17" s="251">
        <f t="shared" si="17"/>
        <v>0</v>
      </c>
      <c r="F17" s="252">
        <v>10.0</v>
      </c>
      <c r="G17" s="351"/>
      <c r="H17" s="345">
        <f>iferror(AVERAGE(F16:F18),0)</f>
        <v>10</v>
      </c>
      <c r="I17" s="346">
        <v>1.0</v>
      </c>
      <c r="K17" s="347" t="s">
        <v>197</v>
      </c>
      <c r="L17" s="348" t="b">
        <v>0</v>
      </c>
      <c r="P17" s="42"/>
      <c r="Q17" s="158"/>
      <c r="R17" s="341"/>
      <c r="S17" s="342"/>
      <c r="T17" s="249">
        <v>2.0</v>
      </c>
      <c r="U17" s="343">
        <f t="shared" ref="U17:V17" si="18">U16</f>
        <v>45</v>
      </c>
      <c r="V17" s="251">
        <f t="shared" si="18"/>
        <v>0</v>
      </c>
      <c r="W17" s="252">
        <v>15.0</v>
      </c>
      <c r="X17" s="351"/>
      <c r="Y17" s="345">
        <f>iferror(AVERAGE(W16:W18),0)</f>
        <v>15</v>
      </c>
      <c r="Z17" s="346">
        <v>0.0</v>
      </c>
      <c r="AB17" s="347" t="s">
        <v>197</v>
      </c>
      <c r="AC17" s="348" t="b">
        <v>0</v>
      </c>
      <c r="AG17" s="42"/>
    </row>
    <row r="18">
      <c r="A18" s="349">
        <v>8.0</v>
      </c>
      <c r="B18" s="350">
        <v>12.0</v>
      </c>
      <c r="C18" s="249">
        <v>3.0</v>
      </c>
      <c r="D18" s="343">
        <f t="shared" ref="D18:E18" si="19">D16</f>
        <v>50</v>
      </c>
      <c r="E18" s="251">
        <f t="shared" si="19"/>
        <v>0</v>
      </c>
      <c r="F18" s="252">
        <v>10.0</v>
      </c>
      <c r="G18" s="351"/>
      <c r="I18" s="346">
        <v>1.0</v>
      </c>
      <c r="K18" s="347" t="s">
        <v>248</v>
      </c>
      <c r="L18" s="348" t="b">
        <v>0</v>
      </c>
      <c r="P18" s="42"/>
      <c r="Q18" s="158"/>
      <c r="R18" s="349">
        <v>10.0</v>
      </c>
      <c r="S18" s="350">
        <v>15.0</v>
      </c>
      <c r="T18" s="249">
        <v>3.0</v>
      </c>
      <c r="U18" s="343">
        <f t="shared" ref="U18:V18" si="20">U16</f>
        <v>45</v>
      </c>
      <c r="V18" s="251">
        <f t="shared" si="20"/>
        <v>0</v>
      </c>
      <c r="W18" s="252">
        <v>15.0</v>
      </c>
      <c r="X18" s="351"/>
      <c r="Z18" s="346">
        <v>1.0</v>
      </c>
      <c r="AB18" s="347" t="s">
        <v>248</v>
      </c>
      <c r="AC18" s="348" t="b">
        <v>0</v>
      </c>
      <c r="AG18" s="42"/>
    </row>
    <row r="19">
      <c r="A19" s="357" t="s">
        <v>269</v>
      </c>
      <c r="B19" s="353"/>
      <c r="C19" s="249">
        <v>1.0</v>
      </c>
      <c r="D19" s="343">
        <v>0.0</v>
      </c>
      <c r="E19" s="251">
        <v>0.0</v>
      </c>
      <c r="F19" s="252"/>
      <c r="G19" s="351"/>
      <c r="H19" s="354">
        <f>iferror(C21*D21*(F19+F20+F21),0)</f>
        <v>0</v>
      </c>
      <c r="I19" s="346">
        <v>2.0</v>
      </c>
      <c r="J19" s="355">
        <v>60.0</v>
      </c>
      <c r="K19" s="347" t="s">
        <v>245</v>
      </c>
      <c r="L19" s="348" t="b">
        <v>0</v>
      </c>
      <c r="M19" s="3"/>
      <c r="P19" s="42"/>
      <c r="Q19" s="158"/>
      <c r="R19" s="358" t="s">
        <v>271</v>
      </c>
      <c r="S19" s="353"/>
      <c r="T19" s="249">
        <v>1.0</v>
      </c>
      <c r="U19" s="343">
        <v>45.0</v>
      </c>
      <c r="V19" s="251">
        <v>0.0</v>
      </c>
      <c r="W19" s="252">
        <v>15.0</v>
      </c>
      <c r="X19" s="351"/>
      <c r="Y19" s="354">
        <f>iferror(T21*U21*(W19+W20+W21),0)</f>
        <v>4050</v>
      </c>
      <c r="Z19" s="346"/>
      <c r="AA19" s="355">
        <v>60.0</v>
      </c>
      <c r="AB19" s="347" t="s">
        <v>245</v>
      </c>
      <c r="AC19" s="348" t="b">
        <v>0</v>
      </c>
      <c r="AD19" s="3"/>
      <c r="AG19" s="42"/>
    </row>
    <row r="20">
      <c r="A20" s="341"/>
      <c r="B20" s="342"/>
      <c r="C20" s="249">
        <v>2.0</v>
      </c>
      <c r="D20" s="343">
        <f t="shared" ref="D20:E20" si="21">D19</f>
        <v>0</v>
      </c>
      <c r="E20" s="251">
        <f t="shared" si="21"/>
        <v>0</v>
      </c>
      <c r="F20" s="252"/>
      <c r="G20" s="351"/>
      <c r="H20" s="345">
        <f>iferror(AVERAGE(F19:F21),0)</f>
        <v>0</v>
      </c>
      <c r="I20" s="346">
        <v>1.0</v>
      </c>
      <c r="K20" s="347" t="s">
        <v>197</v>
      </c>
      <c r="L20" s="348" t="b">
        <v>0</v>
      </c>
      <c r="P20" s="42"/>
      <c r="Q20" s="158"/>
      <c r="R20" s="341"/>
      <c r="S20" s="342"/>
      <c r="T20" s="249">
        <v>2.0</v>
      </c>
      <c r="U20" s="343">
        <f t="shared" ref="U20:V20" si="22">U19</f>
        <v>45</v>
      </c>
      <c r="V20" s="251">
        <f t="shared" si="22"/>
        <v>0</v>
      </c>
      <c r="W20" s="252">
        <v>15.0</v>
      </c>
      <c r="X20" s="351"/>
      <c r="Y20" s="345">
        <f>iferror(AVERAGE(W19:W21),0)</f>
        <v>15</v>
      </c>
      <c r="Z20" s="346"/>
      <c r="AB20" s="347" t="s">
        <v>197</v>
      </c>
      <c r="AC20" s="348" t="b">
        <v>0</v>
      </c>
      <c r="AG20" s="42"/>
    </row>
    <row r="21">
      <c r="A21" s="349">
        <v>12.0</v>
      </c>
      <c r="B21" s="350">
        <v>20.0</v>
      </c>
      <c r="C21" s="249">
        <v>3.0</v>
      </c>
      <c r="D21" s="343">
        <f t="shared" ref="D21:E21" si="23">D19</f>
        <v>0</v>
      </c>
      <c r="E21" s="251">
        <f t="shared" si="23"/>
        <v>0</v>
      </c>
      <c r="F21" s="252"/>
      <c r="G21" s="351"/>
      <c r="I21" s="346">
        <v>1.0</v>
      </c>
      <c r="K21" s="347" t="s">
        <v>248</v>
      </c>
      <c r="L21" s="348" t="b">
        <v>0</v>
      </c>
      <c r="P21" s="42"/>
      <c r="Q21" s="158"/>
      <c r="R21" s="349">
        <v>10.0</v>
      </c>
      <c r="S21" s="350">
        <v>15.0</v>
      </c>
      <c r="T21" s="249">
        <v>3.0</v>
      </c>
      <c r="U21" s="343">
        <f t="shared" ref="U21:V21" si="24">U19</f>
        <v>45</v>
      </c>
      <c r="V21" s="251">
        <f t="shared" si="24"/>
        <v>0</v>
      </c>
      <c r="W21" s="252"/>
      <c r="X21" s="351"/>
      <c r="Z21" s="346"/>
      <c r="AB21" s="347" t="s">
        <v>248</v>
      </c>
      <c r="AC21" s="348" t="b">
        <v>0</v>
      </c>
      <c r="AG21" s="42"/>
    </row>
    <row r="22">
      <c r="A22" s="360" t="s">
        <v>272</v>
      </c>
      <c r="B22" s="353"/>
      <c r="C22" s="249">
        <v>1.0</v>
      </c>
      <c r="D22" s="343">
        <v>0.0</v>
      </c>
      <c r="E22" s="251">
        <v>0.0</v>
      </c>
      <c r="F22" s="252"/>
      <c r="G22" s="351"/>
      <c r="H22" s="354">
        <f>iferror(C24*D24*(F22+F23+F24),0)</f>
        <v>0</v>
      </c>
      <c r="I22" s="346">
        <v>2.0</v>
      </c>
      <c r="J22" s="355">
        <v>60.0</v>
      </c>
      <c r="K22" s="347" t="s">
        <v>245</v>
      </c>
      <c r="L22" s="348" t="b">
        <v>0</v>
      </c>
      <c r="M22" s="3"/>
      <c r="P22" s="42"/>
      <c r="Q22" s="158"/>
      <c r="R22" s="361"/>
      <c r="S22" s="353"/>
      <c r="T22" s="249">
        <v>1.0</v>
      </c>
      <c r="U22" s="343">
        <v>0.0</v>
      </c>
      <c r="V22" s="251">
        <v>0.0</v>
      </c>
      <c r="W22" s="252"/>
      <c r="X22" s="351"/>
      <c r="Y22" s="354">
        <f>iferror(T24*U24*(W22+W23+W24),0)</f>
        <v>0</v>
      </c>
      <c r="Z22" s="346"/>
      <c r="AA22" s="355"/>
      <c r="AB22" s="347" t="s">
        <v>245</v>
      </c>
      <c r="AC22" s="348" t="b">
        <v>0</v>
      </c>
      <c r="AD22" s="3"/>
      <c r="AG22" s="42"/>
    </row>
    <row r="23">
      <c r="A23" s="341"/>
      <c r="B23" s="342"/>
      <c r="C23" s="249">
        <v>2.0</v>
      </c>
      <c r="D23" s="343">
        <f t="shared" ref="D23:E23" si="25">D22</f>
        <v>0</v>
      </c>
      <c r="E23" s="251">
        <f t="shared" si="25"/>
        <v>0</v>
      </c>
      <c r="F23" s="252"/>
      <c r="G23" s="351"/>
      <c r="H23" s="345">
        <f>iferror(AVERAGE(F22:F24),0)</f>
        <v>0</v>
      </c>
      <c r="I23" s="346">
        <v>0.0</v>
      </c>
      <c r="K23" s="347" t="s">
        <v>197</v>
      </c>
      <c r="L23" s="348" t="b">
        <v>0</v>
      </c>
      <c r="P23" s="42"/>
      <c r="Q23" s="158"/>
      <c r="R23" s="341"/>
      <c r="S23" s="342"/>
      <c r="T23" s="249">
        <v>2.0</v>
      </c>
      <c r="U23" s="343">
        <f t="shared" ref="U23:V23" si="26">U22</f>
        <v>0</v>
      </c>
      <c r="V23" s="251">
        <f t="shared" si="26"/>
        <v>0</v>
      </c>
      <c r="W23" s="252"/>
      <c r="X23" s="351"/>
      <c r="Y23" s="345">
        <f>iferror(AVERAGE(W22:W24),0)</f>
        <v>0</v>
      </c>
      <c r="Z23" s="346"/>
      <c r="AB23" s="347" t="s">
        <v>197</v>
      </c>
      <c r="AC23" s="348" t="b">
        <v>0</v>
      </c>
      <c r="AG23" s="42"/>
    </row>
    <row r="24">
      <c r="A24" s="349">
        <v>8.0</v>
      </c>
      <c r="B24" s="350">
        <v>12.0</v>
      </c>
      <c r="C24" s="249">
        <v>3.0</v>
      </c>
      <c r="D24" s="343">
        <f t="shared" ref="D24:E24" si="27">D22</f>
        <v>0</v>
      </c>
      <c r="E24" s="251">
        <f t="shared" si="27"/>
        <v>0</v>
      </c>
      <c r="F24" s="252"/>
      <c r="G24" s="351"/>
      <c r="I24" s="346">
        <v>1.0</v>
      </c>
      <c r="K24" s="347" t="s">
        <v>248</v>
      </c>
      <c r="L24" s="348" t="b">
        <v>0</v>
      </c>
      <c r="P24" s="42"/>
      <c r="Q24" s="158"/>
      <c r="R24" s="349">
        <v>8.0</v>
      </c>
      <c r="S24" s="350">
        <v>12.0</v>
      </c>
      <c r="T24" s="249">
        <v>3.0</v>
      </c>
      <c r="U24" s="343">
        <f t="shared" ref="U24:V24" si="28">U22</f>
        <v>0</v>
      </c>
      <c r="V24" s="251">
        <f t="shared" si="28"/>
        <v>0</v>
      </c>
      <c r="W24" s="252"/>
      <c r="X24" s="351"/>
      <c r="Z24" s="346"/>
      <c r="AB24" s="347" t="s">
        <v>248</v>
      </c>
      <c r="AC24" s="348" t="b">
        <v>0</v>
      </c>
      <c r="AG24" s="42"/>
    </row>
    <row r="25">
      <c r="A25" s="360" t="s">
        <v>273</v>
      </c>
      <c r="B25" s="353"/>
      <c r="C25" s="249">
        <v>1.0</v>
      </c>
      <c r="D25" s="343">
        <v>0.0</v>
      </c>
      <c r="E25" s="251">
        <v>0.0</v>
      </c>
      <c r="F25" s="252"/>
      <c r="G25" s="351"/>
      <c r="H25" s="354">
        <f>iferror(C27*D27*(F25+F26+F27),0)</f>
        <v>0</v>
      </c>
      <c r="I25" s="346">
        <v>2.0</v>
      </c>
      <c r="J25" s="355">
        <v>60.0</v>
      </c>
      <c r="K25" s="347" t="s">
        <v>245</v>
      </c>
      <c r="L25" s="348" t="b">
        <v>0</v>
      </c>
      <c r="M25" s="3"/>
      <c r="P25" s="42"/>
      <c r="Q25" s="158"/>
      <c r="R25" s="361"/>
      <c r="S25" s="353"/>
      <c r="T25" s="249">
        <v>1.0</v>
      </c>
      <c r="U25" s="343">
        <v>0.0</v>
      </c>
      <c r="V25" s="251">
        <v>0.0</v>
      </c>
      <c r="W25" s="252"/>
      <c r="X25" s="351"/>
      <c r="Y25" s="354">
        <f>iferror(T27*U27*(W25+W26+W27),0)</f>
        <v>0</v>
      </c>
      <c r="Z25" s="346"/>
      <c r="AA25" s="355"/>
      <c r="AB25" s="347" t="s">
        <v>245</v>
      </c>
      <c r="AC25" s="348" t="b">
        <v>0</v>
      </c>
      <c r="AD25" s="3"/>
      <c r="AG25" s="42"/>
    </row>
    <row r="26">
      <c r="A26" s="341"/>
      <c r="B26" s="342"/>
      <c r="C26" s="249">
        <v>2.0</v>
      </c>
      <c r="D26" s="343">
        <f t="shared" ref="D26:E26" si="29">D25</f>
        <v>0</v>
      </c>
      <c r="E26" s="251">
        <f t="shared" si="29"/>
        <v>0</v>
      </c>
      <c r="F26" s="252"/>
      <c r="G26" s="351"/>
      <c r="H26" s="345">
        <f>iferror(AVERAGE(F25:F27),0)</f>
        <v>0</v>
      </c>
      <c r="I26" s="346">
        <v>0.0</v>
      </c>
      <c r="K26" s="347" t="s">
        <v>197</v>
      </c>
      <c r="L26" s="348" t="b">
        <v>0</v>
      </c>
      <c r="P26" s="42"/>
      <c r="Q26" s="158"/>
      <c r="R26" s="341"/>
      <c r="S26" s="342"/>
      <c r="T26" s="249">
        <v>2.0</v>
      </c>
      <c r="U26" s="343">
        <f t="shared" ref="U26:V26" si="30">U25</f>
        <v>0</v>
      </c>
      <c r="V26" s="251">
        <f t="shared" si="30"/>
        <v>0</v>
      </c>
      <c r="W26" s="252"/>
      <c r="X26" s="351"/>
      <c r="Y26" s="345">
        <f>iferror(AVERAGE(W25:W27),0)</f>
        <v>0</v>
      </c>
      <c r="Z26" s="346"/>
      <c r="AB26" s="347" t="s">
        <v>197</v>
      </c>
      <c r="AC26" s="348" t="b">
        <v>0</v>
      </c>
      <c r="AG26" s="42"/>
    </row>
    <row r="27">
      <c r="A27" s="349">
        <v>12.0</v>
      </c>
      <c r="B27" s="350">
        <v>20.0</v>
      </c>
      <c r="C27" s="249">
        <v>3.0</v>
      </c>
      <c r="D27" s="343">
        <f t="shared" ref="D27:E27" si="31">D25</f>
        <v>0</v>
      </c>
      <c r="E27" s="251">
        <f t="shared" si="31"/>
        <v>0</v>
      </c>
      <c r="F27" s="252"/>
      <c r="G27" s="351"/>
      <c r="I27" s="346">
        <v>1.0</v>
      </c>
      <c r="K27" s="347" t="s">
        <v>248</v>
      </c>
      <c r="L27" s="348" t="b">
        <v>0</v>
      </c>
      <c r="P27" s="42"/>
      <c r="Q27" s="158"/>
      <c r="R27" s="349">
        <v>12.0</v>
      </c>
      <c r="S27" s="350">
        <v>20.0</v>
      </c>
      <c r="T27" s="249">
        <v>3.0</v>
      </c>
      <c r="U27" s="343">
        <f t="shared" ref="U27:V27" si="32">U25</f>
        <v>0</v>
      </c>
      <c r="V27" s="251">
        <f t="shared" si="32"/>
        <v>0</v>
      </c>
      <c r="W27" s="252"/>
      <c r="X27" s="351"/>
      <c r="Z27" s="346"/>
      <c r="AB27" s="347" t="s">
        <v>248</v>
      </c>
      <c r="AC27" s="348" t="b">
        <v>0</v>
      </c>
      <c r="AG27" s="42"/>
    </row>
    <row r="28">
      <c r="A28" s="362" t="s">
        <v>254</v>
      </c>
      <c r="B28" s="353"/>
      <c r="C28" s="249">
        <v>1.0</v>
      </c>
      <c r="D28" s="343">
        <v>0.0</v>
      </c>
      <c r="E28" s="251">
        <v>0.0</v>
      </c>
      <c r="F28" s="252"/>
      <c r="G28" s="351"/>
      <c r="H28" s="354">
        <f>iferror(C30*D30*(F28+F29+F30),0)</f>
        <v>0</v>
      </c>
      <c r="I28" s="346">
        <v>2.0</v>
      </c>
      <c r="J28" s="355">
        <v>60.0</v>
      </c>
      <c r="K28" s="347" t="s">
        <v>245</v>
      </c>
      <c r="L28" s="348" t="b">
        <v>0</v>
      </c>
      <c r="M28" s="3"/>
      <c r="P28" s="42"/>
      <c r="Q28" s="158"/>
      <c r="R28" s="361"/>
      <c r="S28" s="353"/>
      <c r="T28" s="249">
        <v>1.0</v>
      </c>
      <c r="U28" s="343">
        <v>0.0</v>
      </c>
      <c r="V28" s="251">
        <v>0.0</v>
      </c>
      <c r="W28" s="252"/>
      <c r="X28" s="351"/>
      <c r="Y28" s="354">
        <f>iferror(T30*U30*(W28+W29+W30),0)</f>
        <v>0</v>
      </c>
      <c r="Z28" s="346"/>
      <c r="AA28" s="355"/>
      <c r="AB28" s="347" t="s">
        <v>245</v>
      </c>
      <c r="AC28" s="348" t="b">
        <v>0</v>
      </c>
      <c r="AD28" s="3"/>
      <c r="AG28" s="42"/>
    </row>
    <row r="29">
      <c r="A29" s="341"/>
      <c r="B29" s="342"/>
      <c r="C29" s="249">
        <v>2.0</v>
      </c>
      <c r="D29" s="343">
        <f t="shared" ref="D29:E29" si="33">D28</f>
        <v>0</v>
      </c>
      <c r="E29" s="251">
        <f t="shared" si="33"/>
        <v>0</v>
      </c>
      <c r="F29" s="252"/>
      <c r="G29" s="351"/>
      <c r="H29" s="345">
        <f>iferror(AVERAGE(F28:F30),0)</f>
        <v>0</v>
      </c>
      <c r="I29" s="346">
        <v>0.0</v>
      </c>
      <c r="K29" s="347" t="s">
        <v>197</v>
      </c>
      <c r="L29" s="348" t="b">
        <v>0</v>
      </c>
      <c r="P29" s="42"/>
      <c r="Q29" s="158"/>
      <c r="R29" s="341"/>
      <c r="S29" s="342"/>
      <c r="T29" s="249">
        <v>2.0</v>
      </c>
      <c r="U29" s="343">
        <f t="shared" ref="U29:V29" si="34">U28</f>
        <v>0</v>
      </c>
      <c r="V29" s="251">
        <f t="shared" si="34"/>
        <v>0</v>
      </c>
      <c r="W29" s="252"/>
      <c r="X29" s="351"/>
      <c r="Y29" s="345">
        <f>iferror(AVERAGE(W28:W30),0)</f>
        <v>0</v>
      </c>
      <c r="Z29" s="346"/>
      <c r="AB29" s="347" t="s">
        <v>197</v>
      </c>
      <c r="AC29" s="348" t="b">
        <v>0</v>
      </c>
      <c r="AG29" s="42"/>
    </row>
    <row r="30">
      <c r="A30" s="349">
        <v>8.0</v>
      </c>
      <c r="B30" s="350">
        <v>12.0</v>
      </c>
      <c r="C30" s="249">
        <v>3.0</v>
      </c>
      <c r="D30" s="343">
        <f t="shared" ref="D30:E30" si="35">D28</f>
        <v>0</v>
      </c>
      <c r="E30" s="251">
        <f t="shared" si="35"/>
        <v>0</v>
      </c>
      <c r="F30" s="252"/>
      <c r="G30" s="351"/>
      <c r="I30" s="346">
        <v>1.0</v>
      </c>
      <c r="K30" s="347" t="s">
        <v>248</v>
      </c>
      <c r="L30" s="348" t="b">
        <v>0</v>
      </c>
      <c r="P30" s="42"/>
      <c r="Q30" s="158"/>
      <c r="R30" s="363"/>
      <c r="S30" s="364"/>
      <c r="T30" s="249">
        <v>3.0</v>
      </c>
      <c r="U30" s="343">
        <f t="shared" ref="U30:V30" si="36">U28</f>
        <v>0</v>
      </c>
      <c r="V30" s="251">
        <f t="shared" si="36"/>
        <v>0</v>
      </c>
      <c r="W30" s="252"/>
      <c r="X30" s="351"/>
      <c r="Z30" s="346"/>
      <c r="AB30" s="347" t="s">
        <v>248</v>
      </c>
      <c r="AC30" s="348" t="b">
        <v>0</v>
      </c>
      <c r="AG30" s="42"/>
    </row>
    <row r="31">
      <c r="A31" s="365" t="s">
        <v>274</v>
      </c>
      <c r="B31" s="329"/>
      <c r="C31" s="249">
        <v>1.0</v>
      </c>
      <c r="D31" s="343">
        <v>0.0</v>
      </c>
      <c r="E31" s="251">
        <v>0.0</v>
      </c>
      <c r="F31" s="252"/>
      <c r="G31" s="351"/>
      <c r="H31" s="354">
        <f>iferror(C33*D33*(F31+F32+F33),0)</f>
        <v>0</v>
      </c>
      <c r="I31" s="346">
        <v>2.0</v>
      </c>
      <c r="J31" s="355">
        <v>60.0</v>
      </c>
      <c r="K31" s="347" t="s">
        <v>245</v>
      </c>
      <c r="L31" s="348" t="b">
        <v>0</v>
      </c>
      <c r="M31" s="3"/>
      <c r="P31" s="42"/>
      <c r="Q31" s="158"/>
      <c r="R31" s="361"/>
      <c r="S31" s="353"/>
      <c r="T31" s="249">
        <v>1.0</v>
      </c>
      <c r="U31" s="343">
        <v>0.0</v>
      </c>
      <c r="V31" s="251">
        <v>0.0</v>
      </c>
      <c r="W31" s="252"/>
      <c r="X31" s="351"/>
      <c r="Y31" s="354">
        <f>iferror(T33*U33*(W31+W32+W33),0)</f>
        <v>0</v>
      </c>
      <c r="Z31" s="346"/>
      <c r="AA31" s="355"/>
      <c r="AB31" s="347" t="s">
        <v>245</v>
      </c>
      <c r="AC31" s="348" t="b">
        <v>0</v>
      </c>
      <c r="AD31" s="3"/>
      <c r="AG31" s="42"/>
    </row>
    <row r="32">
      <c r="A32" s="341"/>
      <c r="B32" s="342"/>
      <c r="C32" s="249">
        <v>2.0</v>
      </c>
      <c r="D32" s="343">
        <f t="shared" ref="D32:E32" si="37">D31</f>
        <v>0</v>
      </c>
      <c r="E32" s="251">
        <f t="shared" si="37"/>
        <v>0</v>
      </c>
      <c r="F32" s="252"/>
      <c r="G32" s="351"/>
      <c r="H32" s="345">
        <f>iferror(AVERAGE(F31:F33),0)</f>
        <v>0</v>
      </c>
      <c r="I32" s="346">
        <v>0.0</v>
      </c>
      <c r="K32" s="347" t="s">
        <v>197</v>
      </c>
      <c r="L32" s="348" t="b">
        <v>0</v>
      </c>
      <c r="P32" s="42"/>
      <c r="Q32" s="158"/>
      <c r="R32" s="341"/>
      <c r="S32" s="342"/>
      <c r="T32" s="249">
        <v>2.0</v>
      </c>
      <c r="U32" s="343">
        <f t="shared" ref="U32:V32" si="38">U31</f>
        <v>0</v>
      </c>
      <c r="V32" s="251">
        <f t="shared" si="38"/>
        <v>0</v>
      </c>
      <c r="W32" s="252"/>
      <c r="X32" s="351"/>
      <c r="Y32" s="345">
        <f>iferror(AVERAGE(W31:W33),0)</f>
        <v>0</v>
      </c>
      <c r="Z32" s="346"/>
      <c r="AB32" s="347" t="s">
        <v>197</v>
      </c>
      <c r="AC32" s="348" t="b">
        <v>0</v>
      </c>
      <c r="AG32" s="42"/>
    </row>
    <row r="33">
      <c r="A33" s="349">
        <v>8.0</v>
      </c>
      <c r="B33" s="350">
        <v>12.0</v>
      </c>
      <c r="C33" s="299">
        <v>3.0</v>
      </c>
      <c r="D33" s="367">
        <f t="shared" ref="D33:E33" si="39">D31</f>
        <v>0</v>
      </c>
      <c r="E33" s="301">
        <f t="shared" si="39"/>
        <v>0</v>
      </c>
      <c r="F33" s="302"/>
      <c r="G33" s="368"/>
      <c r="H33" s="68"/>
      <c r="I33" s="346">
        <v>1.0</v>
      </c>
      <c r="K33" s="369" t="s">
        <v>248</v>
      </c>
      <c r="L33" s="370" t="b">
        <v>0</v>
      </c>
      <c r="M33" s="68"/>
      <c r="N33" s="68"/>
      <c r="O33" s="68"/>
      <c r="P33" s="69"/>
      <c r="Q33" s="158"/>
      <c r="R33" s="371"/>
      <c r="S33" s="372"/>
      <c r="T33" s="299">
        <v>3.0</v>
      </c>
      <c r="U33" s="367">
        <f t="shared" ref="U33:V33" si="40">U31</f>
        <v>0</v>
      </c>
      <c r="V33" s="301">
        <f t="shared" si="40"/>
        <v>0</v>
      </c>
      <c r="W33" s="302"/>
      <c r="X33" s="368"/>
      <c r="Y33" s="68"/>
      <c r="Z33" s="373"/>
      <c r="AA33" s="68"/>
      <c r="AB33" s="369" t="s">
        <v>248</v>
      </c>
      <c r="AC33" s="370" t="b">
        <v>0</v>
      </c>
      <c r="AD33" s="68"/>
      <c r="AE33" s="68"/>
      <c r="AF33" s="68"/>
      <c r="AG33" s="69"/>
    </row>
    <row r="34">
      <c r="A34" s="374" t="s">
        <v>256</v>
      </c>
      <c r="C34" s="37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81"/>
      <c r="Q34" s="158"/>
      <c r="R34" s="374" t="s">
        <v>256</v>
      </c>
      <c r="T34" s="376"/>
      <c r="AG34" s="42"/>
    </row>
    <row r="35">
      <c r="A35" s="67"/>
      <c r="B35" s="68"/>
      <c r="C35" s="67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9"/>
      <c r="Q35" s="158"/>
      <c r="R35" s="67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</row>
    <row r="38">
      <c r="A38" s="318" t="s">
        <v>97</v>
      </c>
      <c r="B38" s="319">
        <v>46062.0</v>
      </c>
      <c r="C38" s="320" t="s">
        <v>235</v>
      </c>
      <c r="D38" s="268"/>
      <c r="E38" s="321" t="s">
        <v>236</v>
      </c>
      <c r="F38" s="322" t="b">
        <v>0</v>
      </c>
      <c r="G38" s="323" t="s">
        <v>237</v>
      </c>
      <c r="H38" s="322" t="b">
        <v>0</v>
      </c>
      <c r="I38" s="324" t="s">
        <v>238</v>
      </c>
      <c r="J38" s="322" t="b">
        <v>0</v>
      </c>
      <c r="K38" s="325" t="s">
        <v>240</v>
      </c>
      <c r="L38" s="326" t="b">
        <v>0</v>
      </c>
      <c r="M38" s="327" t="s">
        <v>241</v>
      </c>
      <c r="N38" s="322" t="b">
        <v>0</v>
      </c>
      <c r="O38" s="328" t="s">
        <v>242</v>
      </c>
      <c r="P38" s="326" t="b">
        <v>0</v>
      </c>
      <c r="Q38" s="158"/>
      <c r="R38" s="318" t="s">
        <v>97</v>
      </c>
      <c r="S38" s="319">
        <v>46064.0</v>
      </c>
      <c r="T38" s="320" t="s">
        <v>235</v>
      </c>
      <c r="U38" s="268"/>
      <c r="V38" s="321" t="s">
        <v>236</v>
      </c>
      <c r="W38" s="322" t="b">
        <v>0</v>
      </c>
      <c r="X38" s="323" t="s">
        <v>237</v>
      </c>
      <c r="Y38" s="322" t="b">
        <v>0</v>
      </c>
      <c r="Z38" s="324" t="s">
        <v>238</v>
      </c>
      <c r="AA38" s="322" t="b">
        <v>0</v>
      </c>
      <c r="AB38" s="325" t="s">
        <v>240</v>
      </c>
      <c r="AC38" s="326" t="b">
        <v>0</v>
      </c>
      <c r="AD38" s="327" t="s">
        <v>241</v>
      </c>
      <c r="AE38" s="322" t="b">
        <v>0</v>
      </c>
      <c r="AF38" s="328" t="s">
        <v>242</v>
      </c>
      <c r="AG38" s="326" t="b">
        <v>0</v>
      </c>
    </row>
    <row r="39">
      <c r="A39" s="278" t="s">
        <v>243</v>
      </c>
      <c r="B39" s="329"/>
      <c r="C39" s="330">
        <v>1.0</v>
      </c>
      <c r="D39" s="331">
        <v>60.0</v>
      </c>
      <c r="E39" s="332">
        <v>0.0</v>
      </c>
      <c r="F39" s="333">
        <v>8.0</v>
      </c>
      <c r="G39" s="334"/>
      <c r="H39" s="335">
        <f>iferror(C41*D41*(F39+F40+F41),0)</f>
        <v>4320</v>
      </c>
      <c r="I39" s="336">
        <v>2.0</v>
      </c>
      <c r="J39" s="337">
        <v>60.0</v>
      </c>
      <c r="K39" s="338" t="s">
        <v>245</v>
      </c>
      <c r="L39" s="339" t="b">
        <v>0</v>
      </c>
      <c r="M39" s="377" t="s">
        <v>276</v>
      </c>
      <c r="N39" s="35"/>
      <c r="O39" s="35"/>
      <c r="P39" s="81"/>
      <c r="Q39" s="158"/>
      <c r="R39" s="298" t="s">
        <v>150</v>
      </c>
      <c r="S39" s="329"/>
      <c r="T39" s="330">
        <v>1.0</v>
      </c>
      <c r="U39" s="331">
        <v>80.0</v>
      </c>
      <c r="V39" s="332">
        <v>0.0</v>
      </c>
      <c r="W39" s="333">
        <v>11.0</v>
      </c>
      <c r="X39" s="334"/>
      <c r="Y39" s="335">
        <f>iferror(T41*U41*(W39+W40+W41),0)</f>
        <v>7920</v>
      </c>
      <c r="Z39" s="336">
        <v>2.0</v>
      </c>
      <c r="AA39" s="337">
        <v>90.0</v>
      </c>
      <c r="AB39" s="338" t="s">
        <v>245</v>
      </c>
      <c r="AC39" s="339" t="b">
        <v>0</v>
      </c>
      <c r="AD39" s="377" t="s">
        <v>278</v>
      </c>
      <c r="AE39" s="35"/>
      <c r="AF39" s="35"/>
      <c r="AG39" s="81"/>
    </row>
    <row r="40">
      <c r="A40" s="341"/>
      <c r="B40" s="342"/>
      <c r="C40" s="249">
        <v>2.0</v>
      </c>
      <c r="D40" s="343">
        <f t="shared" ref="D40:E40" si="41">D39</f>
        <v>60</v>
      </c>
      <c r="E40" s="251">
        <f t="shared" si="41"/>
        <v>0</v>
      </c>
      <c r="F40" s="252">
        <v>8.0</v>
      </c>
      <c r="G40" s="344"/>
      <c r="H40" s="345">
        <f>iferror(AVERAGE(F39:F41),0)</f>
        <v>8</v>
      </c>
      <c r="I40" s="346">
        <v>0.0</v>
      </c>
      <c r="K40" s="347" t="s">
        <v>197</v>
      </c>
      <c r="L40" s="348" t="b">
        <v>0</v>
      </c>
      <c r="P40" s="42"/>
      <c r="Q40" s="158"/>
      <c r="R40" s="341"/>
      <c r="S40" s="342"/>
      <c r="T40" s="249">
        <v>2.0</v>
      </c>
      <c r="U40" s="343">
        <f t="shared" ref="U40:V40" si="42">U39</f>
        <v>80</v>
      </c>
      <c r="V40" s="251">
        <f t="shared" si="42"/>
        <v>0</v>
      </c>
      <c r="W40" s="252">
        <v>11.0</v>
      </c>
      <c r="X40" s="344"/>
      <c r="Y40" s="345">
        <f>iferror(AVERAGE(W39:W41),0)</f>
        <v>11</v>
      </c>
      <c r="Z40" s="346">
        <v>1.0</v>
      </c>
      <c r="AB40" s="347" t="s">
        <v>197</v>
      </c>
      <c r="AC40" s="348" t="b">
        <v>0</v>
      </c>
      <c r="AG40" s="42"/>
    </row>
    <row r="41">
      <c r="A41" s="349">
        <v>8.0</v>
      </c>
      <c r="B41" s="350">
        <v>12.0</v>
      </c>
      <c r="C41" s="249">
        <v>3.0</v>
      </c>
      <c r="D41" s="343">
        <f t="shared" ref="D41:E41" si="43">D39</f>
        <v>60</v>
      </c>
      <c r="E41" s="251">
        <f t="shared" si="43"/>
        <v>0</v>
      </c>
      <c r="F41" s="252">
        <v>8.0</v>
      </c>
      <c r="G41" s="351"/>
      <c r="I41" s="346">
        <v>1.0</v>
      </c>
      <c r="K41" s="347" t="s">
        <v>248</v>
      </c>
      <c r="L41" s="348" t="b">
        <v>0</v>
      </c>
      <c r="P41" s="42"/>
      <c r="Q41" s="158"/>
      <c r="R41" s="349">
        <v>6.0</v>
      </c>
      <c r="S41" s="350">
        <v>10.0</v>
      </c>
      <c r="T41" s="249">
        <v>3.0</v>
      </c>
      <c r="U41" s="343">
        <f t="shared" ref="U41:V41" si="44">U39</f>
        <v>80</v>
      </c>
      <c r="V41" s="251">
        <f t="shared" si="44"/>
        <v>0</v>
      </c>
      <c r="W41" s="252">
        <v>11.0</v>
      </c>
      <c r="X41" s="351"/>
      <c r="Z41" s="346">
        <v>2.0</v>
      </c>
      <c r="AB41" s="347" t="s">
        <v>248</v>
      </c>
      <c r="AC41" s="348" t="b">
        <v>0</v>
      </c>
      <c r="AG41" s="42"/>
    </row>
    <row r="42">
      <c r="A42" s="352" t="s">
        <v>279</v>
      </c>
      <c r="B42" s="353"/>
      <c r="C42" s="249">
        <v>1.0</v>
      </c>
      <c r="D42" s="343">
        <v>9.0</v>
      </c>
      <c r="E42" s="251">
        <v>0.0</v>
      </c>
      <c r="F42" s="252">
        <v>8.0</v>
      </c>
      <c r="G42" s="351"/>
      <c r="H42" s="354">
        <f>iferror(C44*D44*(F42+F43+F44),0)</f>
        <v>1026</v>
      </c>
      <c r="I42" s="346">
        <v>2.0</v>
      </c>
      <c r="J42" s="355">
        <v>60.0</v>
      </c>
      <c r="K42" s="347" t="s">
        <v>245</v>
      </c>
      <c r="L42" s="348" t="b">
        <v>0</v>
      </c>
      <c r="M42" s="54" t="s">
        <v>280</v>
      </c>
      <c r="P42" s="42"/>
      <c r="Q42" s="158"/>
      <c r="R42" s="358" t="s">
        <v>261</v>
      </c>
      <c r="S42" s="353"/>
      <c r="T42" s="249">
        <v>1.0</v>
      </c>
      <c r="U42" s="343">
        <v>15.0</v>
      </c>
      <c r="V42" s="251">
        <v>0.0</v>
      </c>
      <c r="W42" s="252">
        <v>10.0</v>
      </c>
      <c r="X42" s="351"/>
      <c r="Y42" s="354">
        <f>iferror(T44*U44*(W42+W43+W44),0)</f>
        <v>900</v>
      </c>
      <c r="Z42" s="346">
        <v>2.0</v>
      </c>
      <c r="AA42" s="355">
        <v>60.0</v>
      </c>
      <c r="AB42" s="347" t="s">
        <v>245</v>
      </c>
      <c r="AC42" s="348" t="b">
        <v>0</v>
      </c>
      <c r="AD42" s="54"/>
      <c r="AG42" s="42"/>
    </row>
    <row r="43">
      <c r="A43" s="341"/>
      <c r="B43" s="342"/>
      <c r="C43" s="249">
        <v>2.0</v>
      </c>
      <c r="D43" s="343">
        <f t="shared" ref="D43:E43" si="45">D42</f>
        <v>9</v>
      </c>
      <c r="E43" s="251">
        <f t="shared" si="45"/>
        <v>0</v>
      </c>
      <c r="F43" s="252">
        <v>15.0</v>
      </c>
      <c r="G43" s="351"/>
      <c r="H43" s="345">
        <f>iferror(AVERAGE(F42:F44),0)</f>
        <v>12.66666667</v>
      </c>
      <c r="I43" s="346">
        <v>0.0</v>
      </c>
      <c r="K43" s="347" t="s">
        <v>197</v>
      </c>
      <c r="L43" s="348" t="b">
        <v>0</v>
      </c>
      <c r="P43" s="42"/>
      <c r="Q43" s="158"/>
      <c r="R43" s="341"/>
      <c r="S43" s="342"/>
      <c r="T43" s="249">
        <v>2.0</v>
      </c>
      <c r="U43" s="343">
        <f t="shared" ref="U43:V43" si="46">U42</f>
        <v>15</v>
      </c>
      <c r="V43" s="251">
        <f t="shared" si="46"/>
        <v>0</v>
      </c>
      <c r="W43" s="252">
        <v>10.0</v>
      </c>
      <c r="X43" s="351"/>
      <c r="Y43" s="345">
        <f>iferror(AVERAGE(W42:W44),0)</f>
        <v>10</v>
      </c>
      <c r="Z43" s="346">
        <v>0.0</v>
      </c>
      <c r="AB43" s="347" t="s">
        <v>197</v>
      </c>
      <c r="AC43" s="348" t="b">
        <v>0</v>
      </c>
      <c r="AG43" s="42"/>
    </row>
    <row r="44">
      <c r="A44" s="349">
        <v>0.0</v>
      </c>
      <c r="B44" s="350">
        <v>100.0</v>
      </c>
      <c r="C44" s="249">
        <v>3.0</v>
      </c>
      <c r="D44" s="343">
        <f t="shared" ref="D44:E44" si="47">D42</f>
        <v>9</v>
      </c>
      <c r="E44" s="251">
        <f t="shared" si="47"/>
        <v>0</v>
      </c>
      <c r="F44" s="252">
        <v>15.0</v>
      </c>
      <c r="G44" s="351"/>
      <c r="I44" s="346">
        <v>1.0</v>
      </c>
      <c r="K44" s="347" t="s">
        <v>248</v>
      </c>
      <c r="L44" s="348" t="b">
        <v>0</v>
      </c>
      <c r="P44" s="42"/>
      <c r="Q44" s="158"/>
      <c r="R44" s="349">
        <v>8.0</v>
      </c>
      <c r="S44" s="350">
        <v>12.0</v>
      </c>
      <c r="T44" s="249">
        <v>3.0</v>
      </c>
      <c r="U44" s="343">
        <f t="shared" ref="U44:V44" si="48">U42</f>
        <v>15</v>
      </c>
      <c r="V44" s="251">
        <f t="shared" si="48"/>
        <v>0</v>
      </c>
      <c r="W44" s="252"/>
      <c r="X44" s="351"/>
      <c r="Z44" s="346">
        <v>1.0</v>
      </c>
      <c r="AB44" s="347" t="s">
        <v>248</v>
      </c>
      <c r="AC44" s="348" t="b">
        <v>0</v>
      </c>
      <c r="AG44" s="42"/>
    </row>
    <row r="45">
      <c r="A45" s="357" t="s">
        <v>264</v>
      </c>
      <c r="B45" s="353"/>
      <c r="C45" s="249">
        <v>1.0</v>
      </c>
      <c r="D45" s="343">
        <v>0.0</v>
      </c>
      <c r="E45" s="251">
        <v>0.0</v>
      </c>
      <c r="F45" s="252"/>
      <c r="G45" s="351"/>
      <c r="H45" s="354">
        <f>iferror(C47*D47*(F45+F46+F47),0)</f>
        <v>0</v>
      </c>
      <c r="I45" s="346">
        <v>2.0</v>
      </c>
      <c r="J45" s="355">
        <v>60.0</v>
      </c>
      <c r="K45" s="347" t="s">
        <v>245</v>
      </c>
      <c r="L45" s="348" t="b">
        <v>0</v>
      </c>
      <c r="M45" s="54"/>
      <c r="P45" s="42"/>
      <c r="Q45" s="158"/>
      <c r="R45" s="358" t="s">
        <v>265</v>
      </c>
      <c r="S45" s="353"/>
      <c r="T45" s="249">
        <v>1.0</v>
      </c>
      <c r="U45" s="343">
        <v>40.0</v>
      </c>
      <c r="V45" s="251">
        <v>0.0</v>
      </c>
      <c r="W45" s="252"/>
      <c r="X45" s="351"/>
      <c r="Y45" s="354">
        <f>iferror(T47*U47*(W45+W46+W47),0)</f>
        <v>0</v>
      </c>
      <c r="Z45" s="346">
        <v>2.0</v>
      </c>
      <c r="AA45" s="355">
        <v>60.0</v>
      </c>
      <c r="AB45" s="347" t="s">
        <v>245</v>
      </c>
      <c r="AC45" s="348" t="b">
        <v>0</v>
      </c>
      <c r="AD45" s="54"/>
      <c r="AG45" s="42"/>
    </row>
    <row r="46">
      <c r="A46" s="341"/>
      <c r="B46" s="342"/>
      <c r="C46" s="249">
        <v>2.0</v>
      </c>
      <c r="D46" s="343">
        <f t="shared" ref="D46:E46" si="49">D45</f>
        <v>0</v>
      </c>
      <c r="E46" s="251">
        <f t="shared" si="49"/>
        <v>0</v>
      </c>
      <c r="F46" s="252"/>
      <c r="G46" s="351"/>
      <c r="H46" s="345">
        <f>iferror(AVERAGE(F45:F47),0)</f>
        <v>0</v>
      </c>
      <c r="I46" s="346">
        <v>1.0</v>
      </c>
      <c r="K46" s="347" t="s">
        <v>197</v>
      </c>
      <c r="L46" s="348" t="b">
        <v>0</v>
      </c>
      <c r="P46" s="42"/>
      <c r="Q46" s="158"/>
      <c r="R46" s="341"/>
      <c r="S46" s="342"/>
      <c r="T46" s="249">
        <v>2.0</v>
      </c>
      <c r="U46" s="343">
        <f t="shared" ref="U46:V46" si="50">U45</f>
        <v>40</v>
      </c>
      <c r="V46" s="251">
        <f t="shared" si="50"/>
        <v>0</v>
      </c>
      <c r="W46" s="252"/>
      <c r="X46" s="351"/>
      <c r="Y46" s="345">
        <f>iferror(AVERAGE(W45:W47),0)</f>
        <v>0</v>
      </c>
      <c r="Z46" s="346">
        <v>0.0</v>
      </c>
      <c r="AB46" s="347" t="s">
        <v>197</v>
      </c>
      <c r="AC46" s="348" t="b">
        <v>0</v>
      </c>
      <c r="AG46" s="42"/>
    </row>
    <row r="47">
      <c r="A47" s="349">
        <v>12.0</v>
      </c>
      <c r="B47" s="350">
        <v>20.0</v>
      </c>
      <c r="C47" s="249">
        <v>3.0</v>
      </c>
      <c r="D47" s="343">
        <f t="shared" ref="D47:E47" si="51">D45</f>
        <v>0</v>
      </c>
      <c r="E47" s="251">
        <f t="shared" si="51"/>
        <v>0</v>
      </c>
      <c r="F47" s="252"/>
      <c r="G47" s="351"/>
      <c r="I47" s="346">
        <v>1.0</v>
      </c>
      <c r="K47" s="347" t="s">
        <v>248</v>
      </c>
      <c r="L47" s="348" t="b">
        <v>0</v>
      </c>
      <c r="P47" s="42"/>
      <c r="Q47" s="158"/>
      <c r="R47" s="349">
        <v>8.0</v>
      </c>
      <c r="S47" s="350">
        <v>12.0</v>
      </c>
      <c r="T47" s="249">
        <v>3.0</v>
      </c>
      <c r="U47" s="343">
        <f t="shared" ref="U47:V47" si="52">U45</f>
        <v>40</v>
      </c>
      <c r="V47" s="251">
        <f t="shared" si="52"/>
        <v>0</v>
      </c>
      <c r="W47" s="252"/>
      <c r="X47" s="351"/>
      <c r="Z47" s="346">
        <v>1.0</v>
      </c>
      <c r="AB47" s="347" t="s">
        <v>248</v>
      </c>
      <c r="AC47" s="348" t="b">
        <v>0</v>
      </c>
      <c r="AG47" s="42"/>
    </row>
    <row r="48">
      <c r="A48" s="359" t="s">
        <v>151</v>
      </c>
      <c r="B48" s="353"/>
      <c r="C48" s="249">
        <v>1.0</v>
      </c>
      <c r="D48" s="343">
        <v>42.0</v>
      </c>
      <c r="E48" s="251">
        <v>0.0</v>
      </c>
      <c r="F48" s="252">
        <v>12.0</v>
      </c>
      <c r="G48" s="351"/>
      <c r="H48" s="354">
        <f>iferror(C50*D50*(F48+F49+F50),0)</f>
        <v>4032</v>
      </c>
      <c r="I48" s="346">
        <v>2.0</v>
      </c>
      <c r="J48" s="355">
        <v>60.0</v>
      </c>
      <c r="K48" s="347" t="s">
        <v>245</v>
      </c>
      <c r="L48" s="348" t="b">
        <v>0</v>
      </c>
      <c r="M48" s="3"/>
      <c r="P48" s="42"/>
      <c r="Q48" s="158"/>
      <c r="R48" s="356" t="s">
        <v>267</v>
      </c>
      <c r="S48" s="353"/>
      <c r="T48" s="249">
        <v>1.0</v>
      </c>
      <c r="U48" s="343">
        <v>80.0</v>
      </c>
      <c r="V48" s="251">
        <v>0.0</v>
      </c>
      <c r="W48" s="252"/>
      <c r="X48" s="351"/>
      <c r="Y48" s="354">
        <f>iferror(T50*U50*(W48+W49+W50),0)</f>
        <v>0</v>
      </c>
      <c r="Z48" s="346">
        <v>2.0</v>
      </c>
      <c r="AA48" s="355">
        <v>60.0</v>
      </c>
      <c r="AB48" s="347" t="s">
        <v>245</v>
      </c>
      <c r="AC48" s="348" t="b">
        <v>0</v>
      </c>
      <c r="AD48" s="54" t="s">
        <v>281</v>
      </c>
      <c r="AG48" s="42"/>
    </row>
    <row r="49">
      <c r="A49" s="341"/>
      <c r="B49" s="342"/>
      <c r="C49" s="249">
        <v>2.0</v>
      </c>
      <c r="D49" s="343">
        <f t="shared" ref="D49:E49" si="53">D48</f>
        <v>42</v>
      </c>
      <c r="E49" s="251">
        <f t="shared" si="53"/>
        <v>0</v>
      </c>
      <c r="F49" s="252">
        <v>10.0</v>
      </c>
      <c r="G49" s="351"/>
      <c r="H49" s="345">
        <f>iferror(AVERAGE(F48:F50),0)</f>
        <v>10.66666667</v>
      </c>
      <c r="I49" s="346">
        <v>1.0</v>
      </c>
      <c r="K49" s="347" t="s">
        <v>197</v>
      </c>
      <c r="L49" s="348" t="b">
        <v>0</v>
      </c>
      <c r="P49" s="42"/>
      <c r="Q49" s="158"/>
      <c r="R49" s="341"/>
      <c r="S49" s="342"/>
      <c r="T49" s="249">
        <v>2.0</v>
      </c>
      <c r="U49" s="343">
        <f t="shared" ref="U49:V49" si="54">U48</f>
        <v>80</v>
      </c>
      <c r="V49" s="251">
        <f t="shared" si="54"/>
        <v>0</v>
      </c>
      <c r="W49" s="252"/>
      <c r="X49" s="351"/>
      <c r="Y49" s="345">
        <f>iferror(AVERAGE(W48:W50),0)</f>
        <v>0</v>
      </c>
      <c r="Z49" s="346">
        <v>1.0</v>
      </c>
      <c r="AB49" s="347" t="s">
        <v>197</v>
      </c>
      <c r="AC49" s="348" t="b">
        <v>0</v>
      </c>
      <c r="AG49" s="42"/>
    </row>
    <row r="50">
      <c r="A50" s="349">
        <v>8.0</v>
      </c>
      <c r="B50" s="350">
        <v>12.0</v>
      </c>
      <c r="C50" s="249">
        <v>3.0</v>
      </c>
      <c r="D50" s="343">
        <f t="shared" ref="D50:E50" si="55">D48</f>
        <v>42</v>
      </c>
      <c r="E50" s="251">
        <f t="shared" si="55"/>
        <v>0</v>
      </c>
      <c r="F50" s="252">
        <v>10.0</v>
      </c>
      <c r="G50" s="351"/>
      <c r="I50" s="346">
        <v>1.0</v>
      </c>
      <c r="K50" s="347" t="s">
        <v>248</v>
      </c>
      <c r="L50" s="348" t="b">
        <v>0</v>
      </c>
      <c r="P50" s="42"/>
      <c r="Q50" s="158"/>
      <c r="R50" s="349">
        <v>8.0</v>
      </c>
      <c r="S50" s="350">
        <v>12.0</v>
      </c>
      <c r="T50" s="249">
        <v>3.0</v>
      </c>
      <c r="U50" s="343">
        <f t="shared" ref="U50:V50" si="56">U48</f>
        <v>80</v>
      </c>
      <c r="V50" s="251">
        <f t="shared" si="56"/>
        <v>0</v>
      </c>
      <c r="W50" s="252"/>
      <c r="X50" s="351"/>
      <c r="Z50" s="346">
        <v>1.0</v>
      </c>
      <c r="AB50" s="347" t="s">
        <v>248</v>
      </c>
      <c r="AC50" s="348" t="b">
        <v>0</v>
      </c>
      <c r="AG50" s="42"/>
    </row>
    <row r="51">
      <c r="A51" s="317" t="s">
        <v>250</v>
      </c>
      <c r="C51" s="249">
        <v>1.0</v>
      </c>
      <c r="D51" s="343">
        <v>72.0</v>
      </c>
      <c r="E51" s="251">
        <v>0.0</v>
      </c>
      <c r="F51" s="252">
        <v>8.0</v>
      </c>
      <c r="G51" s="351"/>
      <c r="H51" s="354">
        <f>iferror(C53*D53*(F51+F52+F53),0)</f>
        <v>4320</v>
      </c>
      <c r="I51" s="346">
        <v>2.0</v>
      </c>
      <c r="J51" s="355">
        <v>60.0</v>
      </c>
      <c r="K51" s="347" t="s">
        <v>245</v>
      </c>
      <c r="L51" s="348" t="b">
        <v>0</v>
      </c>
      <c r="M51" s="3"/>
      <c r="P51" s="42"/>
      <c r="Q51" s="158"/>
      <c r="R51" s="356" t="s">
        <v>268</v>
      </c>
      <c r="S51" s="353"/>
      <c r="T51" s="249">
        <v>1.0</v>
      </c>
      <c r="U51" s="343">
        <v>45.0</v>
      </c>
      <c r="V51" s="251">
        <v>0.0</v>
      </c>
      <c r="W51" s="252"/>
      <c r="X51" s="351"/>
      <c r="Y51" s="354">
        <f>iferror(T53*U53*(W51+W52+W53),0)</f>
        <v>0</v>
      </c>
      <c r="Z51" s="346">
        <v>2.0</v>
      </c>
      <c r="AA51" s="355"/>
      <c r="AB51" s="347" t="s">
        <v>245</v>
      </c>
      <c r="AC51" s="348" t="b">
        <v>0</v>
      </c>
      <c r="AD51" s="3"/>
      <c r="AG51" s="42"/>
    </row>
    <row r="52">
      <c r="A52" s="38"/>
      <c r="C52" s="249">
        <v>2.0</v>
      </c>
      <c r="D52" s="343">
        <f t="shared" ref="D52:E52" si="57">D51</f>
        <v>72</v>
      </c>
      <c r="E52" s="251">
        <f t="shared" si="57"/>
        <v>0</v>
      </c>
      <c r="F52" s="252">
        <v>12.0</v>
      </c>
      <c r="G52" s="351"/>
      <c r="H52" s="345">
        <f>iferror(AVERAGE(F51:F53),0)</f>
        <v>10</v>
      </c>
      <c r="I52" s="346">
        <v>1.0</v>
      </c>
      <c r="K52" s="347" t="s">
        <v>197</v>
      </c>
      <c r="L52" s="348" t="b">
        <v>0</v>
      </c>
      <c r="P52" s="42"/>
      <c r="Q52" s="158"/>
      <c r="R52" s="341"/>
      <c r="S52" s="342"/>
      <c r="T52" s="249">
        <v>2.0</v>
      </c>
      <c r="U52" s="343">
        <f t="shared" ref="U52:V52" si="58">U51</f>
        <v>45</v>
      </c>
      <c r="V52" s="251">
        <f t="shared" si="58"/>
        <v>0</v>
      </c>
      <c r="W52" s="252"/>
      <c r="X52" s="351"/>
      <c r="Y52" s="345">
        <f>iferror(AVERAGE(W51:W53),0)</f>
        <v>0</v>
      </c>
      <c r="Z52" s="346">
        <v>0.0</v>
      </c>
      <c r="AB52" s="347" t="s">
        <v>197</v>
      </c>
      <c r="AC52" s="348" t="b">
        <v>0</v>
      </c>
      <c r="AG52" s="42"/>
    </row>
    <row r="53">
      <c r="A53" s="349">
        <v>8.0</v>
      </c>
      <c r="B53" s="350">
        <v>12.0</v>
      </c>
      <c r="C53" s="249">
        <v>3.0</v>
      </c>
      <c r="D53" s="343">
        <f t="shared" ref="D53:E53" si="59">D51</f>
        <v>72</v>
      </c>
      <c r="E53" s="251">
        <f t="shared" si="59"/>
        <v>0</v>
      </c>
      <c r="F53" s="252"/>
      <c r="G53" s="351"/>
      <c r="I53" s="346">
        <v>1.0</v>
      </c>
      <c r="K53" s="347" t="s">
        <v>248</v>
      </c>
      <c r="L53" s="348" t="b">
        <v>0</v>
      </c>
      <c r="P53" s="42"/>
      <c r="Q53" s="158"/>
      <c r="R53" s="349">
        <v>10.0</v>
      </c>
      <c r="S53" s="350">
        <v>15.0</v>
      </c>
      <c r="T53" s="249">
        <v>3.0</v>
      </c>
      <c r="U53" s="343">
        <f t="shared" ref="U53:V53" si="60">U51</f>
        <v>45</v>
      </c>
      <c r="V53" s="251">
        <f t="shared" si="60"/>
        <v>0</v>
      </c>
      <c r="W53" s="252"/>
      <c r="X53" s="351"/>
      <c r="Z53" s="346">
        <v>1.0</v>
      </c>
      <c r="AB53" s="347" t="s">
        <v>248</v>
      </c>
      <c r="AC53" s="348" t="b">
        <v>0</v>
      </c>
      <c r="AG53" s="42"/>
    </row>
    <row r="54">
      <c r="A54" s="357" t="s">
        <v>269</v>
      </c>
      <c r="B54" s="353"/>
      <c r="C54" s="249">
        <v>1.0</v>
      </c>
      <c r="D54" s="343">
        <v>0.0</v>
      </c>
      <c r="E54" s="251">
        <v>0.0</v>
      </c>
      <c r="F54" s="252"/>
      <c r="G54" s="351"/>
      <c r="H54" s="354">
        <f>iferror(C56*D56*(F54+F55+F56),0)</f>
        <v>0</v>
      </c>
      <c r="I54" s="346">
        <v>2.0</v>
      </c>
      <c r="J54" s="355">
        <v>60.0</v>
      </c>
      <c r="K54" s="347" t="s">
        <v>245</v>
      </c>
      <c r="L54" s="348" t="b">
        <v>0</v>
      </c>
      <c r="M54" s="3"/>
      <c r="P54" s="42"/>
      <c r="Q54" s="158"/>
      <c r="R54" s="358" t="s">
        <v>271</v>
      </c>
      <c r="S54" s="353"/>
      <c r="T54" s="249">
        <v>1.0</v>
      </c>
      <c r="U54" s="343">
        <v>45.0</v>
      </c>
      <c r="V54" s="251">
        <v>0.0</v>
      </c>
      <c r="W54" s="252"/>
      <c r="X54" s="351"/>
      <c r="Y54" s="354">
        <f>iferror(T56*U56*(W54+W55+W56),0)</f>
        <v>0</v>
      </c>
      <c r="Z54" s="346"/>
      <c r="AA54" s="355">
        <v>60.0</v>
      </c>
      <c r="AB54" s="347" t="s">
        <v>245</v>
      </c>
      <c r="AC54" s="348" t="b">
        <v>0</v>
      </c>
      <c r="AD54" s="3"/>
      <c r="AG54" s="42"/>
    </row>
    <row r="55">
      <c r="A55" s="341"/>
      <c r="B55" s="342"/>
      <c r="C55" s="249">
        <v>2.0</v>
      </c>
      <c r="D55" s="343">
        <f t="shared" ref="D55:E55" si="61">D54</f>
        <v>0</v>
      </c>
      <c r="E55" s="251">
        <f t="shared" si="61"/>
        <v>0</v>
      </c>
      <c r="F55" s="252"/>
      <c r="G55" s="351"/>
      <c r="H55" s="345">
        <f>iferror(AVERAGE(F54:F56),0)</f>
        <v>0</v>
      </c>
      <c r="I55" s="346">
        <v>1.0</v>
      </c>
      <c r="K55" s="347" t="s">
        <v>197</v>
      </c>
      <c r="L55" s="348" t="b">
        <v>0</v>
      </c>
      <c r="P55" s="42"/>
      <c r="Q55" s="158"/>
      <c r="R55" s="341"/>
      <c r="S55" s="342"/>
      <c r="T55" s="249">
        <v>2.0</v>
      </c>
      <c r="U55" s="343">
        <f t="shared" ref="U55:V55" si="62">U54</f>
        <v>45</v>
      </c>
      <c r="V55" s="251">
        <f t="shared" si="62"/>
        <v>0</v>
      </c>
      <c r="W55" s="252"/>
      <c r="X55" s="351"/>
      <c r="Y55" s="345">
        <f>iferror(AVERAGE(W54:W56),0)</f>
        <v>0</v>
      </c>
      <c r="Z55" s="346"/>
      <c r="AB55" s="347" t="s">
        <v>197</v>
      </c>
      <c r="AC55" s="348" t="b">
        <v>0</v>
      </c>
      <c r="AG55" s="42"/>
    </row>
    <row r="56">
      <c r="A56" s="349">
        <v>12.0</v>
      </c>
      <c r="B56" s="350">
        <v>20.0</v>
      </c>
      <c r="C56" s="249">
        <v>3.0</v>
      </c>
      <c r="D56" s="343">
        <f t="shared" ref="D56:E56" si="63">D54</f>
        <v>0</v>
      </c>
      <c r="E56" s="251">
        <f t="shared" si="63"/>
        <v>0</v>
      </c>
      <c r="F56" s="252"/>
      <c r="G56" s="351"/>
      <c r="I56" s="346">
        <v>1.0</v>
      </c>
      <c r="K56" s="347" t="s">
        <v>248</v>
      </c>
      <c r="L56" s="348" t="b">
        <v>0</v>
      </c>
      <c r="P56" s="42"/>
      <c r="Q56" s="158"/>
      <c r="R56" s="349">
        <v>10.0</v>
      </c>
      <c r="S56" s="350">
        <v>15.0</v>
      </c>
      <c r="T56" s="249">
        <v>3.0</v>
      </c>
      <c r="U56" s="343">
        <f t="shared" ref="U56:V56" si="64">U54</f>
        <v>45</v>
      </c>
      <c r="V56" s="251">
        <f t="shared" si="64"/>
        <v>0</v>
      </c>
      <c r="W56" s="252"/>
      <c r="X56" s="351"/>
      <c r="Z56" s="346"/>
      <c r="AB56" s="347" t="s">
        <v>248</v>
      </c>
      <c r="AC56" s="348" t="b">
        <v>0</v>
      </c>
      <c r="AG56" s="42"/>
    </row>
    <row r="57">
      <c r="A57" s="360" t="s">
        <v>272</v>
      </c>
      <c r="B57" s="353"/>
      <c r="C57" s="249">
        <v>1.0</v>
      </c>
      <c r="D57" s="343">
        <v>0.0</v>
      </c>
      <c r="E57" s="251">
        <v>0.0</v>
      </c>
      <c r="F57" s="252"/>
      <c r="G57" s="351"/>
      <c r="H57" s="354">
        <f>iferror(C59*D59*(F57+F58+F59),0)</f>
        <v>0</v>
      </c>
      <c r="I57" s="346">
        <v>2.0</v>
      </c>
      <c r="J57" s="355">
        <v>60.0</v>
      </c>
      <c r="K57" s="347" t="s">
        <v>245</v>
      </c>
      <c r="L57" s="348" t="b">
        <v>0</v>
      </c>
      <c r="M57" s="3"/>
      <c r="P57" s="42"/>
      <c r="Q57" s="158"/>
      <c r="R57" s="317" t="s">
        <v>282</v>
      </c>
      <c r="T57" s="249">
        <v>1.0</v>
      </c>
      <c r="U57" s="343">
        <v>25.0</v>
      </c>
      <c r="V57" s="251">
        <v>0.0</v>
      </c>
      <c r="W57" s="252">
        <v>12.0</v>
      </c>
      <c r="X57" s="351"/>
      <c r="Y57" s="354">
        <f>iferror(T59*U59*(W57+W58+W59),0)</f>
        <v>2550</v>
      </c>
      <c r="Z57" s="346"/>
      <c r="AA57" s="355"/>
      <c r="AB57" s="347" t="s">
        <v>245</v>
      </c>
      <c r="AC57" s="348" t="b">
        <v>0</v>
      </c>
      <c r="AD57" s="3"/>
      <c r="AG57" s="42"/>
    </row>
    <row r="58">
      <c r="A58" s="341"/>
      <c r="B58" s="342"/>
      <c r="C58" s="249">
        <v>2.0</v>
      </c>
      <c r="D58" s="343">
        <f t="shared" ref="D58:E58" si="65">D57</f>
        <v>0</v>
      </c>
      <c r="E58" s="251">
        <f t="shared" si="65"/>
        <v>0</v>
      </c>
      <c r="F58" s="252"/>
      <c r="G58" s="351"/>
      <c r="H58" s="345">
        <f>iferror(AVERAGE(F57:F59),0)</f>
        <v>0</v>
      </c>
      <c r="I58" s="346">
        <v>0.0</v>
      </c>
      <c r="K58" s="347" t="s">
        <v>197</v>
      </c>
      <c r="L58" s="348" t="b">
        <v>0</v>
      </c>
      <c r="P58" s="42"/>
      <c r="Q58" s="158"/>
      <c r="R58" s="38"/>
      <c r="T58" s="249">
        <v>2.0</v>
      </c>
      <c r="U58" s="343">
        <f t="shared" ref="U58:V58" si="66">U57</f>
        <v>25</v>
      </c>
      <c r="V58" s="251">
        <f t="shared" si="66"/>
        <v>0</v>
      </c>
      <c r="W58" s="252">
        <v>10.0</v>
      </c>
      <c r="X58" s="351"/>
      <c r="Y58" s="345">
        <f>iferror(AVERAGE(W57:W59),0)</f>
        <v>11.33333333</v>
      </c>
      <c r="Z58" s="346"/>
      <c r="AB58" s="347" t="s">
        <v>197</v>
      </c>
      <c r="AC58" s="348" t="b">
        <v>0</v>
      </c>
      <c r="AG58" s="42"/>
    </row>
    <row r="59">
      <c r="A59" s="349">
        <v>8.0</v>
      </c>
      <c r="B59" s="350">
        <v>12.0</v>
      </c>
      <c r="C59" s="249">
        <v>3.0</v>
      </c>
      <c r="D59" s="343">
        <f t="shared" ref="D59:E59" si="67">D57</f>
        <v>0</v>
      </c>
      <c r="E59" s="251">
        <f t="shared" si="67"/>
        <v>0</v>
      </c>
      <c r="F59" s="252"/>
      <c r="G59" s="351"/>
      <c r="I59" s="346">
        <v>1.0</v>
      </c>
      <c r="K59" s="347" t="s">
        <v>248</v>
      </c>
      <c r="L59" s="348" t="b">
        <v>0</v>
      </c>
      <c r="P59" s="42"/>
      <c r="Q59" s="158"/>
      <c r="R59" s="349">
        <v>8.0</v>
      </c>
      <c r="S59" s="350">
        <v>12.0</v>
      </c>
      <c r="T59" s="249">
        <v>3.0</v>
      </c>
      <c r="U59" s="343">
        <f t="shared" ref="U59:V59" si="68">U57</f>
        <v>25</v>
      </c>
      <c r="V59" s="251">
        <f t="shared" si="68"/>
        <v>0</v>
      </c>
      <c r="W59" s="252">
        <v>12.0</v>
      </c>
      <c r="X59" s="351"/>
      <c r="Z59" s="346"/>
      <c r="AB59" s="347" t="s">
        <v>248</v>
      </c>
      <c r="AC59" s="348" t="b">
        <v>0</v>
      </c>
      <c r="AG59" s="42"/>
    </row>
    <row r="60">
      <c r="A60" s="360" t="s">
        <v>273</v>
      </c>
      <c r="B60" s="353"/>
      <c r="C60" s="249">
        <v>1.0</v>
      </c>
      <c r="D60" s="343">
        <v>0.0</v>
      </c>
      <c r="E60" s="251">
        <v>0.0</v>
      </c>
      <c r="F60" s="252"/>
      <c r="G60" s="351"/>
      <c r="H60" s="354">
        <f>iferror(C62*D62*(F60+F61+F62),0)</f>
        <v>0</v>
      </c>
      <c r="I60" s="346">
        <v>2.0</v>
      </c>
      <c r="J60" s="355">
        <v>60.0</v>
      </c>
      <c r="K60" s="347" t="s">
        <v>245</v>
      </c>
      <c r="L60" s="348" t="b">
        <v>0</v>
      </c>
      <c r="M60" s="3"/>
      <c r="P60" s="42"/>
      <c r="Q60" s="158"/>
      <c r="R60" s="317" t="s">
        <v>285</v>
      </c>
      <c r="T60" s="249">
        <v>1.0</v>
      </c>
      <c r="U60" s="343">
        <v>20.0</v>
      </c>
      <c r="V60" s="251">
        <v>0.0</v>
      </c>
      <c r="W60" s="252">
        <v>10.0</v>
      </c>
      <c r="X60" s="351"/>
      <c r="Y60" s="354">
        <f>iferror(T62*U62*(W60+W61+W62),0)</f>
        <v>2400</v>
      </c>
      <c r="Z60" s="346"/>
      <c r="AA60" s="355"/>
      <c r="AB60" s="347" t="s">
        <v>245</v>
      </c>
      <c r="AC60" s="348" t="b">
        <v>0</v>
      </c>
      <c r="AD60" s="3"/>
      <c r="AG60" s="42"/>
    </row>
    <row r="61">
      <c r="A61" s="341"/>
      <c r="B61" s="342"/>
      <c r="C61" s="249">
        <v>2.0</v>
      </c>
      <c r="D61" s="343">
        <f t="shared" ref="D61:E61" si="69">D60</f>
        <v>0</v>
      </c>
      <c r="E61" s="251">
        <f t="shared" si="69"/>
        <v>0</v>
      </c>
      <c r="F61" s="252"/>
      <c r="G61" s="351"/>
      <c r="H61" s="345">
        <f>iferror(AVERAGE(F60:F62),0)</f>
        <v>0</v>
      </c>
      <c r="I61" s="346">
        <v>0.0</v>
      </c>
      <c r="K61" s="347" t="s">
        <v>197</v>
      </c>
      <c r="L61" s="348" t="b">
        <v>0</v>
      </c>
      <c r="P61" s="42"/>
      <c r="Q61" s="158"/>
      <c r="R61" s="38"/>
      <c r="T61" s="249">
        <v>2.0</v>
      </c>
      <c r="U61" s="343">
        <f t="shared" ref="U61:V61" si="70">U60</f>
        <v>20</v>
      </c>
      <c r="V61" s="251">
        <f t="shared" si="70"/>
        <v>0</v>
      </c>
      <c r="W61" s="252">
        <v>15.0</v>
      </c>
      <c r="X61" s="351"/>
      <c r="Y61" s="345">
        <f>iferror(AVERAGE(W60:W62),0)</f>
        <v>13.33333333</v>
      </c>
      <c r="Z61" s="346"/>
      <c r="AB61" s="347" t="s">
        <v>197</v>
      </c>
      <c r="AC61" s="348" t="b">
        <v>0</v>
      </c>
      <c r="AG61" s="42"/>
    </row>
    <row r="62">
      <c r="A62" s="349">
        <v>12.0</v>
      </c>
      <c r="B62" s="350">
        <v>20.0</v>
      </c>
      <c r="C62" s="249">
        <v>3.0</v>
      </c>
      <c r="D62" s="343">
        <f t="shared" ref="D62:E62" si="71">D60</f>
        <v>0</v>
      </c>
      <c r="E62" s="251">
        <f t="shared" si="71"/>
        <v>0</v>
      </c>
      <c r="F62" s="252"/>
      <c r="G62" s="351"/>
      <c r="I62" s="346">
        <v>1.0</v>
      </c>
      <c r="K62" s="347" t="s">
        <v>248</v>
      </c>
      <c r="L62" s="348" t="b">
        <v>0</v>
      </c>
      <c r="P62" s="42"/>
      <c r="Q62" s="158"/>
      <c r="R62" s="349">
        <v>12.0</v>
      </c>
      <c r="S62" s="350">
        <v>20.0</v>
      </c>
      <c r="T62" s="249">
        <v>3.0</v>
      </c>
      <c r="U62" s="343">
        <f t="shared" ref="U62:V62" si="72">U60</f>
        <v>20</v>
      </c>
      <c r="V62" s="251">
        <f t="shared" si="72"/>
        <v>0</v>
      </c>
      <c r="W62" s="252">
        <v>15.0</v>
      </c>
      <c r="X62" s="351"/>
      <c r="Z62" s="346"/>
      <c r="AB62" s="347" t="s">
        <v>248</v>
      </c>
      <c r="AC62" s="348" t="b">
        <v>0</v>
      </c>
      <c r="AG62" s="42"/>
    </row>
    <row r="63">
      <c r="A63" s="362" t="s">
        <v>254</v>
      </c>
      <c r="B63" s="353"/>
      <c r="C63" s="249">
        <v>1.0</v>
      </c>
      <c r="D63" s="343">
        <v>0.0</v>
      </c>
      <c r="E63" s="251">
        <v>0.0</v>
      </c>
      <c r="F63" s="252"/>
      <c r="G63" s="351"/>
      <c r="H63" s="354">
        <f>iferror(C65*D65*(F63+F64+F65),0)</f>
        <v>0</v>
      </c>
      <c r="I63" s="346">
        <v>2.0</v>
      </c>
      <c r="J63" s="355">
        <v>60.0</v>
      </c>
      <c r="K63" s="347" t="s">
        <v>245</v>
      </c>
      <c r="L63" s="348" t="b">
        <v>0</v>
      </c>
      <c r="M63" s="3"/>
      <c r="P63" s="42"/>
      <c r="Q63" s="158"/>
      <c r="R63" s="361"/>
      <c r="S63" s="353"/>
      <c r="T63" s="249">
        <v>1.0</v>
      </c>
      <c r="U63" s="343">
        <v>0.0</v>
      </c>
      <c r="V63" s="251">
        <v>0.0</v>
      </c>
      <c r="W63" s="252"/>
      <c r="X63" s="351"/>
      <c r="Y63" s="354">
        <f>iferror(T65*U65*(W63+W64+W65),0)</f>
        <v>0</v>
      </c>
      <c r="Z63" s="346"/>
      <c r="AA63" s="355"/>
      <c r="AB63" s="347" t="s">
        <v>245</v>
      </c>
      <c r="AC63" s="348" t="b">
        <v>0</v>
      </c>
      <c r="AD63" s="3"/>
      <c r="AG63" s="42"/>
    </row>
    <row r="64">
      <c r="A64" s="341"/>
      <c r="B64" s="342"/>
      <c r="C64" s="249">
        <v>2.0</v>
      </c>
      <c r="D64" s="343">
        <f t="shared" ref="D64:E64" si="73">D63</f>
        <v>0</v>
      </c>
      <c r="E64" s="251">
        <f t="shared" si="73"/>
        <v>0</v>
      </c>
      <c r="F64" s="252"/>
      <c r="G64" s="351"/>
      <c r="H64" s="345">
        <f>iferror(AVERAGE(F63:F65),0)</f>
        <v>0</v>
      </c>
      <c r="I64" s="346">
        <v>0.0</v>
      </c>
      <c r="K64" s="347" t="s">
        <v>197</v>
      </c>
      <c r="L64" s="348" t="b">
        <v>0</v>
      </c>
      <c r="P64" s="42"/>
      <c r="Q64" s="158"/>
      <c r="R64" s="341"/>
      <c r="S64" s="342"/>
      <c r="T64" s="249">
        <v>2.0</v>
      </c>
      <c r="U64" s="343">
        <f t="shared" ref="U64:V64" si="74">U63</f>
        <v>0</v>
      </c>
      <c r="V64" s="251">
        <f t="shared" si="74"/>
        <v>0</v>
      </c>
      <c r="W64" s="252"/>
      <c r="X64" s="351"/>
      <c r="Y64" s="345">
        <f>iferror(AVERAGE(W63:W65),0)</f>
        <v>0</v>
      </c>
      <c r="Z64" s="346"/>
      <c r="AB64" s="347" t="s">
        <v>197</v>
      </c>
      <c r="AC64" s="348" t="b">
        <v>0</v>
      </c>
      <c r="AG64" s="42"/>
    </row>
    <row r="65">
      <c r="A65" s="349">
        <v>8.0</v>
      </c>
      <c r="B65" s="350">
        <v>12.0</v>
      </c>
      <c r="C65" s="249">
        <v>3.0</v>
      </c>
      <c r="D65" s="343">
        <f t="shared" ref="D65:E65" si="75">D63</f>
        <v>0</v>
      </c>
      <c r="E65" s="251">
        <f t="shared" si="75"/>
        <v>0</v>
      </c>
      <c r="F65" s="252"/>
      <c r="G65" s="351"/>
      <c r="I65" s="346">
        <v>1.0</v>
      </c>
      <c r="K65" s="347" t="s">
        <v>248</v>
      </c>
      <c r="L65" s="348" t="b">
        <v>0</v>
      </c>
      <c r="P65" s="42"/>
      <c r="Q65" s="158"/>
      <c r="R65" s="363"/>
      <c r="S65" s="364"/>
      <c r="T65" s="249">
        <v>3.0</v>
      </c>
      <c r="U65" s="343">
        <f t="shared" ref="U65:V65" si="76">U63</f>
        <v>0</v>
      </c>
      <c r="V65" s="251">
        <f t="shared" si="76"/>
        <v>0</v>
      </c>
      <c r="W65" s="252"/>
      <c r="X65" s="351"/>
      <c r="Z65" s="346"/>
      <c r="AB65" s="347" t="s">
        <v>248</v>
      </c>
      <c r="AC65" s="348" t="b">
        <v>0</v>
      </c>
      <c r="AG65" s="42"/>
    </row>
    <row r="66">
      <c r="A66" s="365" t="s">
        <v>274</v>
      </c>
      <c r="B66" s="329"/>
      <c r="C66" s="249">
        <v>1.0</v>
      </c>
      <c r="D66" s="343">
        <v>0.0</v>
      </c>
      <c r="E66" s="251">
        <v>0.0</v>
      </c>
      <c r="F66" s="252"/>
      <c r="G66" s="351"/>
      <c r="H66" s="354">
        <f>iferror(C68*D68*(F66+F67+F68),0)</f>
        <v>0</v>
      </c>
      <c r="I66" s="346">
        <v>2.0</v>
      </c>
      <c r="J66" s="355">
        <v>60.0</v>
      </c>
      <c r="K66" s="347" t="s">
        <v>245</v>
      </c>
      <c r="L66" s="348" t="b">
        <v>0</v>
      </c>
      <c r="M66" s="3"/>
      <c r="P66" s="42"/>
      <c r="Q66" s="158"/>
      <c r="R66" s="361"/>
      <c r="S66" s="353"/>
      <c r="T66" s="249">
        <v>1.0</v>
      </c>
      <c r="U66" s="343">
        <v>0.0</v>
      </c>
      <c r="V66" s="251">
        <v>0.0</v>
      </c>
      <c r="W66" s="252"/>
      <c r="X66" s="351"/>
      <c r="Y66" s="354">
        <f>iferror(T68*U68*(W66+W67+W68),0)</f>
        <v>0</v>
      </c>
      <c r="Z66" s="346"/>
      <c r="AA66" s="355"/>
      <c r="AB66" s="347" t="s">
        <v>245</v>
      </c>
      <c r="AC66" s="348" t="b">
        <v>0</v>
      </c>
      <c r="AD66" s="3"/>
      <c r="AG66" s="42"/>
    </row>
    <row r="67">
      <c r="A67" s="341"/>
      <c r="B67" s="342"/>
      <c r="C67" s="249">
        <v>2.0</v>
      </c>
      <c r="D67" s="343">
        <f t="shared" ref="D67:E67" si="77">D66</f>
        <v>0</v>
      </c>
      <c r="E67" s="251">
        <f t="shared" si="77"/>
        <v>0</v>
      </c>
      <c r="F67" s="252"/>
      <c r="G67" s="351"/>
      <c r="H67" s="345">
        <f>iferror(AVERAGE(F66:F68),0)</f>
        <v>0</v>
      </c>
      <c r="I67" s="346">
        <v>0.0</v>
      </c>
      <c r="K67" s="347" t="s">
        <v>197</v>
      </c>
      <c r="L67" s="348" t="b">
        <v>0</v>
      </c>
      <c r="P67" s="42"/>
      <c r="Q67" s="158"/>
      <c r="R67" s="341"/>
      <c r="S67" s="342"/>
      <c r="T67" s="249">
        <v>2.0</v>
      </c>
      <c r="U67" s="343">
        <f t="shared" ref="U67:V67" si="78">U66</f>
        <v>0</v>
      </c>
      <c r="V67" s="251">
        <f t="shared" si="78"/>
        <v>0</v>
      </c>
      <c r="W67" s="252"/>
      <c r="X67" s="351"/>
      <c r="Y67" s="345">
        <f>iferror(AVERAGE(W66:W68),0)</f>
        <v>0</v>
      </c>
      <c r="Z67" s="346"/>
      <c r="AB67" s="347" t="s">
        <v>197</v>
      </c>
      <c r="AC67" s="348" t="b">
        <v>0</v>
      </c>
      <c r="AG67" s="42"/>
    </row>
    <row r="68">
      <c r="A68" s="349">
        <v>8.0</v>
      </c>
      <c r="B68" s="350">
        <v>12.0</v>
      </c>
      <c r="C68" s="299">
        <v>3.0</v>
      </c>
      <c r="D68" s="367">
        <f t="shared" ref="D68:E68" si="79">D66</f>
        <v>0</v>
      </c>
      <c r="E68" s="301">
        <f t="shared" si="79"/>
        <v>0</v>
      </c>
      <c r="F68" s="302"/>
      <c r="G68" s="368"/>
      <c r="H68" s="68"/>
      <c r="I68" s="346">
        <v>1.0</v>
      </c>
      <c r="K68" s="369" t="s">
        <v>248</v>
      </c>
      <c r="L68" s="370" t="b">
        <v>0</v>
      </c>
      <c r="M68" s="68"/>
      <c r="N68" s="68"/>
      <c r="O68" s="68"/>
      <c r="P68" s="69"/>
      <c r="Q68" s="158"/>
      <c r="R68" s="371"/>
      <c r="S68" s="372"/>
      <c r="T68" s="299">
        <v>3.0</v>
      </c>
      <c r="U68" s="367">
        <f t="shared" ref="U68:V68" si="80">U66</f>
        <v>0</v>
      </c>
      <c r="V68" s="301">
        <f t="shared" si="80"/>
        <v>0</v>
      </c>
      <c r="W68" s="302"/>
      <c r="X68" s="368"/>
      <c r="Y68" s="68"/>
      <c r="Z68" s="373"/>
      <c r="AA68" s="68"/>
      <c r="AB68" s="369" t="s">
        <v>248</v>
      </c>
      <c r="AC68" s="370" t="b">
        <v>0</v>
      </c>
      <c r="AD68" s="68"/>
      <c r="AE68" s="68"/>
      <c r="AF68" s="68"/>
      <c r="AG68" s="69"/>
    </row>
    <row r="69">
      <c r="A69" s="374" t="s">
        <v>256</v>
      </c>
      <c r="C69" s="37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81"/>
      <c r="Q69" s="158"/>
      <c r="R69" s="374" t="s">
        <v>256</v>
      </c>
      <c r="T69" s="376"/>
      <c r="AG69" s="42"/>
    </row>
    <row r="70">
      <c r="A70" s="67"/>
      <c r="B70" s="68"/>
      <c r="C70" s="67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  <c r="Q70" s="158"/>
      <c r="R70" s="67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9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</row>
    <row r="73">
      <c r="A73" s="318" t="s">
        <v>97</v>
      </c>
      <c r="B73" s="319">
        <v>46078.0</v>
      </c>
      <c r="C73" s="320" t="s">
        <v>235</v>
      </c>
      <c r="D73" s="268"/>
      <c r="E73" s="321" t="s">
        <v>236</v>
      </c>
      <c r="F73" s="322" t="b">
        <v>0</v>
      </c>
      <c r="G73" s="323" t="s">
        <v>237</v>
      </c>
      <c r="H73" s="322" t="b">
        <v>0</v>
      </c>
      <c r="I73" s="324" t="s">
        <v>238</v>
      </c>
      <c r="J73" s="322" t="b">
        <v>0</v>
      </c>
      <c r="K73" s="325" t="s">
        <v>240</v>
      </c>
      <c r="L73" s="326" t="b">
        <v>0</v>
      </c>
      <c r="M73" s="327" t="s">
        <v>241</v>
      </c>
      <c r="N73" s="322" t="b">
        <v>0</v>
      </c>
      <c r="O73" s="328" t="s">
        <v>242</v>
      </c>
      <c r="P73" s="326" t="b">
        <v>0</v>
      </c>
      <c r="Q73" s="158"/>
      <c r="R73" s="318" t="s">
        <v>97</v>
      </c>
      <c r="S73" s="319">
        <v>46080.0</v>
      </c>
      <c r="T73" s="320" t="s">
        <v>235</v>
      </c>
      <c r="U73" s="268"/>
      <c r="V73" s="321" t="s">
        <v>236</v>
      </c>
      <c r="W73" s="322" t="b">
        <v>0</v>
      </c>
      <c r="X73" s="323" t="s">
        <v>237</v>
      </c>
      <c r="Y73" s="322" t="b">
        <v>0</v>
      </c>
      <c r="Z73" s="324" t="s">
        <v>238</v>
      </c>
      <c r="AA73" s="322" t="b">
        <v>0</v>
      </c>
      <c r="AB73" s="325" t="s">
        <v>240</v>
      </c>
      <c r="AC73" s="326" t="b">
        <v>0</v>
      </c>
      <c r="AD73" s="327" t="s">
        <v>241</v>
      </c>
      <c r="AE73" s="322" t="b">
        <v>0</v>
      </c>
      <c r="AF73" s="328" t="s">
        <v>242</v>
      </c>
      <c r="AG73" s="326" t="b">
        <v>0</v>
      </c>
    </row>
    <row r="74">
      <c r="A74" s="278" t="s">
        <v>243</v>
      </c>
      <c r="B74" s="329"/>
      <c r="C74" s="330">
        <v>1.0</v>
      </c>
      <c r="D74" s="331">
        <v>40.0</v>
      </c>
      <c r="E74" s="332">
        <v>0.0</v>
      </c>
      <c r="F74" s="333">
        <v>15.0</v>
      </c>
      <c r="G74" s="334"/>
      <c r="H74" s="335">
        <f>iferror(C76*D76*(F74+F75+F76),0)</f>
        <v>5400</v>
      </c>
      <c r="I74" s="336">
        <v>2.0</v>
      </c>
      <c r="J74" s="337">
        <v>60.0</v>
      </c>
      <c r="K74" s="338" t="s">
        <v>245</v>
      </c>
      <c r="L74" s="339" t="b">
        <v>0</v>
      </c>
      <c r="M74" s="340" t="s">
        <v>286</v>
      </c>
      <c r="N74" s="35"/>
      <c r="O74" s="35"/>
      <c r="P74" s="81"/>
      <c r="Q74" s="158"/>
      <c r="R74" s="298" t="s">
        <v>150</v>
      </c>
      <c r="S74" s="329"/>
      <c r="T74" s="330">
        <v>1.0</v>
      </c>
      <c r="U74" s="331">
        <v>60.0</v>
      </c>
      <c r="V74" s="332">
        <v>0.0</v>
      </c>
      <c r="W74" s="333">
        <v>15.0</v>
      </c>
      <c r="X74" s="334"/>
      <c r="Y74" s="335">
        <f>iferror(T76*U76*(W74+W75+W76),0)</f>
        <v>5400</v>
      </c>
      <c r="Z74" s="336">
        <v>2.0</v>
      </c>
      <c r="AA74" s="337">
        <v>90.0</v>
      </c>
      <c r="AB74" s="338" t="s">
        <v>245</v>
      </c>
      <c r="AC74" s="339" t="b">
        <v>0</v>
      </c>
      <c r="AD74" s="340" t="s">
        <v>246</v>
      </c>
      <c r="AE74" s="35"/>
      <c r="AF74" s="35"/>
      <c r="AG74" s="81"/>
    </row>
    <row r="75">
      <c r="A75" s="341"/>
      <c r="B75" s="342"/>
      <c r="C75" s="249">
        <v>2.0</v>
      </c>
      <c r="D75" s="343">
        <f t="shared" ref="D75:E75" si="81">D74</f>
        <v>40</v>
      </c>
      <c r="E75" s="251">
        <f t="shared" si="81"/>
        <v>0</v>
      </c>
      <c r="F75" s="252">
        <v>15.0</v>
      </c>
      <c r="G75" s="344"/>
      <c r="H75" s="345">
        <f>iferror(AVERAGE(F74:F76),0)</f>
        <v>15</v>
      </c>
      <c r="I75" s="346">
        <v>0.0</v>
      </c>
      <c r="K75" s="347" t="s">
        <v>197</v>
      </c>
      <c r="L75" s="348" t="b">
        <v>0</v>
      </c>
      <c r="P75" s="42"/>
      <c r="Q75" s="158"/>
      <c r="R75" s="341"/>
      <c r="S75" s="342"/>
      <c r="T75" s="249">
        <v>2.0</v>
      </c>
      <c r="U75" s="343">
        <f t="shared" ref="U75:V75" si="82">U74</f>
        <v>60</v>
      </c>
      <c r="V75" s="251">
        <f t="shared" si="82"/>
        <v>0</v>
      </c>
      <c r="W75" s="252">
        <v>15.0</v>
      </c>
      <c r="X75" s="344"/>
      <c r="Y75" s="345">
        <f>iferror(AVERAGE(W74:W76),0)</f>
        <v>15</v>
      </c>
      <c r="Z75" s="346">
        <v>1.0</v>
      </c>
      <c r="AB75" s="347" t="s">
        <v>197</v>
      </c>
      <c r="AC75" s="348" t="b">
        <v>0</v>
      </c>
      <c r="AG75" s="42"/>
    </row>
    <row r="76">
      <c r="A76" s="349">
        <v>8.0</v>
      </c>
      <c r="B76" s="350">
        <v>12.0</v>
      </c>
      <c r="C76" s="249">
        <v>3.0</v>
      </c>
      <c r="D76" s="343">
        <f t="shared" ref="D76:E76" si="83">D74</f>
        <v>40</v>
      </c>
      <c r="E76" s="251">
        <f t="shared" si="83"/>
        <v>0</v>
      </c>
      <c r="F76" s="252">
        <v>15.0</v>
      </c>
      <c r="G76" s="351"/>
      <c r="I76" s="346">
        <v>1.0</v>
      </c>
      <c r="K76" s="347" t="s">
        <v>248</v>
      </c>
      <c r="L76" s="348" t="b">
        <v>0</v>
      </c>
      <c r="P76" s="42"/>
      <c r="Q76" s="158"/>
      <c r="R76" s="349">
        <v>6.0</v>
      </c>
      <c r="S76" s="350">
        <v>10.0</v>
      </c>
      <c r="T76" s="249">
        <v>3.0</v>
      </c>
      <c r="U76" s="343">
        <f t="shared" ref="U76:V76" si="84">U74</f>
        <v>60</v>
      </c>
      <c r="V76" s="251">
        <f t="shared" si="84"/>
        <v>0</v>
      </c>
      <c r="W76" s="252"/>
      <c r="X76" s="351"/>
      <c r="Z76" s="346">
        <v>2.0</v>
      </c>
      <c r="AB76" s="347" t="s">
        <v>248</v>
      </c>
      <c r="AC76" s="348" t="b">
        <v>0</v>
      </c>
      <c r="AG76" s="42"/>
    </row>
    <row r="77">
      <c r="A77" s="352" t="s">
        <v>277</v>
      </c>
      <c r="B77" s="353"/>
      <c r="C77" s="249">
        <v>1.0</v>
      </c>
      <c r="D77" s="343">
        <v>30.0</v>
      </c>
      <c r="E77" s="251">
        <v>0.0</v>
      </c>
      <c r="F77" s="252">
        <v>15.0</v>
      </c>
      <c r="G77" s="351"/>
      <c r="H77" s="354">
        <f>iferror(C79*D79*(F77+F78+F79),0)</f>
        <v>4050</v>
      </c>
      <c r="I77" s="346">
        <v>2.0</v>
      </c>
      <c r="J77" s="355">
        <v>60.0</v>
      </c>
      <c r="K77" s="347" t="s">
        <v>245</v>
      </c>
      <c r="L77" s="348" t="b">
        <v>0</v>
      </c>
      <c r="M77" s="54" t="s">
        <v>280</v>
      </c>
      <c r="P77" s="42"/>
      <c r="Q77" s="158"/>
      <c r="R77" s="358" t="s">
        <v>261</v>
      </c>
      <c r="S77" s="353"/>
      <c r="T77" s="249">
        <v>1.0</v>
      </c>
      <c r="U77" s="343">
        <v>15.0</v>
      </c>
      <c r="V77" s="251">
        <v>0.0</v>
      </c>
      <c r="W77" s="252"/>
      <c r="X77" s="351"/>
      <c r="Y77" s="354">
        <f>iferror(T79*U79*(W77+W78+W79),0)</f>
        <v>0</v>
      </c>
      <c r="Z77" s="346">
        <v>2.0</v>
      </c>
      <c r="AA77" s="355">
        <v>60.0</v>
      </c>
      <c r="AB77" s="347" t="s">
        <v>245</v>
      </c>
      <c r="AC77" s="348" t="b">
        <v>0</v>
      </c>
      <c r="AD77" s="54"/>
      <c r="AG77" s="42"/>
    </row>
    <row r="78">
      <c r="A78" s="341"/>
      <c r="B78" s="342"/>
      <c r="C78" s="249">
        <v>2.0</v>
      </c>
      <c r="D78" s="343">
        <f t="shared" ref="D78:E78" si="85">D77</f>
        <v>30</v>
      </c>
      <c r="E78" s="251">
        <f t="shared" si="85"/>
        <v>0</v>
      </c>
      <c r="F78" s="252">
        <v>15.0</v>
      </c>
      <c r="G78" s="351"/>
      <c r="H78" s="345">
        <f>iferror(AVERAGE(F77:F79),0)</f>
        <v>15</v>
      </c>
      <c r="I78" s="346">
        <v>0.0</v>
      </c>
      <c r="K78" s="347" t="s">
        <v>197</v>
      </c>
      <c r="L78" s="348" t="b">
        <v>0</v>
      </c>
      <c r="P78" s="42"/>
      <c r="Q78" s="158"/>
      <c r="R78" s="341"/>
      <c r="S78" s="342"/>
      <c r="T78" s="249">
        <v>2.0</v>
      </c>
      <c r="U78" s="343">
        <f t="shared" ref="U78:V78" si="86">U77</f>
        <v>15</v>
      </c>
      <c r="V78" s="251">
        <f t="shared" si="86"/>
        <v>0</v>
      </c>
      <c r="W78" s="252"/>
      <c r="X78" s="351"/>
      <c r="Y78" s="345">
        <f>iferror(AVERAGE(W77:W79),0)</f>
        <v>0</v>
      </c>
      <c r="Z78" s="346">
        <v>0.0</v>
      </c>
      <c r="AB78" s="347" t="s">
        <v>197</v>
      </c>
      <c r="AC78" s="348" t="b">
        <v>0</v>
      </c>
      <c r="AG78" s="42"/>
    </row>
    <row r="79">
      <c r="A79" s="349">
        <v>0.0</v>
      </c>
      <c r="B79" s="350">
        <v>100.0</v>
      </c>
      <c r="C79" s="249">
        <v>3.0</v>
      </c>
      <c r="D79" s="343">
        <f t="shared" ref="D79:E79" si="87">D77</f>
        <v>30</v>
      </c>
      <c r="E79" s="251">
        <f t="shared" si="87"/>
        <v>0</v>
      </c>
      <c r="F79" s="252">
        <v>15.0</v>
      </c>
      <c r="G79" s="351"/>
      <c r="I79" s="346">
        <v>1.0</v>
      </c>
      <c r="K79" s="347" t="s">
        <v>248</v>
      </c>
      <c r="L79" s="348" t="b">
        <v>0</v>
      </c>
      <c r="P79" s="42"/>
      <c r="Q79" s="158"/>
      <c r="R79" s="349">
        <v>8.0</v>
      </c>
      <c r="S79" s="350">
        <v>12.0</v>
      </c>
      <c r="T79" s="249">
        <v>3.0</v>
      </c>
      <c r="U79" s="343">
        <f t="shared" ref="U79:V79" si="88">U77</f>
        <v>15</v>
      </c>
      <c r="V79" s="251">
        <f t="shared" si="88"/>
        <v>0</v>
      </c>
      <c r="W79" s="252"/>
      <c r="X79" s="351"/>
      <c r="Z79" s="346">
        <v>1.0</v>
      </c>
      <c r="AB79" s="347" t="s">
        <v>248</v>
      </c>
      <c r="AC79" s="348" t="b">
        <v>0</v>
      </c>
      <c r="AG79" s="42"/>
    </row>
    <row r="80">
      <c r="A80" s="388" t="s">
        <v>288</v>
      </c>
      <c r="B80" s="353"/>
      <c r="C80" s="249">
        <v>1.0</v>
      </c>
      <c r="D80" s="343">
        <v>17.5</v>
      </c>
      <c r="E80" s="251">
        <v>0.0</v>
      </c>
      <c r="F80" s="252">
        <v>12.0</v>
      </c>
      <c r="G80" s="351"/>
      <c r="H80" s="354">
        <f>iferror(C82*D82*(F80+F81+F82),0)</f>
        <v>1890</v>
      </c>
      <c r="I80" s="346">
        <v>2.0</v>
      </c>
      <c r="J80" s="355">
        <v>60.0</v>
      </c>
      <c r="K80" s="347" t="s">
        <v>245</v>
      </c>
      <c r="L80" s="348" t="b">
        <v>0</v>
      </c>
      <c r="M80" s="54"/>
      <c r="P80" s="42"/>
      <c r="Q80" s="158"/>
      <c r="R80" s="358" t="s">
        <v>265</v>
      </c>
      <c r="S80" s="353"/>
      <c r="T80" s="249">
        <v>1.0</v>
      </c>
      <c r="U80" s="343">
        <v>40.0</v>
      </c>
      <c r="V80" s="251">
        <v>0.0</v>
      </c>
      <c r="W80" s="252"/>
      <c r="X80" s="351"/>
      <c r="Y80" s="354">
        <f>iferror(T82*U82*(W80+W81+W82),0)</f>
        <v>0</v>
      </c>
      <c r="Z80" s="346">
        <v>2.0</v>
      </c>
      <c r="AA80" s="355">
        <v>60.0</v>
      </c>
      <c r="AB80" s="347" t="s">
        <v>245</v>
      </c>
      <c r="AC80" s="348" t="b">
        <v>0</v>
      </c>
      <c r="AD80" s="54"/>
      <c r="AG80" s="42"/>
    </row>
    <row r="81">
      <c r="A81" s="341"/>
      <c r="B81" s="342"/>
      <c r="C81" s="249">
        <v>2.0</v>
      </c>
      <c r="D81" s="343">
        <f t="shared" ref="D81:E81" si="89">D80</f>
        <v>17.5</v>
      </c>
      <c r="E81" s="251">
        <f t="shared" si="89"/>
        <v>0</v>
      </c>
      <c r="F81" s="252">
        <v>12.0</v>
      </c>
      <c r="G81" s="351"/>
      <c r="H81" s="345">
        <f>iferror(AVERAGE(F80:F82),0)</f>
        <v>12</v>
      </c>
      <c r="I81" s="346">
        <v>1.0</v>
      </c>
      <c r="K81" s="347" t="s">
        <v>197</v>
      </c>
      <c r="L81" s="348" t="b">
        <v>0</v>
      </c>
      <c r="P81" s="42"/>
      <c r="Q81" s="158"/>
      <c r="R81" s="341"/>
      <c r="S81" s="342"/>
      <c r="T81" s="249">
        <v>2.0</v>
      </c>
      <c r="U81" s="343">
        <f t="shared" ref="U81:V81" si="90">U80</f>
        <v>40</v>
      </c>
      <c r="V81" s="251">
        <f t="shared" si="90"/>
        <v>0</v>
      </c>
      <c r="W81" s="252"/>
      <c r="X81" s="351"/>
      <c r="Y81" s="345">
        <f>iferror(AVERAGE(W80:W82),0)</f>
        <v>0</v>
      </c>
      <c r="Z81" s="346">
        <v>0.0</v>
      </c>
      <c r="AB81" s="347" t="s">
        <v>197</v>
      </c>
      <c r="AC81" s="348" t="b">
        <v>0</v>
      </c>
      <c r="AG81" s="42"/>
    </row>
    <row r="82">
      <c r="A82" s="349">
        <v>12.0</v>
      </c>
      <c r="B82" s="350">
        <v>20.0</v>
      </c>
      <c r="C82" s="249">
        <v>3.0</v>
      </c>
      <c r="D82" s="343">
        <f t="shared" ref="D82:E82" si="91">D80</f>
        <v>17.5</v>
      </c>
      <c r="E82" s="251">
        <f t="shared" si="91"/>
        <v>0</v>
      </c>
      <c r="F82" s="252">
        <v>12.0</v>
      </c>
      <c r="G82" s="351"/>
      <c r="I82" s="346">
        <v>1.0</v>
      </c>
      <c r="K82" s="347" t="s">
        <v>248</v>
      </c>
      <c r="L82" s="348" t="b">
        <v>0</v>
      </c>
      <c r="P82" s="42"/>
      <c r="Q82" s="158"/>
      <c r="R82" s="349">
        <v>8.0</v>
      </c>
      <c r="S82" s="350">
        <v>12.0</v>
      </c>
      <c r="T82" s="249">
        <v>3.0</v>
      </c>
      <c r="U82" s="343">
        <f t="shared" ref="U82:V82" si="92">U80</f>
        <v>40</v>
      </c>
      <c r="V82" s="251">
        <f t="shared" si="92"/>
        <v>0</v>
      </c>
      <c r="W82" s="252"/>
      <c r="X82" s="351"/>
      <c r="Z82" s="346">
        <v>1.0</v>
      </c>
      <c r="AB82" s="347" t="s">
        <v>248</v>
      </c>
      <c r="AC82" s="348" t="b">
        <v>0</v>
      </c>
      <c r="AG82" s="42"/>
    </row>
    <row r="83">
      <c r="A83" s="359" t="s">
        <v>290</v>
      </c>
      <c r="B83" s="353"/>
      <c r="C83" s="249">
        <v>1.0</v>
      </c>
      <c r="D83" s="343">
        <v>42.0</v>
      </c>
      <c r="E83" s="251">
        <v>0.0</v>
      </c>
      <c r="F83" s="252">
        <v>10.0</v>
      </c>
      <c r="G83" s="351"/>
      <c r="H83" s="354">
        <f>iferror(C85*D85*(F83+F84+F85),0)</f>
        <v>2520</v>
      </c>
      <c r="I83" s="346">
        <v>2.0</v>
      </c>
      <c r="J83" s="355">
        <v>60.0</v>
      </c>
      <c r="K83" s="347" t="s">
        <v>245</v>
      </c>
      <c r="L83" s="348" t="b">
        <v>0</v>
      </c>
      <c r="M83" s="3"/>
      <c r="P83" s="42"/>
      <c r="Q83" s="158"/>
      <c r="R83" s="356" t="s">
        <v>267</v>
      </c>
      <c r="S83" s="353"/>
      <c r="T83" s="249">
        <v>1.0</v>
      </c>
      <c r="U83" s="343">
        <v>80.0</v>
      </c>
      <c r="V83" s="251">
        <v>0.0</v>
      </c>
      <c r="W83" s="252"/>
      <c r="X83" s="351"/>
      <c r="Y83" s="354">
        <f>iferror(T85*U85*(W83+W84+W85),0)</f>
        <v>0</v>
      </c>
      <c r="Z83" s="346">
        <v>2.0</v>
      </c>
      <c r="AA83" s="355">
        <v>60.0</v>
      </c>
      <c r="AB83" s="347" t="s">
        <v>245</v>
      </c>
      <c r="AC83" s="348" t="b">
        <v>0</v>
      </c>
      <c r="AD83" s="3"/>
      <c r="AG83" s="42"/>
    </row>
    <row r="84">
      <c r="A84" s="341"/>
      <c r="B84" s="342"/>
      <c r="C84" s="249">
        <v>2.0</v>
      </c>
      <c r="D84" s="343">
        <f t="shared" ref="D84:E84" si="93">D83</f>
        <v>42</v>
      </c>
      <c r="E84" s="251">
        <f t="shared" si="93"/>
        <v>0</v>
      </c>
      <c r="F84" s="252">
        <v>10.0</v>
      </c>
      <c r="G84" s="351"/>
      <c r="H84" s="345">
        <f>iferror(AVERAGE(F83:F85),0)</f>
        <v>10</v>
      </c>
      <c r="I84" s="346">
        <v>1.0</v>
      </c>
      <c r="K84" s="347" t="s">
        <v>197</v>
      </c>
      <c r="L84" s="348" t="b">
        <v>0</v>
      </c>
      <c r="P84" s="42"/>
      <c r="Q84" s="158"/>
      <c r="R84" s="341"/>
      <c r="S84" s="342"/>
      <c r="T84" s="249">
        <v>2.0</v>
      </c>
      <c r="U84" s="343">
        <f t="shared" ref="U84:V84" si="94">U83</f>
        <v>80</v>
      </c>
      <c r="V84" s="251">
        <f t="shared" si="94"/>
        <v>0</v>
      </c>
      <c r="W84" s="252"/>
      <c r="X84" s="351"/>
      <c r="Y84" s="345">
        <f>iferror(AVERAGE(W83:W85),0)</f>
        <v>0</v>
      </c>
      <c r="Z84" s="346">
        <v>1.0</v>
      </c>
      <c r="AB84" s="347" t="s">
        <v>197</v>
      </c>
      <c r="AC84" s="348" t="b">
        <v>0</v>
      </c>
      <c r="AG84" s="42"/>
    </row>
    <row r="85">
      <c r="A85" s="349">
        <v>8.0</v>
      </c>
      <c r="B85" s="350">
        <v>12.0</v>
      </c>
      <c r="C85" s="249">
        <v>3.0</v>
      </c>
      <c r="D85" s="343">
        <f t="shared" ref="D85:E85" si="95">D83</f>
        <v>42</v>
      </c>
      <c r="E85" s="251">
        <f t="shared" si="95"/>
        <v>0</v>
      </c>
      <c r="F85" s="252"/>
      <c r="G85" s="351"/>
      <c r="I85" s="346">
        <v>1.0</v>
      </c>
      <c r="K85" s="347" t="s">
        <v>248</v>
      </c>
      <c r="L85" s="348" t="b">
        <v>0</v>
      </c>
      <c r="P85" s="42"/>
      <c r="Q85" s="158"/>
      <c r="R85" s="349">
        <v>8.0</v>
      </c>
      <c r="S85" s="350">
        <v>12.0</v>
      </c>
      <c r="T85" s="249">
        <v>3.0</v>
      </c>
      <c r="U85" s="343">
        <f t="shared" ref="U85:V85" si="96">U83</f>
        <v>80</v>
      </c>
      <c r="V85" s="251">
        <f t="shared" si="96"/>
        <v>0</v>
      </c>
      <c r="W85" s="252"/>
      <c r="X85" s="351"/>
      <c r="Z85" s="346">
        <v>1.0</v>
      </c>
      <c r="AB85" s="347" t="s">
        <v>248</v>
      </c>
      <c r="AC85" s="348" t="b">
        <v>0</v>
      </c>
      <c r="AG85" s="42"/>
    </row>
    <row r="86">
      <c r="A86" s="317" t="s">
        <v>250</v>
      </c>
      <c r="C86" s="249">
        <v>1.0</v>
      </c>
      <c r="D86" s="343">
        <v>72.0</v>
      </c>
      <c r="E86" s="251">
        <v>0.0</v>
      </c>
      <c r="F86" s="252"/>
      <c r="G86" s="351"/>
      <c r="H86" s="354">
        <f>iferror(C88*D88*(F86+F87+F88),0)</f>
        <v>0</v>
      </c>
      <c r="I86" s="346">
        <v>2.0</v>
      </c>
      <c r="J86" s="355">
        <v>60.0</v>
      </c>
      <c r="K86" s="347" t="s">
        <v>245</v>
      </c>
      <c r="L86" s="348" t="b">
        <v>0</v>
      </c>
      <c r="M86" s="3"/>
      <c r="P86" s="42"/>
      <c r="Q86" s="158"/>
      <c r="R86" s="356" t="s">
        <v>268</v>
      </c>
      <c r="S86" s="353"/>
      <c r="T86" s="249">
        <v>1.0</v>
      </c>
      <c r="U86" s="343">
        <v>45.0</v>
      </c>
      <c r="V86" s="251">
        <v>0.0</v>
      </c>
      <c r="W86" s="252"/>
      <c r="X86" s="351"/>
      <c r="Y86" s="354">
        <f>iferror(T88*U88*(W86+W87+W88),0)</f>
        <v>0</v>
      </c>
      <c r="Z86" s="346">
        <v>2.0</v>
      </c>
      <c r="AA86" s="355"/>
      <c r="AB86" s="347" t="s">
        <v>245</v>
      </c>
      <c r="AC86" s="348" t="b">
        <v>0</v>
      </c>
      <c r="AD86" s="3"/>
      <c r="AG86" s="42"/>
    </row>
    <row r="87">
      <c r="A87" s="38"/>
      <c r="C87" s="249">
        <v>2.0</v>
      </c>
      <c r="D87" s="343">
        <f t="shared" ref="D87:E87" si="97">D86</f>
        <v>72</v>
      </c>
      <c r="E87" s="251">
        <f t="shared" si="97"/>
        <v>0</v>
      </c>
      <c r="F87" s="252"/>
      <c r="G87" s="351"/>
      <c r="H87" s="345">
        <f>iferror(AVERAGE(F86:F88),0)</f>
        <v>0</v>
      </c>
      <c r="I87" s="346">
        <v>1.0</v>
      </c>
      <c r="K87" s="347" t="s">
        <v>197</v>
      </c>
      <c r="L87" s="348" t="b">
        <v>0</v>
      </c>
      <c r="P87" s="42"/>
      <c r="Q87" s="158"/>
      <c r="R87" s="341"/>
      <c r="S87" s="342"/>
      <c r="T87" s="249">
        <v>2.0</v>
      </c>
      <c r="U87" s="343">
        <f t="shared" ref="U87:V87" si="98">U86</f>
        <v>45</v>
      </c>
      <c r="V87" s="251">
        <f t="shared" si="98"/>
        <v>0</v>
      </c>
      <c r="W87" s="252"/>
      <c r="X87" s="351"/>
      <c r="Y87" s="345">
        <f>iferror(AVERAGE(W86:W88),0)</f>
        <v>0</v>
      </c>
      <c r="Z87" s="346">
        <v>0.0</v>
      </c>
      <c r="AB87" s="347" t="s">
        <v>197</v>
      </c>
      <c r="AC87" s="348" t="b">
        <v>0</v>
      </c>
      <c r="AG87" s="42"/>
    </row>
    <row r="88">
      <c r="A88" s="349">
        <v>8.0</v>
      </c>
      <c r="B88" s="350">
        <v>12.0</v>
      </c>
      <c r="C88" s="249">
        <v>3.0</v>
      </c>
      <c r="D88" s="343">
        <f t="shared" ref="D88:E88" si="99">D86</f>
        <v>72</v>
      </c>
      <c r="E88" s="251">
        <f t="shared" si="99"/>
        <v>0</v>
      </c>
      <c r="F88" s="252"/>
      <c r="G88" s="351"/>
      <c r="I88" s="346">
        <v>1.0</v>
      </c>
      <c r="K88" s="347" t="s">
        <v>248</v>
      </c>
      <c r="L88" s="348" t="b">
        <v>0</v>
      </c>
      <c r="P88" s="42"/>
      <c r="Q88" s="158"/>
      <c r="R88" s="349">
        <v>10.0</v>
      </c>
      <c r="S88" s="350">
        <v>15.0</v>
      </c>
      <c r="T88" s="249">
        <v>3.0</v>
      </c>
      <c r="U88" s="343">
        <f t="shared" ref="U88:V88" si="100">U86</f>
        <v>45</v>
      </c>
      <c r="V88" s="251">
        <f t="shared" si="100"/>
        <v>0</v>
      </c>
      <c r="W88" s="252"/>
      <c r="X88" s="351"/>
      <c r="Z88" s="346">
        <v>1.0</v>
      </c>
      <c r="AB88" s="347" t="s">
        <v>248</v>
      </c>
      <c r="AC88" s="348" t="b">
        <v>0</v>
      </c>
      <c r="AG88" s="42"/>
    </row>
    <row r="89">
      <c r="A89" s="357" t="s">
        <v>269</v>
      </c>
      <c r="B89" s="353"/>
      <c r="C89" s="249">
        <v>1.0</v>
      </c>
      <c r="D89" s="343">
        <v>0.0</v>
      </c>
      <c r="E89" s="251">
        <v>0.0</v>
      </c>
      <c r="F89" s="252"/>
      <c r="G89" s="351"/>
      <c r="H89" s="354">
        <f>iferror(C91*D91*(F89+F90+F91),0)</f>
        <v>0</v>
      </c>
      <c r="I89" s="346">
        <v>2.0</v>
      </c>
      <c r="J89" s="355">
        <v>60.0</v>
      </c>
      <c r="K89" s="347" t="s">
        <v>245</v>
      </c>
      <c r="L89" s="348" t="b">
        <v>0</v>
      </c>
      <c r="M89" s="3"/>
      <c r="P89" s="42"/>
      <c r="Q89" s="158"/>
      <c r="R89" s="358" t="s">
        <v>271</v>
      </c>
      <c r="S89" s="353"/>
      <c r="T89" s="249">
        <v>1.0</v>
      </c>
      <c r="U89" s="343">
        <v>45.0</v>
      </c>
      <c r="V89" s="251">
        <v>0.0</v>
      </c>
      <c r="W89" s="252"/>
      <c r="X89" s="351"/>
      <c r="Y89" s="354">
        <f>iferror(T91*U91*(W89+W90+W91),0)</f>
        <v>0</v>
      </c>
      <c r="Z89" s="346"/>
      <c r="AA89" s="355">
        <v>60.0</v>
      </c>
      <c r="AB89" s="347" t="s">
        <v>245</v>
      </c>
      <c r="AC89" s="348" t="b">
        <v>0</v>
      </c>
      <c r="AD89" s="3"/>
      <c r="AG89" s="42"/>
    </row>
    <row r="90">
      <c r="A90" s="341"/>
      <c r="B90" s="342"/>
      <c r="C90" s="249">
        <v>2.0</v>
      </c>
      <c r="D90" s="343">
        <f t="shared" ref="D90:E90" si="101">D89</f>
        <v>0</v>
      </c>
      <c r="E90" s="251">
        <f t="shared" si="101"/>
        <v>0</v>
      </c>
      <c r="F90" s="252"/>
      <c r="G90" s="351"/>
      <c r="H90" s="345">
        <f>iferror(AVERAGE(F89:F91),0)</f>
        <v>0</v>
      </c>
      <c r="I90" s="346">
        <v>1.0</v>
      </c>
      <c r="K90" s="347" t="s">
        <v>197</v>
      </c>
      <c r="L90" s="348" t="b">
        <v>0</v>
      </c>
      <c r="P90" s="42"/>
      <c r="Q90" s="158"/>
      <c r="R90" s="341"/>
      <c r="S90" s="342"/>
      <c r="T90" s="249">
        <v>2.0</v>
      </c>
      <c r="U90" s="343">
        <f t="shared" ref="U90:V90" si="102">U89</f>
        <v>45</v>
      </c>
      <c r="V90" s="251">
        <f t="shared" si="102"/>
        <v>0</v>
      </c>
      <c r="W90" s="252"/>
      <c r="X90" s="351"/>
      <c r="Y90" s="345">
        <f>iferror(AVERAGE(W89:W91),0)</f>
        <v>0</v>
      </c>
      <c r="Z90" s="346"/>
      <c r="AB90" s="347" t="s">
        <v>197</v>
      </c>
      <c r="AC90" s="348" t="b">
        <v>0</v>
      </c>
      <c r="AG90" s="42"/>
    </row>
    <row r="91">
      <c r="A91" s="349">
        <v>12.0</v>
      </c>
      <c r="B91" s="350">
        <v>20.0</v>
      </c>
      <c r="C91" s="249">
        <v>3.0</v>
      </c>
      <c r="D91" s="343">
        <f t="shared" ref="D91:E91" si="103">D89</f>
        <v>0</v>
      </c>
      <c r="E91" s="251">
        <f t="shared" si="103"/>
        <v>0</v>
      </c>
      <c r="F91" s="252"/>
      <c r="G91" s="351"/>
      <c r="I91" s="346">
        <v>1.0</v>
      </c>
      <c r="K91" s="347" t="s">
        <v>248</v>
      </c>
      <c r="L91" s="348" t="b">
        <v>0</v>
      </c>
      <c r="P91" s="42"/>
      <c r="Q91" s="158"/>
      <c r="R91" s="349">
        <v>10.0</v>
      </c>
      <c r="S91" s="350">
        <v>15.0</v>
      </c>
      <c r="T91" s="249">
        <v>3.0</v>
      </c>
      <c r="U91" s="343">
        <f t="shared" ref="U91:V91" si="104">U89</f>
        <v>45</v>
      </c>
      <c r="V91" s="251">
        <f t="shared" si="104"/>
        <v>0</v>
      </c>
      <c r="W91" s="252"/>
      <c r="X91" s="351"/>
      <c r="Z91" s="346"/>
      <c r="AB91" s="347" t="s">
        <v>248</v>
      </c>
      <c r="AC91" s="348" t="b">
        <v>0</v>
      </c>
      <c r="AG91" s="42"/>
    </row>
    <row r="92">
      <c r="A92" s="360" t="s">
        <v>272</v>
      </c>
      <c r="B92" s="353"/>
      <c r="C92" s="249">
        <v>1.0</v>
      </c>
      <c r="D92" s="343">
        <v>0.0</v>
      </c>
      <c r="E92" s="251">
        <v>0.0</v>
      </c>
      <c r="F92" s="252"/>
      <c r="G92" s="351"/>
      <c r="H92" s="354">
        <f>iferror(C94*D94*(F92+F93+F94),0)</f>
        <v>0</v>
      </c>
      <c r="I92" s="346">
        <v>2.0</v>
      </c>
      <c r="J92" s="355">
        <v>60.0</v>
      </c>
      <c r="K92" s="347" t="s">
        <v>245</v>
      </c>
      <c r="L92" s="348" t="b">
        <v>0</v>
      </c>
      <c r="M92" s="3"/>
      <c r="P92" s="42"/>
      <c r="Q92" s="158"/>
      <c r="R92" s="317" t="s">
        <v>282</v>
      </c>
      <c r="T92" s="249">
        <v>1.0</v>
      </c>
      <c r="U92" s="343">
        <v>25.0</v>
      </c>
      <c r="V92" s="251">
        <v>0.0</v>
      </c>
      <c r="W92" s="252"/>
      <c r="X92" s="351"/>
      <c r="Y92" s="354">
        <f>iferror(T94*U94*(W92+W93+W94),0)</f>
        <v>0</v>
      </c>
      <c r="Z92" s="346"/>
      <c r="AA92" s="355"/>
      <c r="AB92" s="347" t="s">
        <v>245</v>
      </c>
      <c r="AC92" s="348" t="b">
        <v>0</v>
      </c>
      <c r="AD92" s="3"/>
      <c r="AG92" s="42"/>
    </row>
    <row r="93">
      <c r="A93" s="341"/>
      <c r="B93" s="342"/>
      <c r="C93" s="249">
        <v>2.0</v>
      </c>
      <c r="D93" s="343">
        <f t="shared" ref="D93:E93" si="105">D92</f>
        <v>0</v>
      </c>
      <c r="E93" s="251">
        <f t="shared" si="105"/>
        <v>0</v>
      </c>
      <c r="F93" s="252"/>
      <c r="G93" s="351"/>
      <c r="H93" s="345">
        <f>iferror(AVERAGE(F92:F94),0)</f>
        <v>0</v>
      </c>
      <c r="I93" s="346">
        <v>0.0</v>
      </c>
      <c r="K93" s="347" t="s">
        <v>197</v>
      </c>
      <c r="L93" s="348" t="b">
        <v>0</v>
      </c>
      <c r="P93" s="42"/>
      <c r="Q93" s="158"/>
      <c r="R93" s="38"/>
      <c r="T93" s="249">
        <v>2.0</v>
      </c>
      <c r="U93" s="343">
        <f t="shared" ref="U93:V93" si="106">U92</f>
        <v>25</v>
      </c>
      <c r="V93" s="251">
        <f t="shared" si="106"/>
        <v>0</v>
      </c>
      <c r="W93" s="252"/>
      <c r="X93" s="351"/>
      <c r="Y93" s="345">
        <f>iferror(AVERAGE(W92:W94),0)</f>
        <v>0</v>
      </c>
      <c r="Z93" s="346"/>
      <c r="AB93" s="347" t="s">
        <v>197</v>
      </c>
      <c r="AC93" s="348" t="b">
        <v>0</v>
      </c>
      <c r="AG93" s="42"/>
    </row>
    <row r="94">
      <c r="A94" s="349">
        <v>8.0</v>
      </c>
      <c r="B94" s="350">
        <v>12.0</v>
      </c>
      <c r="C94" s="249">
        <v>3.0</v>
      </c>
      <c r="D94" s="343">
        <f t="shared" ref="D94:E94" si="107">D92</f>
        <v>0</v>
      </c>
      <c r="E94" s="251">
        <f t="shared" si="107"/>
        <v>0</v>
      </c>
      <c r="F94" s="252"/>
      <c r="G94" s="351"/>
      <c r="I94" s="346">
        <v>1.0</v>
      </c>
      <c r="K94" s="347" t="s">
        <v>248</v>
      </c>
      <c r="L94" s="348" t="b">
        <v>0</v>
      </c>
      <c r="P94" s="42"/>
      <c r="Q94" s="158"/>
      <c r="R94" s="349">
        <v>8.0</v>
      </c>
      <c r="S94" s="350">
        <v>12.0</v>
      </c>
      <c r="T94" s="249">
        <v>3.0</v>
      </c>
      <c r="U94" s="343">
        <f t="shared" ref="U94:V94" si="108">U92</f>
        <v>25</v>
      </c>
      <c r="V94" s="251">
        <f t="shared" si="108"/>
        <v>0</v>
      </c>
      <c r="W94" s="252"/>
      <c r="X94" s="351"/>
      <c r="Z94" s="346"/>
      <c r="AB94" s="347" t="s">
        <v>248</v>
      </c>
      <c r="AC94" s="348" t="b">
        <v>0</v>
      </c>
      <c r="AG94" s="42"/>
    </row>
    <row r="95">
      <c r="A95" s="360" t="s">
        <v>273</v>
      </c>
      <c r="B95" s="353"/>
      <c r="C95" s="249">
        <v>1.0</v>
      </c>
      <c r="D95" s="343">
        <v>0.0</v>
      </c>
      <c r="E95" s="251">
        <v>0.0</v>
      </c>
      <c r="F95" s="252"/>
      <c r="G95" s="351"/>
      <c r="H95" s="354">
        <f>iferror(C97*D97*(F95+F96+F97),0)</f>
        <v>0</v>
      </c>
      <c r="I95" s="346">
        <v>2.0</v>
      </c>
      <c r="J95" s="355">
        <v>60.0</v>
      </c>
      <c r="K95" s="347" t="s">
        <v>245</v>
      </c>
      <c r="L95" s="348" t="b">
        <v>0</v>
      </c>
      <c r="M95" s="3"/>
      <c r="P95" s="42"/>
      <c r="Q95" s="158"/>
      <c r="R95" s="317" t="s">
        <v>285</v>
      </c>
      <c r="T95" s="249">
        <v>1.0</v>
      </c>
      <c r="U95" s="343">
        <v>20.0</v>
      </c>
      <c r="V95" s="251">
        <v>0.0</v>
      </c>
      <c r="W95" s="252"/>
      <c r="X95" s="351"/>
      <c r="Y95" s="354">
        <f>iferror(T97*U97*(W95+W96+W97),0)</f>
        <v>0</v>
      </c>
      <c r="Z95" s="346"/>
      <c r="AA95" s="355"/>
      <c r="AB95" s="347" t="s">
        <v>245</v>
      </c>
      <c r="AC95" s="348" t="b">
        <v>0</v>
      </c>
      <c r="AD95" s="3"/>
      <c r="AG95" s="42"/>
    </row>
    <row r="96">
      <c r="A96" s="341"/>
      <c r="B96" s="342"/>
      <c r="C96" s="249">
        <v>2.0</v>
      </c>
      <c r="D96" s="343">
        <f t="shared" ref="D96:E96" si="109">D95</f>
        <v>0</v>
      </c>
      <c r="E96" s="251">
        <f t="shared" si="109"/>
        <v>0</v>
      </c>
      <c r="F96" s="252"/>
      <c r="G96" s="351"/>
      <c r="H96" s="345">
        <f>iferror(AVERAGE(F95:F97),0)</f>
        <v>0</v>
      </c>
      <c r="I96" s="346">
        <v>0.0</v>
      </c>
      <c r="K96" s="347" t="s">
        <v>197</v>
      </c>
      <c r="L96" s="348" t="b">
        <v>0</v>
      </c>
      <c r="P96" s="42"/>
      <c r="Q96" s="158"/>
      <c r="R96" s="38"/>
      <c r="T96" s="249">
        <v>2.0</v>
      </c>
      <c r="U96" s="343">
        <f t="shared" ref="U96:V96" si="110">U95</f>
        <v>20</v>
      </c>
      <c r="V96" s="251">
        <f t="shared" si="110"/>
        <v>0</v>
      </c>
      <c r="W96" s="252"/>
      <c r="X96" s="351"/>
      <c r="Y96" s="345">
        <f>iferror(AVERAGE(W95:W97),0)</f>
        <v>0</v>
      </c>
      <c r="Z96" s="346"/>
      <c r="AB96" s="347" t="s">
        <v>197</v>
      </c>
      <c r="AC96" s="348" t="b">
        <v>0</v>
      </c>
      <c r="AG96" s="42"/>
    </row>
    <row r="97">
      <c r="A97" s="349">
        <v>12.0</v>
      </c>
      <c r="B97" s="350">
        <v>20.0</v>
      </c>
      <c r="C97" s="249">
        <v>3.0</v>
      </c>
      <c r="D97" s="343">
        <f t="shared" ref="D97:E97" si="111">D95</f>
        <v>0</v>
      </c>
      <c r="E97" s="251">
        <f t="shared" si="111"/>
        <v>0</v>
      </c>
      <c r="F97" s="252"/>
      <c r="G97" s="351"/>
      <c r="I97" s="346">
        <v>1.0</v>
      </c>
      <c r="K97" s="347" t="s">
        <v>248</v>
      </c>
      <c r="L97" s="348" t="b">
        <v>0</v>
      </c>
      <c r="P97" s="42"/>
      <c r="Q97" s="158"/>
      <c r="R97" s="349">
        <v>12.0</v>
      </c>
      <c r="S97" s="350">
        <v>20.0</v>
      </c>
      <c r="T97" s="249">
        <v>3.0</v>
      </c>
      <c r="U97" s="343">
        <f t="shared" ref="U97:V97" si="112">U95</f>
        <v>20</v>
      </c>
      <c r="V97" s="251">
        <f t="shared" si="112"/>
        <v>0</v>
      </c>
      <c r="W97" s="252"/>
      <c r="X97" s="351"/>
      <c r="Z97" s="346"/>
      <c r="AB97" s="347" t="s">
        <v>248</v>
      </c>
      <c r="AC97" s="348" t="b">
        <v>0</v>
      </c>
      <c r="AG97" s="42"/>
    </row>
    <row r="98">
      <c r="A98" s="362" t="s">
        <v>254</v>
      </c>
      <c r="B98" s="353"/>
      <c r="C98" s="249">
        <v>1.0</v>
      </c>
      <c r="D98" s="343">
        <v>0.0</v>
      </c>
      <c r="E98" s="251">
        <v>0.0</v>
      </c>
      <c r="F98" s="252"/>
      <c r="G98" s="351"/>
      <c r="H98" s="354">
        <f>iferror(C100*D100*(F98+F99+F100),0)</f>
        <v>0</v>
      </c>
      <c r="I98" s="346">
        <v>2.0</v>
      </c>
      <c r="J98" s="355">
        <v>60.0</v>
      </c>
      <c r="K98" s="347" t="s">
        <v>245</v>
      </c>
      <c r="L98" s="348" t="b">
        <v>0</v>
      </c>
      <c r="M98" s="3"/>
      <c r="P98" s="42"/>
      <c r="Q98" s="158"/>
      <c r="R98" s="361"/>
      <c r="S98" s="353"/>
      <c r="T98" s="249">
        <v>1.0</v>
      </c>
      <c r="U98" s="343">
        <v>0.0</v>
      </c>
      <c r="V98" s="251">
        <v>0.0</v>
      </c>
      <c r="W98" s="252"/>
      <c r="X98" s="351"/>
      <c r="Y98" s="354">
        <f>iferror(T100*U100*(W98+W99+W100),0)</f>
        <v>0</v>
      </c>
      <c r="Z98" s="346"/>
      <c r="AA98" s="355"/>
      <c r="AB98" s="347" t="s">
        <v>245</v>
      </c>
      <c r="AC98" s="348" t="b">
        <v>0</v>
      </c>
      <c r="AD98" s="3"/>
      <c r="AG98" s="42"/>
    </row>
    <row r="99">
      <c r="A99" s="341"/>
      <c r="B99" s="342"/>
      <c r="C99" s="249">
        <v>2.0</v>
      </c>
      <c r="D99" s="343">
        <f t="shared" ref="D99:E99" si="113">D98</f>
        <v>0</v>
      </c>
      <c r="E99" s="251">
        <f t="shared" si="113"/>
        <v>0</v>
      </c>
      <c r="F99" s="252"/>
      <c r="G99" s="351"/>
      <c r="H99" s="345">
        <f>iferror(AVERAGE(F98:F100),0)</f>
        <v>0</v>
      </c>
      <c r="I99" s="346">
        <v>0.0</v>
      </c>
      <c r="K99" s="347" t="s">
        <v>197</v>
      </c>
      <c r="L99" s="348" t="b">
        <v>0</v>
      </c>
      <c r="P99" s="42"/>
      <c r="Q99" s="158"/>
      <c r="R99" s="341"/>
      <c r="S99" s="342"/>
      <c r="T99" s="249">
        <v>2.0</v>
      </c>
      <c r="U99" s="343">
        <f t="shared" ref="U99:V99" si="114">U98</f>
        <v>0</v>
      </c>
      <c r="V99" s="251">
        <f t="shared" si="114"/>
        <v>0</v>
      </c>
      <c r="W99" s="252"/>
      <c r="X99" s="351"/>
      <c r="Y99" s="345">
        <f>iferror(AVERAGE(W98:W100),0)</f>
        <v>0</v>
      </c>
      <c r="Z99" s="346"/>
      <c r="AB99" s="347" t="s">
        <v>197</v>
      </c>
      <c r="AC99" s="348" t="b">
        <v>0</v>
      </c>
      <c r="AG99" s="42"/>
    </row>
    <row r="100">
      <c r="A100" s="349">
        <v>8.0</v>
      </c>
      <c r="B100" s="350">
        <v>12.0</v>
      </c>
      <c r="C100" s="249">
        <v>3.0</v>
      </c>
      <c r="D100" s="343">
        <f t="shared" ref="D100:E100" si="115">D98</f>
        <v>0</v>
      </c>
      <c r="E100" s="251">
        <f t="shared" si="115"/>
        <v>0</v>
      </c>
      <c r="F100" s="252"/>
      <c r="G100" s="351"/>
      <c r="I100" s="346">
        <v>1.0</v>
      </c>
      <c r="K100" s="347" t="s">
        <v>248</v>
      </c>
      <c r="L100" s="348" t="b">
        <v>0</v>
      </c>
      <c r="P100" s="42"/>
      <c r="Q100" s="158"/>
      <c r="R100" s="363"/>
      <c r="S100" s="364"/>
      <c r="T100" s="249">
        <v>3.0</v>
      </c>
      <c r="U100" s="343">
        <f t="shared" ref="U100:V100" si="116">U98</f>
        <v>0</v>
      </c>
      <c r="V100" s="251">
        <f t="shared" si="116"/>
        <v>0</v>
      </c>
      <c r="W100" s="252"/>
      <c r="X100" s="351"/>
      <c r="Z100" s="346"/>
      <c r="AB100" s="347" t="s">
        <v>248</v>
      </c>
      <c r="AC100" s="348" t="b">
        <v>0</v>
      </c>
      <c r="AG100" s="42"/>
    </row>
    <row r="101">
      <c r="A101" s="365" t="s">
        <v>274</v>
      </c>
      <c r="B101" s="329"/>
      <c r="C101" s="249">
        <v>1.0</v>
      </c>
      <c r="D101" s="343">
        <v>0.0</v>
      </c>
      <c r="E101" s="251">
        <v>0.0</v>
      </c>
      <c r="F101" s="252"/>
      <c r="G101" s="351"/>
      <c r="H101" s="354">
        <f>iferror(C103*D103*(F101+F102+F103),0)</f>
        <v>0</v>
      </c>
      <c r="I101" s="346">
        <v>2.0</v>
      </c>
      <c r="J101" s="355">
        <v>60.0</v>
      </c>
      <c r="K101" s="347" t="s">
        <v>245</v>
      </c>
      <c r="L101" s="348" t="b">
        <v>0</v>
      </c>
      <c r="M101" s="3"/>
      <c r="P101" s="42"/>
      <c r="Q101" s="158"/>
      <c r="R101" s="361"/>
      <c r="S101" s="353"/>
      <c r="T101" s="249">
        <v>1.0</v>
      </c>
      <c r="U101" s="343">
        <v>0.0</v>
      </c>
      <c r="V101" s="251">
        <v>0.0</v>
      </c>
      <c r="W101" s="252"/>
      <c r="X101" s="351"/>
      <c r="Y101" s="354">
        <f>iferror(T103*U103*(W101+W102+W103),0)</f>
        <v>0</v>
      </c>
      <c r="Z101" s="346"/>
      <c r="AA101" s="355"/>
      <c r="AB101" s="347" t="s">
        <v>245</v>
      </c>
      <c r="AC101" s="348" t="b">
        <v>0</v>
      </c>
      <c r="AD101" s="3"/>
      <c r="AG101" s="42"/>
    </row>
    <row r="102">
      <c r="A102" s="341"/>
      <c r="B102" s="342"/>
      <c r="C102" s="249">
        <v>2.0</v>
      </c>
      <c r="D102" s="343">
        <f t="shared" ref="D102:E102" si="117">D101</f>
        <v>0</v>
      </c>
      <c r="E102" s="251">
        <f t="shared" si="117"/>
        <v>0</v>
      </c>
      <c r="F102" s="252"/>
      <c r="G102" s="351"/>
      <c r="H102" s="345">
        <f>iferror(AVERAGE(F101:F103),0)</f>
        <v>0</v>
      </c>
      <c r="I102" s="346">
        <v>0.0</v>
      </c>
      <c r="K102" s="347" t="s">
        <v>197</v>
      </c>
      <c r="L102" s="348" t="b">
        <v>0</v>
      </c>
      <c r="P102" s="42"/>
      <c r="Q102" s="158"/>
      <c r="R102" s="341"/>
      <c r="S102" s="342"/>
      <c r="T102" s="249">
        <v>2.0</v>
      </c>
      <c r="U102" s="343">
        <f t="shared" ref="U102:V102" si="118">U101</f>
        <v>0</v>
      </c>
      <c r="V102" s="251">
        <f t="shared" si="118"/>
        <v>0</v>
      </c>
      <c r="W102" s="252"/>
      <c r="X102" s="351"/>
      <c r="Y102" s="345">
        <f>iferror(AVERAGE(W101:W103),0)</f>
        <v>0</v>
      </c>
      <c r="Z102" s="346"/>
      <c r="AB102" s="347" t="s">
        <v>197</v>
      </c>
      <c r="AC102" s="348" t="b">
        <v>0</v>
      </c>
      <c r="AG102" s="42"/>
    </row>
    <row r="103">
      <c r="A103" s="349">
        <v>8.0</v>
      </c>
      <c r="B103" s="350">
        <v>12.0</v>
      </c>
      <c r="C103" s="299">
        <v>3.0</v>
      </c>
      <c r="D103" s="367">
        <f t="shared" ref="D103:E103" si="119">D101</f>
        <v>0</v>
      </c>
      <c r="E103" s="301">
        <f t="shared" si="119"/>
        <v>0</v>
      </c>
      <c r="F103" s="302"/>
      <c r="G103" s="368"/>
      <c r="H103" s="68"/>
      <c r="I103" s="346">
        <v>1.0</v>
      </c>
      <c r="K103" s="369" t="s">
        <v>248</v>
      </c>
      <c r="L103" s="370" t="b">
        <v>0</v>
      </c>
      <c r="M103" s="68"/>
      <c r="N103" s="68"/>
      <c r="O103" s="68"/>
      <c r="P103" s="69"/>
      <c r="Q103" s="158"/>
      <c r="R103" s="371"/>
      <c r="S103" s="372"/>
      <c r="T103" s="299">
        <v>3.0</v>
      </c>
      <c r="U103" s="367">
        <f t="shared" ref="U103:V103" si="120">U101</f>
        <v>0</v>
      </c>
      <c r="V103" s="301">
        <f t="shared" si="120"/>
        <v>0</v>
      </c>
      <c r="W103" s="302"/>
      <c r="X103" s="368"/>
      <c r="Y103" s="68"/>
      <c r="Z103" s="373"/>
      <c r="AA103" s="68"/>
      <c r="AB103" s="369" t="s">
        <v>248</v>
      </c>
      <c r="AC103" s="370" t="b">
        <v>0</v>
      </c>
      <c r="AD103" s="68"/>
      <c r="AE103" s="68"/>
      <c r="AF103" s="68"/>
      <c r="AG103" s="69"/>
    </row>
    <row r="104">
      <c r="A104" s="374" t="s">
        <v>256</v>
      </c>
      <c r="C104" s="37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81"/>
      <c r="Q104" s="158"/>
      <c r="R104" s="374" t="s">
        <v>256</v>
      </c>
      <c r="T104" s="376"/>
      <c r="AG104" s="42"/>
    </row>
    <row r="105">
      <c r="A105" s="67"/>
      <c r="B105" s="68"/>
      <c r="C105" s="67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  <c r="Q105" s="158"/>
      <c r="R105" s="67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9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</row>
    <row r="108">
      <c r="A108" s="318" t="s">
        <v>97</v>
      </c>
      <c r="B108" s="319">
        <v>46087.0</v>
      </c>
      <c r="C108" s="320" t="s">
        <v>235</v>
      </c>
      <c r="D108" s="268"/>
      <c r="E108" s="321" t="s">
        <v>236</v>
      </c>
      <c r="F108" s="322" t="b">
        <v>0</v>
      </c>
      <c r="G108" s="323" t="s">
        <v>237</v>
      </c>
      <c r="H108" s="322" t="b">
        <v>0</v>
      </c>
      <c r="I108" s="324" t="s">
        <v>238</v>
      </c>
      <c r="J108" s="322" t="b">
        <v>0</v>
      </c>
      <c r="K108" s="325" t="s">
        <v>240</v>
      </c>
      <c r="L108" s="326" t="b">
        <v>0</v>
      </c>
      <c r="M108" s="327" t="s">
        <v>241</v>
      </c>
      <c r="N108" s="322" t="b">
        <v>0</v>
      </c>
      <c r="O108" s="328" t="s">
        <v>242</v>
      </c>
      <c r="P108" s="326" t="b">
        <v>0</v>
      </c>
      <c r="Q108" s="158"/>
      <c r="R108" s="318" t="s">
        <v>97</v>
      </c>
      <c r="S108" s="319">
        <v>46090.0</v>
      </c>
      <c r="T108" s="320" t="s">
        <v>235</v>
      </c>
      <c r="U108" s="268"/>
      <c r="V108" s="321" t="s">
        <v>236</v>
      </c>
      <c r="W108" s="322" t="b">
        <v>0</v>
      </c>
      <c r="X108" s="323" t="s">
        <v>237</v>
      </c>
      <c r="Y108" s="322" t="b">
        <v>0</v>
      </c>
      <c r="Z108" s="324" t="s">
        <v>238</v>
      </c>
      <c r="AA108" s="322" t="b">
        <v>0</v>
      </c>
      <c r="AB108" s="325" t="s">
        <v>240</v>
      </c>
      <c r="AC108" s="326" t="b">
        <v>0</v>
      </c>
      <c r="AD108" s="327" t="s">
        <v>241</v>
      </c>
      <c r="AE108" s="322" t="b">
        <v>0</v>
      </c>
      <c r="AF108" s="328" t="s">
        <v>242</v>
      </c>
      <c r="AG108" s="326" t="b">
        <v>0</v>
      </c>
    </row>
    <row r="109">
      <c r="A109" s="278" t="s">
        <v>243</v>
      </c>
      <c r="B109" s="329"/>
      <c r="C109" s="330">
        <v>1.0</v>
      </c>
      <c r="D109" s="331">
        <v>60.0</v>
      </c>
      <c r="E109" s="332">
        <v>0.0</v>
      </c>
      <c r="F109" s="333"/>
      <c r="G109" s="334"/>
      <c r="H109" s="335">
        <f>iferror(C111*D111*(F109+F110+F111),0)</f>
        <v>0</v>
      </c>
      <c r="I109" s="336">
        <v>2.0</v>
      </c>
      <c r="J109" s="337">
        <v>60.0</v>
      </c>
      <c r="K109" s="338" t="s">
        <v>245</v>
      </c>
      <c r="L109" s="339" t="b">
        <v>0</v>
      </c>
      <c r="M109" s="377" t="s">
        <v>276</v>
      </c>
      <c r="N109" s="35"/>
      <c r="O109" s="35"/>
      <c r="P109" s="81"/>
      <c r="Q109" s="158"/>
      <c r="R109" s="298" t="s">
        <v>150</v>
      </c>
      <c r="S109" s="329"/>
      <c r="T109" s="330">
        <v>1.0</v>
      </c>
      <c r="U109" s="331">
        <v>80.0</v>
      </c>
      <c r="V109" s="332">
        <v>0.0</v>
      </c>
      <c r="W109" s="333">
        <v>12.0</v>
      </c>
      <c r="X109" s="334"/>
      <c r="Y109" s="335">
        <f>iferror(T111*U111*(W109+W110+W111),0)</f>
        <v>8640</v>
      </c>
      <c r="Z109" s="336">
        <v>2.0</v>
      </c>
      <c r="AA109" s="337">
        <v>90.0</v>
      </c>
      <c r="AB109" s="338" t="s">
        <v>245</v>
      </c>
      <c r="AC109" s="339" t="b">
        <v>0</v>
      </c>
      <c r="AD109" s="340" t="s">
        <v>246</v>
      </c>
      <c r="AE109" s="35"/>
      <c r="AF109" s="35"/>
      <c r="AG109" s="81"/>
    </row>
    <row r="110">
      <c r="A110" s="341"/>
      <c r="B110" s="342"/>
      <c r="C110" s="249">
        <v>2.0</v>
      </c>
      <c r="D110" s="343">
        <f t="shared" ref="D110:E110" si="121">D109</f>
        <v>60</v>
      </c>
      <c r="E110" s="251">
        <f t="shared" si="121"/>
        <v>0</v>
      </c>
      <c r="F110" s="252"/>
      <c r="G110" s="344"/>
      <c r="H110" s="345">
        <f>iferror(AVERAGE(F109:F111),0)</f>
        <v>0</v>
      </c>
      <c r="I110" s="346">
        <v>0.0</v>
      </c>
      <c r="K110" s="347" t="s">
        <v>197</v>
      </c>
      <c r="L110" s="348" t="b">
        <v>0</v>
      </c>
      <c r="P110" s="42"/>
      <c r="Q110" s="158"/>
      <c r="R110" s="341"/>
      <c r="S110" s="342"/>
      <c r="T110" s="249">
        <v>2.0</v>
      </c>
      <c r="U110" s="343">
        <f t="shared" ref="U110:V110" si="122">U109</f>
        <v>80</v>
      </c>
      <c r="V110" s="251">
        <f t="shared" si="122"/>
        <v>0</v>
      </c>
      <c r="W110" s="252">
        <v>12.0</v>
      </c>
      <c r="X110" s="344"/>
      <c r="Y110" s="345">
        <f>iferror(AVERAGE(W109:W111),0)</f>
        <v>12</v>
      </c>
      <c r="Z110" s="346">
        <v>1.0</v>
      </c>
      <c r="AB110" s="347" t="s">
        <v>197</v>
      </c>
      <c r="AC110" s="348" t="b">
        <v>0</v>
      </c>
      <c r="AG110" s="42"/>
    </row>
    <row r="111">
      <c r="A111" s="349">
        <v>8.0</v>
      </c>
      <c r="B111" s="350">
        <v>12.0</v>
      </c>
      <c r="C111" s="249">
        <v>3.0</v>
      </c>
      <c r="D111" s="343">
        <f t="shared" ref="D111:E111" si="123">D109</f>
        <v>60</v>
      </c>
      <c r="E111" s="251">
        <f t="shared" si="123"/>
        <v>0</v>
      </c>
      <c r="F111" s="252"/>
      <c r="G111" s="351"/>
      <c r="I111" s="346">
        <v>1.0</v>
      </c>
      <c r="K111" s="347" t="s">
        <v>248</v>
      </c>
      <c r="L111" s="348" t="b">
        <v>0</v>
      </c>
      <c r="P111" s="42"/>
      <c r="Q111" s="158"/>
      <c r="R111" s="349">
        <v>6.0</v>
      </c>
      <c r="S111" s="350">
        <v>10.0</v>
      </c>
      <c r="T111" s="249">
        <v>3.0</v>
      </c>
      <c r="U111" s="343">
        <f t="shared" ref="U111:V111" si="124">U109</f>
        <v>80</v>
      </c>
      <c r="V111" s="251">
        <f t="shared" si="124"/>
        <v>0</v>
      </c>
      <c r="W111" s="252">
        <v>12.0</v>
      </c>
      <c r="X111" s="351"/>
      <c r="Z111" s="346">
        <v>2.0</v>
      </c>
      <c r="AB111" s="347" t="s">
        <v>248</v>
      </c>
      <c r="AC111" s="348" t="b">
        <v>0</v>
      </c>
      <c r="AG111" s="42"/>
    </row>
    <row r="112">
      <c r="A112" s="352" t="s">
        <v>279</v>
      </c>
      <c r="B112" s="353"/>
      <c r="C112" s="249">
        <v>1.0</v>
      </c>
      <c r="D112" s="343">
        <v>9.0</v>
      </c>
      <c r="E112" s="251">
        <v>0.0</v>
      </c>
      <c r="F112" s="252"/>
      <c r="G112" s="351"/>
      <c r="H112" s="354">
        <f>iferror(C114*D114*(F112+F113+F114),0)</f>
        <v>0</v>
      </c>
      <c r="I112" s="346">
        <v>2.0</v>
      </c>
      <c r="J112" s="355">
        <v>60.0</v>
      </c>
      <c r="K112" s="347" t="s">
        <v>245</v>
      </c>
      <c r="L112" s="348" t="b">
        <v>0</v>
      </c>
      <c r="M112" s="54" t="s">
        <v>280</v>
      </c>
      <c r="P112" s="42"/>
      <c r="Q112" s="158"/>
      <c r="R112" s="358" t="s">
        <v>261</v>
      </c>
      <c r="S112" s="353"/>
      <c r="T112" s="249">
        <v>1.0</v>
      </c>
      <c r="U112" s="343">
        <v>9.0</v>
      </c>
      <c r="V112" s="251">
        <v>0.0</v>
      </c>
      <c r="W112" s="252">
        <v>12.0</v>
      </c>
      <c r="X112" s="351"/>
      <c r="Y112" s="354">
        <f>iferror(T114*U114*(W112+W113+W114),0)</f>
        <v>972</v>
      </c>
      <c r="Z112" s="346">
        <v>2.0</v>
      </c>
      <c r="AA112" s="355">
        <v>60.0</v>
      </c>
      <c r="AB112" s="347" t="s">
        <v>245</v>
      </c>
      <c r="AC112" s="348" t="b">
        <v>0</v>
      </c>
      <c r="AD112" s="54" t="s">
        <v>295</v>
      </c>
      <c r="AG112" s="42"/>
    </row>
    <row r="113">
      <c r="A113" s="341"/>
      <c r="B113" s="342"/>
      <c r="C113" s="249">
        <v>2.0</v>
      </c>
      <c r="D113" s="343">
        <f t="shared" ref="D113:E113" si="125">D112</f>
        <v>9</v>
      </c>
      <c r="E113" s="251">
        <f t="shared" si="125"/>
        <v>0</v>
      </c>
      <c r="F113" s="252"/>
      <c r="G113" s="351"/>
      <c r="H113" s="345">
        <f>iferror(AVERAGE(F112:F114),0)</f>
        <v>0</v>
      </c>
      <c r="I113" s="346">
        <v>0.0</v>
      </c>
      <c r="K113" s="347" t="s">
        <v>197</v>
      </c>
      <c r="L113" s="348" t="b">
        <v>0</v>
      </c>
      <c r="P113" s="42"/>
      <c r="Q113" s="158"/>
      <c r="R113" s="341"/>
      <c r="S113" s="342"/>
      <c r="T113" s="249">
        <v>2.0</v>
      </c>
      <c r="U113" s="343">
        <f t="shared" ref="U113:V113" si="126">U112</f>
        <v>9</v>
      </c>
      <c r="V113" s="251">
        <f t="shared" si="126"/>
        <v>0</v>
      </c>
      <c r="W113" s="252">
        <v>12.0</v>
      </c>
      <c r="X113" s="351"/>
      <c r="Y113" s="345">
        <f>iferror(AVERAGE(W112:W114),0)</f>
        <v>12</v>
      </c>
      <c r="Z113" s="346">
        <v>0.0</v>
      </c>
      <c r="AB113" s="347" t="s">
        <v>197</v>
      </c>
      <c r="AC113" s="348" t="b">
        <v>0</v>
      </c>
      <c r="AG113" s="42"/>
    </row>
    <row r="114">
      <c r="A114" s="349">
        <v>0.0</v>
      </c>
      <c r="B114" s="350">
        <v>100.0</v>
      </c>
      <c r="C114" s="249">
        <v>3.0</v>
      </c>
      <c r="D114" s="343">
        <f t="shared" ref="D114:E114" si="127">D112</f>
        <v>9</v>
      </c>
      <c r="E114" s="251">
        <f t="shared" si="127"/>
        <v>0</v>
      </c>
      <c r="F114" s="252"/>
      <c r="G114" s="351"/>
      <c r="I114" s="346">
        <v>1.0</v>
      </c>
      <c r="K114" s="347" t="s">
        <v>248</v>
      </c>
      <c r="L114" s="348" t="b">
        <v>0</v>
      </c>
      <c r="P114" s="42"/>
      <c r="Q114" s="158"/>
      <c r="R114" s="349">
        <v>8.0</v>
      </c>
      <c r="S114" s="350">
        <v>12.0</v>
      </c>
      <c r="T114" s="249">
        <v>3.0</v>
      </c>
      <c r="U114" s="343">
        <f t="shared" ref="U114:V114" si="128">U112</f>
        <v>9</v>
      </c>
      <c r="V114" s="251">
        <f t="shared" si="128"/>
        <v>0</v>
      </c>
      <c r="W114" s="252">
        <v>12.0</v>
      </c>
      <c r="X114" s="351"/>
      <c r="Z114" s="346">
        <v>1.0</v>
      </c>
      <c r="AB114" s="347" t="s">
        <v>248</v>
      </c>
      <c r="AC114" s="348" t="b">
        <v>0</v>
      </c>
      <c r="AG114" s="42"/>
    </row>
    <row r="115">
      <c r="A115" s="357" t="s">
        <v>264</v>
      </c>
      <c r="B115" s="353"/>
      <c r="C115" s="249">
        <v>1.0</v>
      </c>
      <c r="D115" s="343">
        <v>0.0</v>
      </c>
      <c r="E115" s="251">
        <v>0.0</v>
      </c>
      <c r="F115" s="252"/>
      <c r="G115" s="351"/>
      <c r="H115" s="354">
        <f>iferror(C117*D117*(F115+F116+F117),0)</f>
        <v>0</v>
      </c>
      <c r="I115" s="346">
        <v>2.0</v>
      </c>
      <c r="J115" s="355">
        <v>60.0</v>
      </c>
      <c r="K115" s="347" t="s">
        <v>245</v>
      </c>
      <c r="L115" s="348" t="b">
        <v>0</v>
      </c>
      <c r="M115" s="54"/>
      <c r="P115" s="42"/>
      <c r="Q115" s="158"/>
      <c r="R115" s="358" t="s">
        <v>265</v>
      </c>
      <c r="S115" s="353"/>
      <c r="T115" s="249">
        <v>1.0</v>
      </c>
      <c r="U115" s="343">
        <v>40.0</v>
      </c>
      <c r="V115" s="251">
        <v>0.0</v>
      </c>
      <c r="W115" s="252"/>
      <c r="X115" s="351"/>
      <c r="Y115" s="354">
        <f>iferror(T117*U117*(W115+W116+W117),0)</f>
        <v>0</v>
      </c>
      <c r="Z115" s="346">
        <v>2.0</v>
      </c>
      <c r="AA115" s="355">
        <v>60.0</v>
      </c>
      <c r="AB115" s="347" t="s">
        <v>245</v>
      </c>
      <c r="AC115" s="348" t="b">
        <v>0</v>
      </c>
      <c r="AD115" s="54"/>
      <c r="AG115" s="42"/>
    </row>
    <row r="116">
      <c r="A116" s="341"/>
      <c r="B116" s="342"/>
      <c r="C116" s="249">
        <v>2.0</v>
      </c>
      <c r="D116" s="343">
        <f t="shared" ref="D116:E116" si="129">D115</f>
        <v>0</v>
      </c>
      <c r="E116" s="251">
        <f t="shared" si="129"/>
        <v>0</v>
      </c>
      <c r="F116" s="252"/>
      <c r="G116" s="351"/>
      <c r="H116" s="345">
        <f>iferror(AVERAGE(F115:F117),0)</f>
        <v>0</v>
      </c>
      <c r="I116" s="346">
        <v>1.0</v>
      </c>
      <c r="K116" s="347" t="s">
        <v>197</v>
      </c>
      <c r="L116" s="348" t="b">
        <v>0</v>
      </c>
      <c r="P116" s="42"/>
      <c r="Q116" s="158"/>
      <c r="R116" s="341"/>
      <c r="S116" s="342"/>
      <c r="T116" s="249">
        <v>2.0</v>
      </c>
      <c r="U116" s="343">
        <f t="shared" ref="U116:V116" si="130">U115</f>
        <v>40</v>
      </c>
      <c r="V116" s="251">
        <f t="shared" si="130"/>
        <v>0</v>
      </c>
      <c r="W116" s="252"/>
      <c r="X116" s="351"/>
      <c r="Y116" s="345">
        <f>iferror(AVERAGE(W115:W117),0)</f>
        <v>0</v>
      </c>
      <c r="Z116" s="346">
        <v>0.0</v>
      </c>
      <c r="AB116" s="347" t="s">
        <v>197</v>
      </c>
      <c r="AC116" s="348" t="b">
        <v>0</v>
      </c>
      <c r="AG116" s="42"/>
    </row>
    <row r="117">
      <c r="A117" s="349">
        <v>12.0</v>
      </c>
      <c r="B117" s="350">
        <v>20.0</v>
      </c>
      <c r="C117" s="249">
        <v>3.0</v>
      </c>
      <c r="D117" s="343">
        <f t="shared" ref="D117:E117" si="131">D115</f>
        <v>0</v>
      </c>
      <c r="E117" s="251">
        <f t="shared" si="131"/>
        <v>0</v>
      </c>
      <c r="F117" s="252"/>
      <c r="G117" s="351"/>
      <c r="I117" s="346">
        <v>1.0</v>
      </c>
      <c r="K117" s="347" t="s">
        <v>248</v>
      </c>
      <c r="L117" s="348" t="b">
        <v>0</v>
      </c>
      <c r="P117" s="42"/>
      <c r="Q117" s="158"/>
      <c r="R117" s="349">
        <v>8.0</v>
      </c>
      <c r="S117" s="350">
        <v>12.0</v>
      </c>
      <c r="T117" s="249">
        <v>3.0</v>
      </c>
      <c r="U117" s="343">
        <f t="shared" ref="U117:V117" si="132">U115</f>
        <v>40</v>
      </c>
      <c r="V117" s="251">
        <f t="shared" si="132"/>
        <v>0</v>
      </c>
      <c r="W117" s="252"/>
      <c r="X117" s="351"/>
      <c r="Z117" s="346">
        <v>1.0</v>
      </c>
      <c r="AB117" s="347" t="s">
        <v>248</v>
      </c>
      <c r="AC117" s="348" t="b">
        <v>0</v>
      </c>
      <c r="AG117" s="42"/>
    </row>
    <row r="118">
      <c r="A118" s="359" t="s">
        <v>151</v>
      </c>
      <c r="B118" s="353"/>
      <c r="C118" s="249">
        <v>1.0</v>
      </c>
      <c r="D118" s="343">
        <v>42.0</v>
      </c>
      <c r="E118" s="251">
        <v>0.0</v>
      </c>
      <c r="F118" s="252"/>
      <c r="G118" s="351"/>
      <c r="H118" s="354">
        <f>iferror(C120*D120*(F118+F119+F120),0)</f>
        <v>0</v>
      </c>
      <c r="I118" s="346">
        <v>2.0</v>
      </c>
      <c r="J118" s="355">
        <v>60.0</v>
      </c>
      <c r="K118" s="347" t="s">
        <v>245</v>
      </c>
      <c r="L118" s="348" t="b">
        <v>0</v>
      </c>
      <c r="M118" s="3"/>
      <c r="P118" s="42"/>
      <c r="Q118" s="158"/>
      <c r="R118" s="356" t="s">
        <v>267</v>
      </c>
      <c r="S118" s="353"/>
      <c r="T118" s="249">
        <v>1.0</v>
      </c>
      <c r="U118" s="343">
        <v>80.0</v>
      </c>
      <c r="V118" s="251">
        <v>0.0</v>
      </c>
      <c r="W118" s="252"/>
      <c r="X118" s="351"/>
      <c r="Y118" s="354">
        <f>iferror(T120*U120*(W118+W119+W120),0)</f>
        <v>0</v>
      </c>
      <c r="Z118" s="346">
        <v>2.0</v>
      </c>
      <c r="AA118" s="355">
        <v>60.0</v>
      </c>
      <c r="AB118" s="347" t="s">
        <v>245</v>
      </c>
      <c r="AC118" s="348" t="b">
        <v>0</v>
      </c>
      <c r="AD118" s="3"/>
      <c r="AG118" s="42"/>
    </row>
    <row r="119">
      <c r="A119" s="341"/>
      <c r="B119" s="342"/>
      <c r="C119" s="249">
        <v>2.0</v>
      </c>
      <c r="D119" s="343">
        <f t="shared" ref="D119:E119" si="133">D118</f>
        <v>42</v>
      </c>
      <c r="E119" s="251">
        <f t="shared" si="133"/>
        <v>0</v>
      </c>
      <c r="F119" s="252"/>
      <c r="G119" s="351"/>
      <c r="H119" s="345">
        <f>iferror(AVERAGE(F118:F120),0)</f>
        <v>0</v>
      </c>
      <c r="I119" s="346">
        <v>1.0</v>
      </c>
      <c r="K119" s="347" t="s">
        <v>197</v>
      </c>
      <c r="L119" s="348" t="b">
        <v>0</v>
      </c>
      <c r="P119" s="42"/>
      <c r="Q119" s="158"/>
      <c r="R119" s="341"/>
      <c r="S119" s="342"/>
      <c r="T119" s="249">
        <v>2.0</v>
      </c>
      <c r="U119" s="343">
        <f t="shared" ref="U119:V119" si="134">U118</f>
        <v>80</v>
      </c>
      <c r="V119" s="251">
        <f t="shared" si="134"/>
        <v>0</v>
      </c>
      <c r="W119" s="252"/>
      <c r="X119" s="351"/>
      <c r="Y119" s="345">
        <f>iferror(AVERAGE(W118:W120),0)</f>
        <v>0</v>
      </c>
      <c r="Z119" s="346">
        <v>1.0</v>
      </c>
      <c r="AB119" s="347" t="s">
        <v>197</v>
      </c>
      <c r="AC119" s="348" t="b">
        <v>0</v>
      </c>
      <c r="AG119" s="42"/>
    </row>
    <row r="120">
      <c r="A120" s="349">
        <v>8.0</v>
      </c>
      <c r="B120" s="350">
        <v>12.0</v>
      </c>
      <c r="C120" s="249">
        <v>3.0</v>
      </c>
      <c r="D120" s="343">
        <f t="shared" ref="D120:E120" si="135">D118</f>
        <v>42</v>
      </c>
      <c r="E120" s="251">
        <f t="shared" si="135"/>
        <v>0</v>
      </c>
      <c r="F120" s="252"/>
      <c r="G120" s="351"/>
      <c r="I120" s="346">
        <v>1.0</v>
      </c>
      <c r="K120" s="347" t="s">
        <v>248</v>
      </c>
      <c r="L120" s="348" t="b">
        <v>0</v>
      </c>
      <c r="P120" s="42"/>
      <c r="Q120" s="158"/>
      <c r="R120" s="349">
        <v>8.0</v>
      </c>
      <c r="S120" s="350">
        <v>12.0</v>
      </c>
      <c r="T120" s="249">
        <v>3.0</v>
      </c>
      <c r="U120" s="343">
        <f t="shared" ref="U120:V120" si="136">U118</f>
        <v>80</v>
      </c>
      <c r="V120" s="251">
        <f t="shared" si="136"/>
        <v>0</v>
      </c>
      <c r="W120" s="252"/>
      <c r="X120" s="351"/>
      <c r="Z120" s="346">
        <v>1.0</v>
      </c>
      <c r="AB120" s="347" t="s">
        <v>248</v>
      </c>
      <c r="AC120" s="348" t="b">
        <v>0</v>
      </c>
      <c r="AG120" s="42"/>
    </row>
    <row r="121">
      <c r="A121" s="317" t="s">
        <v>250</v>
      </c>
      <c r="C121" s="249">
        <v>1.0</v>
      </c>
      <c r="D121" s="343">
        <v>72.0</v>
      </c>
      <c r="E121" s="251">
        <v>0.0</v>
      </c>
      <c r="F121" s="252"/>
      <c r="G121" s="351"/>
      <c r="H121" s="354">
        <f>iferror(C123*D123*(F121+F122+F123),0)</f>
        <v>0</v>
      </c>
      <c r="I121" s="346">
        <v>2.0</v>
      </c>
      <c r="J121" s="355">
        <v>60.0</v>
      </c>
      <c r="K121" s="347" t="s">
        <v>245</v>
      </c>
      <c r="L121" s="348" t="b">
        <v>0</v>
      </c>
      <c r="M121" s="3"/>
      <c r="P121" s="42"/>
      <c r="Q121" s="158"/>
      <c r="R121" s="356" t="s">
        <v>268</v>
      </c>
      <c r="S121" s="353"/>
      <c r="T121" s="249">
        <v>1.0</v>
      </c>
      <c r="U121" s="343">
        <v>45.0</v>
      </c>
      <c r="V121" s="251">
        <v>0.0</v>
      </c>
      <c r="W121" s="252"/>
      <c r="X121" s="351"/>
      <c r="Y121" s="354">
        <f>iferror(T123*U123*(W121+W122+W123),0)</f>
        <v>0</v>
      </c>
      <c r="Z121" s="346">
        <v>2.0</v>
      </c>
      <c r="AA121" s="355"/>
      <c r="AB121" s="347" t="s">
        <v>245</v>
      </c>
      <c r="AC121" s="348" t="b">
        <v>0</v>
      </c>
      <c r="AD121" s="3"/>
      <c r="AG121" s="42"/>
    </row>
    <row r="122">
      <c r="A122" s="38"/>
      <c r="C122" s="249">
        <v>2.0</v>
      </c>
      <c r="D122" s="343">
        <f t="shared" ref="D122:E122" si="137">D121</f>
        <v>72</v>
      </c>
      <c r="E122" s="251">
        <f t="shared" si="137"/>
        <v>0</v>
      </c>
      <c r="F122" s="252"/>
      <c r="G122" s="351"/>
      <c r="H122" s="345">
        <f>iferror(AVERAGE(F121:F123),0)</f>
        <v>0</v>
      </c>
      <c r="I122" s="346">
        <v>1.0</v>
      </c>
      <c r="K122" s="347" t="s">
        <v>197</v>
      </c>
      <c r="L122" s="348" t="b">
        <v>0</v>
      </c>
      <c r="P122" s="42"/>
      <c r="Q122" s="158"/>
      <c r="R122" s="341"/>
      <c r="S122" s="342"/>
      <c r="T122" s="249">
        <v>2.0</v>
      </c>
      <c r="U122" s="343">
        <f t="shared" ref="U122:V122" si="138">U121</f>
        <v>45</v>
      </c>
      <c r="V122" s="251">
        <f t="shared" si="138"/>
        <v>0</v>
      </c>
      <c r="W122" s="252"/>
      <c r="X122" s="351"/>
      <c r="Y122" s="345">
        <f>iferror(AVERAGE(W121:W123),0)</f>
        <v>0</v>
      </c>
      <c r="Z122" s="346">
        <v>0.0</v>
      </c>
      <c r="AB122" s="347" t="s">
        <v>197</v>
      </c>
      <c r="AC122" s="348" t="b">
        <v>0</v>
      </c>
      <c r="AG122" s="42"/>
    </row>
    <row r="123">
      <c r="A123" s="349">
        <v>8.0</v>
      </c>
      <c r="B123" s="350">
        <v>12.0</v>
      </c>
      <c r="C123" s="249">
        <v>3.0</v>
      </c>
      <c r="D123" s="343">
        <f t="shared" ref="D123:E123" si="139">D121</f>
        <v>72</v>
      </c>
      <c r="E123" s="251">
        <f t="shared" si="139"/>
        <v>0</v>
      </c>
      <c r="F123" s="252"/>
      <c r="G123" s="351"/>
      <c r="I123" s="346">
        <v>1.0</v>
      </c>
      <c r="K123" s="347" t="s">
        <v>248</v>
      </c>
      <c r="L123" s="348" t="b">
        <v>0</v>
      </c>
      <c r="P123" s="42"/>
      <c r="Q123" s="158"/>
      <c r="R123" s="349">
        <v>10.0</v>
      </c>
      <c r="S123" s="350">
        <v>15.0</v>
      </c>
      <c r="T123" s="249">
        <v>3.0</v>
      </c>
      <c r="U123" s="343">
        <f t="shared" ref="U123:V123" si="140">U121</f>
        <v>45</v>
      </c>
      <c r="V123" s="251">
        <f t="shared" si="140"/>
        <v>0</v>
      </c>
      <c r="W123" s="252"/>
      <c r="X123" s="351"/>
      <c r="Z123" s="346">
        <v>1.0</v>
      </c>
      <c r="AB123" s="347" t="s">
        <v>248</v>
      </c>
      <c r="AC123" s="348" t="b">
        <v>0</v>
      </c>
      <c r="AG123" s="42"/>
    </row>
    <row r="124">
      <c r="A124" s="357" t="s">
        <v>269</v>
      </c>
      <c r="B124" s="353"/>
      <c r="C124" s="249">
        <v>1.0</v>
      </c>
      <c r="D124" s="343">
        <v>0.0</v>
      </c>
      <c r="E124" s="251">
        <v>0.0</v>
      </c>
      <c r="F124" s="252"/>
      <c r="G124" s="351"/>
      <c r="H124" s="354">
        <f>iferror(C126*D126*(F124+F125+F126),0)</f>
        <v>0</v>
      </c>
      <c r="I124" s="346">
        <v>2.0</v>
      </c>
      <c r="J124" s="355">
        <v>60.0</v>
      </c>
      <c r="K124" s="347" t="s">
        <v>245</v>
      </c>
      <c r="L124" s="348" t="b">
        <v>0</v>
      </c>
      <c r="M124" s="3"/>
      <c r="P124" s="42"/>
      <c r="Q124" s="158"/>
      <c r="R124" s="358" t="s">
        <v>271</v>
      </c>
      <c r="S124" s="353"/>
      <c r="T124" s="249">
        <v>1.0</v>
      </c>
      <c r="U124" s="343">
        <v>45.0</v>
      </c>
      <c r="V124" s="251">
        <v>0.0</v>
      </c>
      <c r="W124" s="252"/>
      <c r="X124" s="351"/>
      <c r="Y124" s="354">
        <f>iferror(T126*U126*(W124+W125+W126),0)</f>
        <v>0</v>
      </c>
      <c r="Z124" s="346"/>
      <c r="AA124" s="355">
        <v>60.0</v>
      </c>
      <c r="AB124" s="347" t="s">
        <v>245</v>
      </c>
      <c r="AC124" s="348" t="b">
        <v>0</v>
      </c>
      <c r="AD124" s="3"/>
      <c r="AG124" s="42"/>
    </row>
    <row r="125">
      <c r="A125" s="341"/>
      <c r="B125" s="342"/>
      <c r="C125" s="249">
        <v>2.0</v>
      </c>
      <c r="D125" s="343">
        <f t="shared" ref="D125:E125" si="141">D124</f>
        <v>0</v>
      </c>
      <c r="E125" s="251">
        <f t="shared" si="141"/>
        <v>0</v>
      </c>
      <c r="F125" s="252"/>
      <c r="G125" s="351"/>
      <c r="H125" s="345">
        <f>iferror(AVERAGE(F124:F126),0)</f>
        <v>0</v>
      </c>
      <c r="I125" s="346">
        <v>1.0</v>
      </c>
      <c r="K125" s="347" t="s">
        <v>197</v>
      </c>
      <c r="L125" s="348" t="b">
        <v>0</v>
      </c>
      <c r="P125" s="42"/>
      <c r="Q125" s="158"/>
      <c r="R125" s="341"/>
      <c r="S125" s="342"/>
      <c r="T125" s="249">
        <v>2.0</v>
      </c>
      <c r="U125" s="343">
        <f t="shared" ref="U125:V125" si="142">U124</f>
        <v>45</v>
      </c>
      <c r="V125" s="251">
        <f t="shared" si="142"/>
        <v>0</v>
      </c>
      <c r="W125" s="252"/>
      <c r="X125" s="351"/>
      <c r="Y125" s="345">
        <f>iferror(AVERAGE(W124:W126),0)</f>
        <v>0</v>
      </c>
      <c r="Z125" s="346"/>
      <c r="AB125" s="347" t="s">
        <v>197</v>
      </c>
      <c r="AC125" s="348" t="b">
        <v>0</v>
      </c>
      <c r="AG125" s="42"/>
    </row>
    <row r="126">
      <c r="A126" s="349">
        <v>12.0</v>
      </c>
      <c r="B126" s="350">
        <v>20.0</v>
      </c>
      <c r="C126" s="249">
        <v>3.0</v>
      </c>
      <c r="D126" s="343">
        <f t="shared" ref="D126:E126" si="143">D124</f>
        <v>0</v>
      </c>
      <c r="E126" s="251">
        <f t="shared" si="143"/>
        <v>0</v>
      </c>
      <c r="F126" s="252"/>
      <c r="G126" s="351"/>
      <c r="I126" s="346">
        <v>1.0</v>
      </c>
      <c r="K126" s="347" t="s">
        <v>248</v>
      </c>
      <c r="L126" s="348" t="b">
        <v>0</v>
      </c>
      <c r="P126" s="42"/>
      <c r="Q126" s="158"/>
      <c r="R126" s="349">
        <v>10.0</v>
      </c>
      <c r="S126" s="350">
        <v>15.0</v>
      </c>
      <c r="T126" s="249">
        <v>3.0</v>
      </c>
      <c r="U126" s="343">
        <f t="shared" ref="U126:V126" si="144">U124</f>
        <v>45</v>
      </c>
      <c r="V126" s="251">
        <f t="shared" si="144"/>
        <v>0</v>
      </c>
      <c r="W126" s="252"/>
      <c r="X126" s="351"/>
      <c r="Z126" s="346"/>
      <c r="AB126" s="347" t="s">
        <v>248</v>
      </c>
      <c r="AC126" s="348" t="b">
        <v>0</v>
      </c>
      <c r="AG126" s="42"/>
    </row>
    <row r="127">
      <c r="A127" s="391" t="s">
        <v>296</v>
      </c>
      <c r="B127" s="353"/>
      <c r="C127" s="249">
        <v>1.0</v>
      </c>
      <c r="D127" s="343">
        <v>15.0</v>
      </c>
      <c r="E127" s="251">
        <v>0.0</v>
      </c>
      <c r="F127" s="252">
        <v>12.0</v>
      </c>
      <c r="G127" s="351"/>
      <c r="H127" s="354">
        <f>iferror(C129*D129*(F127+F128+F129),0)</f>
        <v>1620</v>
      </c>
      <c r="I127" s="346">
        <v>2.0</v>
      </c>
      <c r="J127" s="355">
        <v>60.0</v>
      </c>
      <c r="K127" s="347" t="s">
        <v>245</v>
      </c>
      <c r="L127" s="348" t="b">
        <v>0</v>
      </c>
      <c r="M127" s="3"/>
      <c r="P127" s="42"/>
      <c r="Q127" s="158"/>
      <c r="R127" s="317" t="s">
        <v>282</v>
      </c>
      <c r="T127" s="249">
        <v>1.0</v>
      </c>
      <c r="U127" s="343">
        <v>30.0</v>
      </c>
      <c r="V127" s="251">
        <v>0.0</v>
      </c>
      <c r="W127" s="252">
        <v>8.0</v>
      </c>
      <c r="X127" s="351"/>
      <c r="Y127" s="354">
        <f>iferror(T129*U129*(W127+W128+W129),0)</f>
        <v>2160</v>
      </c>
      <c r="Z127" s="346"/>
      <c r="AA127" s="355"/>
      <c r="AB127" s="347" t="s">
        <v>245</v>
      </c>
      <c r="AC127" s="348" t="b">
        <v>0</v>
      </c>
      <c r="AD127" s="3"/>
      <c r="AG127" s="42"/>
    </row>
    <row r="128">
      <c r="A128" s="341"/>
      <c r="B128" s="342"/>
      <c r="C128" s="249">
        <v>2.0</v>
      </c>
      <c r="D128" s="343">
        <f t="shared" ref="D128:E128" si="145">D127</f>
        <v>15</v>
      </c>
      <c r="E128" s="251">
        <f t="shared" si="145"/>
        <v>0</v>
      </c>
      <c r="F128" s="252">
        <v>12.0</v>
      </c>
      <c r="G128" s="351"/>
      <c r="H128" s="345">
        <f>iferror(AVERAGE(F127:F129),0)</f>
        <v>12</v>
      </c>
      <c r="I128" s="346">
        <v>0.0</v>
      </c>
      <c r="K128" s="347" t="s">
        <v>197</v>
      </c>
      <c r="L128" s="348" t="b">
        <v>0</v>
      </c>
      <c r="P128" s="42"/>
      <c r="Q128" s="158"/>
      <c r="R128" s="38"/>
      <c r="T128" s="249">
        <v>2.0</v>
      </c>
      <c r="U128" s="343">
        <f t="shared" ref="U128:V128" si="146">U127</f>
        <v>30</v>
      </c>
      <c r="V128" s="251">
        <f t="shared" si="146"/>
        <v>0</v>
      </c>
      <c r="W128" s="252">
        <v>8.0</v>
      </c>
      <c r="X128" s="351"/>
      <c r="Y128" s="345">
        <f>iferror(AVERAGE(W127:W129),0)</f>
        <v>8</v>
      </c>
      <c r="Z128" s="346"/>
      <c r="AB128" s="347" t="s">
        <v>197</v>
      </c>
      <c r="AC128" s="348" t="b">
        <v>0</v>
      </c>
      <c r="AG128" s="42"/>
    </row>
    <row r="129">
      <c r="A129" s="349">
        <v>8.0</v>
      </c>
      <c r="B129" s="350">
        <v>12.0</v>
      </c>
      <c r="C129" s="249">
        <v>3.0</v>
      </c>
      <c r="D129" s="343">
        <f t="shared" ref="D129:E129" si="147">D127</f>
        <v>15</v>
      </c>
      <c r="E129" s="251">
        <f t="shared" si="147"/>
        <v>0</v>
      </c>
      <c r="F129" s="252">
        <v>12.0</v>
      </c>
      <c r="G129" s="351"/>
      <c r="I129" s="346">
        <v>1.0</v>
      </c>
      <c r="K129" s="347" t="s">
        <v>248</v>
      </c>
      <c r="L129" s="348" t="b">
        <v>0</v>
      </c>
      <c r="P129" s="42"/>
      <c r="Q129" s="158"/>
      <c r="R129" s="349">
        <v>8.0</v>
      </c>
      <c r="S129" s="350">
        <v>12.0</v>
      </c>
      <c r="T129" s="249">
        <v>3.0</v>
      </c>
      <c r="U129" s="343">
        <f t="shared" ref="U129:V129" si="148">U127</f>
        <v>30</v>
      </c>
      <c r="V129" s="251">
        <f t="shared" si="148"/>
        <v>0</v>
      </c>
      <c r="W129" s="252">
        <v>8.0</v>
      </c>
      <c r="X129" s="351"/>
      <c r="Z129" s="346"/>
      <c r="AB129" s="347" t="s">
        <v>248</v>
      </c>
      <c r="AC129" s="348" t="b">
        <v>0</v>
      </c>
      <c r="AG129" s="42"/>
    </row>
    <row r="130">
      <c r="A130" s="392" t="s">
        <v>298</v>
      </c>
      <c r="B130" s="329"/>
      <c r="C130" s="249">
        <v>1.0</v>
      </c>
      <c r="D130" s="343">
        <v>15.0</v>
      </c>
      <c r="E130" s="251">
        <v>0.0</v>
      </c>
      <c r="F130" s="252">
        <v>12.0</v>
      </c>
      <c r="G130" s="351"/>
      <c r="H130" s="354">
        <f>iferror(C132*D132*(F130+F131+F132),0)</f>
        <v>540</v>
      </c>
      <c r="I130" s="346">
        <v>2.0</v>
      </c>
      <c r="J130" s="355">
        <v>60.0</v>
      </c>
      <c r="K130" s="347" t="s">
        <v>245</v>
      </c>
      <c r="L130" s="348" t="b">
        <v>0</v>
      </c>
      <c r="M130" s="3"/>
      <c r="P130" s="42"/>
      <c r="Q130" s="158"/>
      <c r="R130" s="317" t="s">
        <v>285</v>
      </c>
      <c r="T130" s="249">
        <v>1.0</v>
      </c>
      <c r="U130" s="343">
        <v>20.0</v>
      </c>
      <c r="V130" s="251">
        <v>0.0</v>
      </c>
      <c r="W130" s="252"/>
      <c r="X130" s="351"/>
      <c r="Y130" s="354">
        <f>iferror(T132*U132*(W130+W131+W132),0)</f>
        <v>0</v>
      </c>
      <c r="Z130" s="346"/>
      <c r="AA130" s="355"/>
      <c r="AB130" s="347" t="s">
        <v>245</v>
      </c>
      <c r="AC130" s="348" t="b">
        <v>0</v>
      </c>
      <c r="AD130" s="3"/>
      <c r="AG130" s="42"/>
    </row>
    <row r="131">
      <c r="A131" s="341"/>
      <c r="B131" s="342"/>
      <c r="C131" s="249">
        <v>2.0</v>
      </c>
      <c r="D131" s="343">
        <f t="shared" ref="D131:E131" si="149">D130</f>
        <v>15</v>
      </c>
      <c r="E131" s="251">
        <f t="shared" si="149"/>
        <v>0</v>
      </c>
      <c r="F131" s="252"/>
      <c r="G131" s="351"/>
      <c r="H131" s="345">
        <f>iferror(AVERAGE(F130:F132),0)</f>
        <v>12</v>
      </c>
      <c r="I131" s="346">
        <v>0.0</v>
      </c>
      <c r="K131" s="347" t="s">
        <v>197</v>
      </c>
      <c r="L131" s="348" t="b">
        <v>0</v>
      </c>
      <c r="P131" s="42"/>
      <c r="Q131" s="158"/>
      <c r="R131" s="38"/>
      <c r="T131" s="249">
        <v>2.0</v>
      </c>
      <c r="U131" s="343">
        <f t="shared" ref="U131:V131" si="150">U130</f>
        <v>20</v>
      </c>
      <c r="V131" s="251">
        <f t="shared" si="150"/>
        <v>0</v>
      </c>
      <c r="W131" s="252"/>
      <c r="X131" s="351"/>
      <c r="Y131" s="345">
        <f>iferror(AVERAGE(W130:W132),0)</f>
        <v>0</v>
      </c>
      <c r="Z131" s="346"/>
      <c r="AB131" s="347" t="s">
        <v>197</v>
      </c>
      <c r="AC131" s="348" t="b">
        <v>0</v>
      </c>
      <c r="AG131" s="42"/>
    </row>
    <row r="132">
      <c r="A132" s="349">
        <v>12.0</v>
      </c>
      <c r="B132" s="350">
        <v>20.0</v>
      </c>
      <c r="C132" s="249">
        <v>3.0</v>
      </c>
      <c r="D132" s="343">
        <f t="shared" ref="D132:E132" si="151">D130</f>
        <v>15</v>
      </c>
      <c r="E132" s="251">
        <f t="shared" si="151"/>
        <v>0</v>
      </c>
      <c r="F132" s="252"/>
      <c r="G132" s="351"/>
      <c r="I132" s="346">
        <v>1.0</v>
      </c>
      <c r="K132" s="347" t="s">
        <v>248</v>
      </c>
      <c r="L132" s="348" t="b">
        <v>0</v>
      </c>
      <c r="P132" s="42"/>
      <c r="Q132" s="158"/>
      <c r="R132" s="349">
        <v>12.0</v>
      </c>
      <c r="S132" s="350">
        <v>20.0</v>
      </c>
      <c r="T132" s="249">
        <v>3.0</v>
      </c>
      <c r="U132" s="343">
        <f t="shared" ref="U132:V132" si="152">U130</f>
        <v>20</v>
      </c>
      <c r="V132" s="251">
        <f t="shared" si="152"/>
        <v>0</v>
      </c>
      <c r="W132" s="252"/>
      <c r="X132" s="351"/>
      <c r="Z132" s="346"/>
      <c r="AB132" s="347" t="s">
        <v>248</v>
      </c>
      <c r="AC132" s="348" t="b">
        <v>0</v>
      </c>
      <c r="AG132" s="42"/>
    </row>
    <row r="133">
      <c r="A133" s="362" t="s">
        <v>254</v>
      </c>
      <c r="B133" s="353"/>
      <c r="C133" s="249">
        <v>1.0</v>
      </c>
      <c r="D133" s="343">
        <v>6.0</v>
      </c>
      <c r="E133" s="251">
        <v>0.0</v>
      </c>
      <c r="F133" s="252">
        <v>12.0</v>
      </c>
      <c r="G133" s="351"/>
      <c r="H133" s="354">
        <f>iferror(C135*D135*(F133+F134+F135),0)</f>
        <v>648</v>
      </c>
      <c r="I133" s="346">
        <v>2.0</v>
      </c>
      <c r="J133" s="355">
        <v>60.0</v>
      </c>
      <c r="K133" s="347" t="s">
        <v>245</v>
      </c>
      <c r="L133" s="348" t="b">
        <v>0</v>
      </c>
      <c r="M133" s="3"/>
      <c r="P133" s="42"/>
      <c r="Q133" s="158"/>
      <c r="R133" s="317" t="s">
        <v>301</v>
      </c>
      <c r="T133" s="249">
        <v>1.0</v>
      </c>
      <c r="U133" s="343">
        <v>5.0</v>
      </c>
      <c r="V133" s="251">
        <v>0.0</v>
      </c>
      <c r="W133" s="252">
        <v>20.0</v>
      </c>
      <c r="X133" s="351"/>
      <c r="Y133" s="354">
        <f>iferror(T135*U135*(W133+W134+W135),0)</f>
        <v>600</v>
      </c>
      <c r="Z133" s="346"/>
      <c r="AA133" s="355"/>
      <c r="AB133" s="347" t="s">
        <v>245</v>
      </c>
      <c r="AC133" s="348" t="b">
        <v>0</v>
      </c>
      <c r="AD133" s="3"/>
      <c r="AG133" s="42"/>
    </row>
    <row r="134">
      <c r="A134" s="341"/>
      <c r="B134" s="342"/>
      <c r="C134" s="249">
        <v>2.0</v>
      </c>
      <c r="D134" s="343">
        <f t="shared" ref="D134:E134" si="153">D133</f>
        <v>6</v>
      </c>
      <c r="E134" s="251">
        <f t="shared" si="153"/>
        <v>0</v>
      </c>
      <c r="F134" s="252">
        <v>12.0</v>
      </c>
      <c r="G134" s="351"/>
      <c r="H134" s="345">
        <f>iferror(AVERAGE(F133:F135),0)</f>
        <v>12</v>
      </c>
      <c r="I134" s="346">
        <v>0.0</v>
      </c>
      <c r="K134" s="347" t="s">
        <v>197</v>
      </c>
      <c r="L134" s="348" t="b">
        <v>0</v>
      </c>
      <c r="P134" s="42"/>
      <c r="Q134" s="158"/>
      <c r="R134" s="38"/>
      <c r="T134" s="249">
        <v>2.0</v>
      </c>
      <c r="U134" s="343">
        <f t="shared" ref="U134:V134" si="154">U133</f>
        <v>5</v>
      </c>
      <c r="V134" s="251">
        <f t="shared" si="154"/>
        <v>0</v>
      </c>
      <c r="W134" s="252">
        <v>20.0</v>
      </c>
      <c r="X134" s="351"/>
      <c r="Y134" s="345">
        <f>iferror(AVERAGE(W133:W135),0)</f>
        <v>20</v>
      </c>
      <c r="Z134" s="346"/>
      <c r="AB134" s="347" t="s">
        <v>197</v>
      </c>
      <c r="AC134" s="348" t="b">
        <v>0</v>
      </c>
      <c r="AG134" s="42"/>
    </row>
    <row r="135">
      <c r="A135" s="349">
        <v>8.0</v>
      </c>
      <c r="B135" s="350">
        <v>12.0</v>
      </c>
      <c r="C135" s="249">
        <v>3.0</v>
      </c>
      <c r="D135" s="343">
        <f t="shared" ref="D135:E135" si="155">D133</f>
        <v>6</v>
      </c>
      <c r="E135" s="251">
        <f t="shared" si="155"/>
        <v>0</v>
      </c>
      <c r="F135" s="252">
        <v>12.0</v>
      </c>
      <c r="G135" s="351"/>
      <c r="I135" s="346">
        <v>1.0</v>
      </c>
      <c r="K135" s="347" t="s">
        <v>248</v>
      </c>
      <c r="L135" s="348" t="b">
        <v>0</v>
      </c>
      <c r="P135" s="42"/>
      <c r="Q135" s="158"/>
      <c r="R135" s="363"/>
      <c r="S135" s="364"/>
      <c r="T135" s="249">
        <v>3.0</v>
      </c>
      <c r="U135" s="343">
        <f t="shared" ref="U135:V135" si="156">U133</f>
        <v>5</v>
      </c>
      <c r="V135" s="251">
        <f t="shared" si="156"/>
        <v>0</v>
      </c>
      <c r="W135" s="252"/>
      <c r="X135" s="351"/>
      <c r="Z135" s="346"/>
      <c r="AB135" s="347" t="s">
        <v>248</v>
      </c>
      <c r="AC135" s="348" t="b">
        <v>0</v>
      </c>
      <c r="AG135" s="42"/>
    </row>
    <row r="136">
      <c r="A136" s="365" t="s">
        <v>274</v>
      </c>
      <c r="B136" s="329"/>
      <c r="C136" s="249">
        <v>1.0</v>
      </c>
      <c r="D136" s="343">
        <v>30.0</v>
      </c>
      <c r="E136" s="251">
        <v>0.0</v>
      </c>
      <c r="F136" s="252">
        <v>15.0</v>
      </c>
      <c r="G136" s="351"/>
      <c r="H136" s="354">
        <f>iferror(C138*D138*(F136+F137+F138),0)</f>
        <v>4212</v>
      </c>
      <c r="I136" s="346">
        <v>2.0</v>
      </c>
      <c r="J136" s="355">
        <v>60.0</v>
      </c>
      <c r="K136" s="347" t="s">
        <v>245</v>
      </c>
      <c r="L136" s="348" t="b">
        <v>0</v>
      </c>
      <c r="M136" s="3"/>
      <c r="P136" s="42"/>
      <c r="Q136" s="158"/>
      <c r="R136" s="360" t="s">
        <v>273</v>
      </c>
      <c r="S136" s="353"/>
      <c r="T136" s="249">
        <v>1.0</v>
      </c>
      <c r="U136" s="343">
        <v>4.0</v>
      </c>
      <c r="V136" s="251">
        <v>0.0</v>
      </c>
      <c r="W136" s="252">
        <v>20.0</v>
      </c>
      <c r="X136" s="351"/>
      <c r="Y136" s="354">
        <f>iferror(T138*U138*(W136+W137+W138),0)</f>
        <v>240</v>
      </c>
      <c r="Z136" s="346"/>
      <c r="AA136" s="355"/>
      <c r="AB136" s="347" t="s">
        <v>245</v>
      </c>
      <c r="AC136" s="348" t="b">
        <v>0</v>
      </c>
      <c r="AD136" s="3"/>
      <c r="AG136" s="42"/>
    </row>
    <row r="137">
      <c r="A137" s="341"/>
      <c r="B137" s="342"/>
      <c r="C137" s="249">
        <v>2.0</v>
      </c>
      <c r="D137" s="343">
        <v>36.0</v>
      </c>
      <c r="E137" s="251">
        <f>E136</f>
        <v>0</v>
      </c>
      <c r="F137" s="252">
        <v>12.0</v>
      </c>
      <c r="G137" s="351"/>
      <c r="H137" s="345">
        <f>iferror(AVERAGE(F136:F138),0)</f>
        <v>13</v>
      </c>
      <c r="I137" s="346">
        <v>0.0</v>
      </c>
      <c r="K137" s="347" t="s">
        <v>197</v>
      </c>
      <c r="L137" s="348" t="b">
        <v>0</v>
      </c>
      <c r="P137" s="42"/>
      <c r="Q137" s="158"/>
      <c r="R137" s="341"/>
      <c r="S137" s="342"/>
      <c r="T137" s="249">
        <v>2.0</v>
      </c>
      <c r="U137" s="343">
        <f t="shared" ref="U137:V137" si="157">U136</f>
        <v>4</v>
      </c>
      <c r="V137" s="251">
        <f t="shared" si="157"/>
        <v>0</v>
      </c>
      <c r="W137" s="252"/>
      <c r="X137" s="351"/>
      <c r="Y137" s="345">
        <f>iferror(AVERAGE(W136:W138),0)</f>
        <v>20</v>
      </c>
      <c r="Z137" s="346"/>
      <c r="AB137" s="347" t="s">
        <v>197</v>
      </c>
      <c r="AC137" s="348" t="b">
        <v>0</v>
      </c>
      <c r="AG137" s="42"/>
    </row>
    <row r="138">
      <c r="A138" s="349">
        <v>8.0</v>
      </c>
      <c r="B138" s="350">
        <v>12.0</v>
      </c>
      <c r="C138" s="299">
        <v>3.0</v>
      </c>
      <c r="D138" s="367">
        <f>D137</f>
        <v>36</v>
      </c>
      <c r="E138" s="301">
        <f>E136</f>
        <v>0</v>
      </c>
      <c r="F138" s="302">
        <v>12.0</v>
      </c>
      <c r="G138" s="368"/>
      <c r="H138" s="68"/>
      <c r="I138" s="346">
        <v>1.0</v>
      </c>
      <c r="K138" s="369" t="s">
        <v>248</v>
      </c>
      <c r="L138" s="370" t="b">
        <v>0</v>
      </c>
      <c r="M138" s="68"/>
      <c r="N138" s="68"/>
      <c r="O138" s="68"/>
      <c r="P138" s="69"/>
      <c r="Q138" s="158"/>
      <c r="R138" s="371"/>
      <c r="S138" s="372"/>
      <c r="T138" s="299">
        <v>3.0</v>
      </c>
      <c r="U138" s="367">
        <f t="shared" ref="U138:V138" si="158">U136</f>
        <v>4</v>
      </c>
      <c r="V138" s="301">
        <f t="shared" si="158"/>
        <v>0</v>
      </c>
      <c r="W138" s="302"/>
      <c r="X138" s="368"/>
      <c r="Y138" s="68"/>
      <c r="Z138" s="373"/>
      <c r="AA138" s="68"/>
      <c r="AB138" s="369" t="s">
        <v>248</v>
      </c>
      <c r="AC138" s="370" t="b">
        <v>0</v>
      </c>
      <c r="AD138" s="68"/>
      <c r="AE138" s="68"/>
      <c r="AF138" s="68"/>
      <c r="AG138" s="69"/>
    </row>
    <row r="139">
      <c r="A139" s="374" t="s">
        <v>256</v>
      </c>
      <c r="C139" s="37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81"/>
      <c r="Q139" s="158"/>
      <c r="R139" s="374" t="s">
        <v>256</v>
      </c>
      <c r="T139" s="376"/>
      <c r="AG139" s="42"/>
    </row>
    <row r="140">
      <c r="A140" s="67"/>
      <c r="B140" s="68"/>
      <c r="C140" s="67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9"/>
      <c r="Q140" s="158"/>
      <c r="R140" s="67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9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</row>
    <row r="143">
      <c r="A143" s="318" t="s">
        <v>97</v>
      </c>
      <c r="B143" s="319">
        <v>46092.0</v>
      </c>
      <c r="C143" s="320" t="s">
        <v>235</v>
      </c>
      <c r="D143" s="268"/>
      <c r="E143" s="321" t="s">
        <v>236</v>
      </c>
      <c r="F143" s="322" t="b">
        <v>0</v>
      </c>
      <c r="G143" s="323" t="s">
        <v>237</v>
      </c>
      <c r="H143" s="322" t="b">
        <v>0</v>
      </c>
      <c r="I143" s="324" t="s">
        <v>238</v>
      </c>
      <c r="J143" s="322" t="b">
        <v>0</v>
      </c>
      <c r="K143" s="325" t="s">
        <v>240</v>
      </c>
      <c r="L143" s="326" t="b">
        <v>0</v>
      </c>
      <c r="M143" s="327" t="s">
        <v>241</v>
      </c>
      <c r="N143" s="322" t="b">
        <v>0</v>
      </c>
      <c r="O143" s="328" t="s">
        <v>242</v>
      </c>
      <c r="P143" s="326" t="b">
        <v>0</v>
      </c>
      <c r="Q143" s="158"/>
      <c r="R143" s="318" t="s">
        <v>97</v>
      </c>
      <c r="S143" s="319">
        <v>46097.0</v>
      </c>
      <c r="T143" s="320" t="s">
        <v>235</v>
      </c>
      <c r="U143" s="268"/>
      <c r="V143" s="321" t="s">
        <v>236</v>
      </c>
      <c r="W143" s="322" t="b">
        <v>0</v>
      </c>
      <c r="X143" s="323" t="s">
        <v>237</v>
      </c>
      <c r="Y143" s="322" t="b">
        <v>0</v>
      </c>
      <c r="Z143" s="324" t="s">
        <v>238</v>
      </c>
      <c r="AA143" s="322" t="b">
        <v>0</v>
      </c>
      <c r="AB143" s="325" t="s">
        <v>240</v>
      </c>
      <c r="AC143" s="326" t="b">
        <v>0</v>
      </c>
      <c r="AD143" s="327" t="s">
        <v>241</v>
      </c>
      <c r="AE143" s="322" t="b">
        <v>0</v>
      </c>
      <c r="AF143" s="328" t="s">
        <v>242</v>
      </c>
      <c r="AG143" s="326" t="b">
        <v>0</v>
      </c>
    </row>
    <row r="144">
      <c r="A144" s="278" t="s">
        <v>243</v>
      </c>
      <c r="B144" s="329"/>
      <c r="C144" s="330">
        <v>1.0</v>
      </c>
      <c r="D144" s="331">
        <v>60.0</v>
      </c>
      <c r="E144" s="332">
        <v>0.0</v>
      </c>
      <c r="F144" s="333">
        <v>8.0</v>
      </c>
      <c r="G144" s="334"/>
      <c r="H144" s="335">
        <f>iferror(C146*D146*(F144+F145+F146),0)</f>
        <v>2880</v>
      </c>
      <c r="I144" s="336">
        <v>2.0</v>
      </c>
      <c r="J144" s="337">
        <v>60.0</v>
      </c>
      <c r="K144" s="338" t="s">
        <v>245</v>
      </c>
      <c r="L144" s="339" t="b">
        <v>0</v>
      </c>
      <c r="M144" s="377" t="s">
        <v>276</v>
      </c>
      <c r="N144" s="35"/>
      <c r="O144" s="35"/>
      <c r="P144" s="81"/>
      <c r="Q144" s="158"/>
      <c r="R144" s="298" t="s">
        <v>150</v>
      </c>
      <c r="S144" s="329"/>
      <c r="T144" s="330">
        <v>1.0</v>
      </c>
      <c r="U144" s="331">
        <v>85.0</v>
      </c>
      <c r="V144" s="332">
        <v>0.0</v>
      </c>
      <c r="W144" s="333">
        <v>10.0</v>
      </c>
      <c r="X144" s="334"/>
      <c r="Y144" s="335">
        <f>iferror(T146*U146*(W144+W145+W146),0)</f>
        <v>6630</v>
      </c>
      <c r="Z144" s="336">
        <v>2.0</v>
      </c>
      <c r="AA144" s="337">
        <v>90.0</v>
      </c>
      <c r="AB144" s="338" t="s">
        <v>245</v>
      </c>
      <c r="AC144" s="339" t="b">
        <v>0</v>
      </c>
      <c r="AD144" s="340" t="s">
        <v>246</v>
      </c>
      <c r="AE144" s="35"/>
      <c r="AF144" s="35"/>
      <c r="AG144" s="81"/>
    </row>
    <row r="145">
      <c r="A145" s="341"/>
      <c r="B145" s="342"/>
      <c r="C145" s="249">
        <v>2.0</v>
      </c>
      <c r="D145" s="343">
        <f t="shared" ref="D145:E145" si="159">D144</f>
        <v>60</v>
      </c>
      <c r="E145" s="251">
        <f t="shared" si="159"/>
        <v>0</v>
      </c>
      <c r="F145" s="252">
        <v>8.0</v>
      </c>
      <c r="G145" s="344"/>
      <c r="H145" s="345">
        <f>iferror(AVERAGE(F144:F146),0)</f>
        <v>8</v>
      </c>
      <c r="I145" s="346">
        <v>0.0</v>
      </c>
      <c r="K145" s="347" t="s">
        <v>197</v>
      </c>
      <c r="L145" s="348" t="b">
        <v>0</v>
      </c>
      <c r="P145" s="42"/>
      <c r="Q145" s="158"/>
      <c r="R145" s="341"/>
      <c r="S145" s="342"/>
      <c r="T145" s="249">
        <v>2.0</v>
      </c>
      <c r="U145" s="343">
        <f t="shared" ref="U145:V145" si="160">U144</f>
        <v>85</v>
      </c>
      <c r="V145" s="251">
        <f t="shared" si="160"/>
        <v>0</v>
      </c>
      <c r="W145" s="252">
        <v>8.0</v>
      </c>
      <c r="X145" s="344"/>
      <c r="Y145" s="345">
        <f>iferror(AVERAGE(W144:W146),0)</f>
        <v>8.666666667</v>
      </c>
      <c r="Z145" s="346">
        <v>1.0</v>
      </c>
      <c r="AB145" s="347" t="s">
        <v>197</v>
      </c>
      <c r="AC145" s="348" t="b">
        <v>0</v>
      </c>
      <c r="AG145" s="42"/>
    </row>
    <row r="146">
      <c r="A146" s="349">
        <v>8.0</v>
      </c>
      <c r="B146" s="350">
        <v>12.0</v>
      </c>
      <c r="C146" s="249">
        <v>3.0</v>
      </c>
      <c r="D146" s="343">
        <f t="shared" ref="D146:E146" si="161">D144</f>
        <v>60</v>
      </c>
      <c r="E146" s="251">
        <f t="shared" si="161"/>
        <v>0</v>
      </c>
      <c r="F146" s="252"/>
      <c r="G146" s="351"/>
      <c r="I146" s="346">
        <v>1.0</v>
      </c>
      <c r="K146" s="347" t="s">
        <v>248</v>
      </c>
      <c r="L146" s="348" t="b">
        <v>0</v>
      </c>
      <c r="P146" s="42"/>
      <c r="Q146" s="158"/>
      <c r="R146" s="349">
        <v>6.0</v>
      </c>
      <c r="S146" s="350">
        <v>10.0</v>
      </c>
      <c r="T146" s="249">
        <v>3.0</v>
      </c>
      <c r="U146" s="343">
        <f t="shared" ref="U146:V146" si="162">U144</f>
        <v>85</v>
      </c>
      <c r="V146" s="251">
        <f t="shared" si="162"/>
        <v>0</v>
      </c>
      <c r="W146" s="252">
        <v>8.0</v>
      </c>
      <c r="X146" s="351"/>
      <c r="Z146" s="346">
        <v>2.0</v>
      </c>
      <c r="AB146" s="347" t="s">
        <v>248</v>
      </c>
      <c r="AC146" s="348" t="b">
        <v>0</v>
      </c>
      <c r="AG146" s="42"/>
    </row>
    <row r="147">
      <c r="A147" s="352" t="s">
        <v>279</v>
      </c>
      <c r="B147" s="353"/>
      <c r="C147" s="249">
        <v>1.0</v>
      </c>
      <c r="D147" s="343">
        <v>9.0</v>
      </c>
      <c r="E147" s="251">
        <v>0.0</v>
      </c>
      <c r="F147" s="252"/>
      <c r="G147" s="351"/>
      <c r="H147" s="354">
        <f>iferror(C149*D149*(F147+F148+F149),0)</f>
        <v>0</v>
      </c>
      <c r="I147" s="346">
        <v>2.0</v>
      </c>
      <c r="J147" s="355">
        <v>60.0</v>
      </c>
      <c r="K147" s="347" t="s">
        <v>245</v>
      </c>
      <c r="L147" s="348" t="b">
        <v>0</v>
      </c>
      <c r="M147" s="54" t="s">
        <v>280</v>
      </c>
      <c r="P147" s="42"/>
      <c r="Q147" s="158"/>
      <c r="R147" s="358" t="s">
        <v>261</v>
      </c>
      <c r="S147" s="353"/>
      <c r="T147" s="249">
        <v>1.0</v>
      </c>
      <c r="U147" s="343">
        <v>9.0</v>
      </c>
      <c r="V147" s="251">
        <v>0.0</v>
      </c>
      <c r="W147" s="252"/>
      <c r="X147" s="351"/>
      <c r="Y147" s="354">
        <f>iferror(T149*U149*(W147+W148+W149),0)</f>
        <v>0</v>
      </c>
      <c r="Z147" s="346">
        <v>2.0</v>
      </c>
      <c r="AA147" s="355">
        <v>60.0</v>
      </c>
      <c r="AB147" s="347" t="s">
        <v>245</v>
      </c>
      <c r="AC147" s="348" t="b">
        <v>0</v>
      </c>
      <c r="AD147" s="54" t="s">
        <v>295</v>
      </c>
      <c r="AG147" s="42"/>
    </row>
    <row r="148">
      <c r="A148" s="341"/>
      <c r="B148" s="342"/>
      <c r="C148" s="249">
        <v>2.0</v>
      </c>
      <c r="D148" s="343">
        <f t="shared" ref="D148:E148" si="163">D147</f>
        <v>9</v>
      </c>
      <c r="E148" s="251">
        <f t="shared" si="163"/>
        <v>0</v>
      </c>
      <c r="F148" s="252"/>
      <c r="G148" s="351"/>
      <c r="H148" s="345">
        <f>iferror(AVERAGE(F147:F149),0)</f>
        <v>0</v>
      </c>
      <c r="I148" s="346">
        <v>0.0</v>
      </c>
      <c r="K148" s="347" t="s">
        <v>197</v>
      </c>
      <c r="L148" s="348" t="b">
        <v>0</v>
      </c>
      <c r="P148" s="42"/>
      <c r="Q148" s="158"/>
      <c r="R148" s="341"/>
      <c r="S148" s="342"/>
      <c r="T148" s="249">
        <v>2.0</v>
      </c>
      <c r="U148" s="343">
        <f t="shared" ref="U148:V148" si="164">U147</f>
        <v>9</v>
      </c>
      <c r="V148" s="251">
        <f t="shared" si="164"/>
        <v>0</v>
      </c>
      <c r="W148" s="252"/>
      <c r="X148" s="351"/>
      <c r="Y148" s="345">
        <f>iferror(AVERAGE(W147:W149),0)</f>
        <v>0</v>
      </c>
      <c r="Z148" s="346">
        <v>0.0</v>
      </c>
      <c r="AB148" s="347" t="s">
        <v>197</v>
      </c>
      <c r="AC148" s="348" t="b">
        <v>0</v>
      </c>
      <c r="AG148" s="42"/>
    </row>
    <row r="149">
      <c r="A149" s="349">
        <v>0.0</v>
      </c>
      <c r="B149" s="350">
        <v>100.0</v>
      </c>
      <c r="C149" s="249">
        <v>3.0</v>
      </c>
      <c r="D149" s="343">
        <f t="shared" ref="D149:E149" si="165">D147</f>
        <v>9</v>
      </c>
      <c r="E149" s="251">
        <f t="shared" si="165"/>
        <v>0</v>
      </c>
      <c r="F149" s="252"/>
      <c r="G149" s="351"/>
      <c r="I149" s="346">
        <v>1.0</v>
      </c>
      <c r="K149" s="347" t="s">
        <v>248</v>
      </c>
      <c r="L149" s="348" t="b">
        <v>0</v>
      </c>
      <c r="P149" s="42"/>
      <c r="Q149" s="158"/>
      <c r="R149" s="349">
        <v>8.0</v>
      </c>
      <c r="S149" s="350">
        <v>12.0</v>
      </c>
      <c r="T149" s="249">
        <v>3.0</v>
      </c>
      <c r="U149" s="343">
        <f t="shared" ref="U149:V149" si="166">U147</f>
        <v>9</v>
      </c>
      <c r="V149" s="251">
        <f t="shared" si="166"/>
        <v>0</v>
      </c>
      <c r="W149" s="252"/>
      <c r="X149" s="351"/>
      <c r="Z149" s="346">
        <v>1.0</v>
      </c>
      <c r="AB149" s="347" t="s">
        <v>248</v>
      </c>
      <c r="AC149" s="348" t="b">
        <v>0</v>
      </c>
      <c r="AG149" s="42"/>
    </row>
    <row r="150">
      <c r="A150" s="357" t="s">
        <v>264</v>
      </c>
      <c r="B150" s="353"/>
      <c r="C150" s="249">
        <v>1.0</v>
      </c>
      <c r="D150" s="343">
        <v>0.0</v>
      </c>
      <c r="E150" s="251">
        <v>0.0</v>
      </c>
      <c r="F150" s="252"/>
      <c r="G150" s="351"/>
      <c r="H150" s="354">
        <f>iferror(C152*D152*(F150+F151+F152),0)</f>
        <v>0</v>
      </c>
      <c r="I150" s="346">
        <v>2.0</v>
      </c>
      <c r="J150" s="355">
        <v>60.0</v>
      </c>
      <c r="K150" s="347" t="s">
        <v>245</v>
      </c>
      <c r="L150" s="348" t="b">
        <v>0</v>
      </c>
      <c r="M150" s="54"/>
      <c r="P150" s="42"/>
      <c r="Q150" s="158"/>
      <c r="R150" s="358" t="s">
        <v>265</v>
      </c>
      <c r="S150" s="353"/>
      <c r="T150" s="249">
        <v>1.0</v>
      </c>
      <c r="U150" s="343">
        <v>80.0</v>
      </c>
      <c r="V150" s="251">
        <v>0.0</v>
      </c>
      <c r="W150" s="252">
        <v>12.0</v>
      </c>
      <c r="X150" s="351"/>
      <c r="Y150" s="354">
        <f>iferror(T152*U152*(W150+W151+W152),0)</f>
        <v>10080</v>
      </c>
      <c r="Z150" s="346">
        <v>2.0</v>
      </c>
      <c r="AA150" s="355">
        <v>60.0</v>
      </c>
      <c r="AB150" s="347" t="s">
        <v>245</v>
      </c>
      <c r="AC150" s="348" t="b">
        <v>0</v>
      </c>
      <c r="AD150" s="54"/>
      <c r="AG150" s="42"/>
    </row>
    <row r="151">
      <c r="A151" s="341"/>
      <c r="B151" s="342"/>
      <c r="C151" s="249">
        <v>2.0</v>
      </c>
      <c r="D151" s="343">
        <f t="shared" ref="D151:E151" si="167">D150</f>
        <v>0</v>
      </c>
      <c r="E151" s="251">
        <f t="shared" si="167"/>
        <v>0</v>
      </c>
      <c r="F151" s="252"/>
      <c r="G151" s="351"/>
      <c r="H151" s="345">
        <f>iferror(AVERAGE(F150:F152),0)</f>
        <v>0</v>
      </c>
      <c r="I151" s="346">
        <v>1.0</v>
      </c>
      <c r="K151" s="347" t="s">
        <v>197</v>
      </c>
      <c r="L151" s="348" t="b">
        <v>0</v>
      </c>
      <c r="P151" s="42"/>
      <c r="Q151" s="158"/>
      <c r="R151" s="341"/>
      <c r="S151" s="342"/>
      <c r="T151" s="249">
        <v>2.0</v>
      </c>
      <c r="U151" s="343">
        <f t="shared" ref="U151:V151" si="168">U150</f>
        <v>80</v>
      </c>
      <c r="V151" s="251">
        <f t="shared" si="168"/>
        <v>0</v>
      </c>
      <c r="W151" s="252">
        <v>15.0</v>
      </c>
      <c r="X151" s="351"/>
      <c r="Y151" s="345">
        <f>iferror(AVERAGE(W150:W152),0)</f>
        <v>14</v>
      </c>
      <c r="Z151" s="346">
        <v>0.0</v>
      </c>
      <c r="AB151" s="347" t="s">
        <v>197</v>
      </c>
      <c r="AC151" s="348" t="b">
        <v>0</v>
      </c>
      <c r="AG151" s="42"/>
    </row>
    <row r="152">
      <c r="A152" s="349">
        <v>12.0</v>
      </c>
      <c r="B152" s="350">
        <v>20.0</v>
      </c>
      <c r="C152" s="249">
        <v>3.0</v>
      </c>
      <c r="D152" s="343">
        <f t="shared" ref="D152:E152" si="169">D150</f>
        <v>0</v>
      </c>
      <c r="E152" s="251">
        <f t="shared" si="169"/>
        <v>0</v>
      </c>
      <c r="F152" s="252"/>
      <c r="G152" s="351"/>
      <c r="I152" s="346">
        <v>1.0</v>
      </c>
      <c r="K152" s="347" t="s">
        <v>248</v>
      </c>
      <c r="L152" s="348" t="b">
        <v>0</v>
      </c>
      <c r="P152" s="42"/>
      <c r="Q152" s="158"/>
      <c r="R152" s="349">
        <v>8.0</v>
      </c>
      <c r="S152" s="350">
        <v>12.0</v>
      </c>
      <c r="T152" s="249">
        <v>3.0</v>
      </c>
      <c r="U152" s="343">
        <f t="shared" ref="U152:V152" si="170">U150</f>
        <v>80</v>
      </c>
      <c r="V152" s="251">
        <f t="shared" si="170"/>
        <v>0</v>
      </c>
      <c r="W152" s="252">
        <v>15.0</v>
      </c>
      <c r="X152" s="351"/>
      <c r="Z152" s="346">
        <v>1.0</v>
      </c>
      <c r="AB152" s="347" t="s">
        <v>248</v>
      </c>
      <c r="AC152" s="348" t="b">
        <v>0</v>
      </c>
      <c r="AG152" s="42"/>
    </row>
    <row r="153">
      <c r="A153" s="359" t="s">
        <v>199</v>
      </c>
      <c r="B153" s="353"/>
      <c r="C153" s="249">
        <v>1.0</v>
      </c>
      <c r="D153" s="343">
        <v>42.0</v>
      </c>
      <c r="E153" s="251">
        <v>0.0</v>
      </c>
      <c r="F153" s="252">
        <v>10.0</v>
      </c>
      <c r="G153" s="351"/>
      <c r="H153" s="354">
        <f>iferror(C155*D155*(F153+F154+F155),0)</f>
        <v>3528</v>
      </c>
      <c r="I153" s="346">
        <v>2.0</v>
      </c>
      <c r="J153" s="355">
        <v>60.0</v>
      </c>
      <c r="K153" s="347" t="s">
        <v>245</v>
      </c>
      <c r="L153" s="348" t="b">
        <v>0</v>
      </c>
      <c r="M153" s="3"/>
      <c r="P153" s="42"/>
      <c r="Q153" s="158"/>
      <c r="R153" s="356" t="s">
        <v>267</v>
      </c>
      <c r="S153" s="353"/>
      <c r="T153" s="249">
        <v>1.0</v>
      </c>
      <c r="U153" s="343">
        <v>80.0</v>
      </c>
      <c r="V153" s="251">
        <v>0.0</v>
      </c>
      <c r="W153" s="252"/>
      <c r="X153" s="351"/>
      <c r="Y153" s="354">
        <f>iferror(T155*U155*(W153+W154+W155),0)</f>
        <v>0</v>
      </c>
      <c r="Z153" s="346">
        <v>2.0</v>
      </c>
      <c r="AA153" s="355">
        <v>60.0</v>
      </c>
      <c r="AB153" s="347" t="s">
        <v>245</v>
      </c>
      <c r="AC153" s="348" t="b">
        <v>0</v>
      </c>
      <c r="AD153" s="3"/>
      <c r="AG153" s="42"/>
    </row>
    <row r="154">
      <c r="A154" s="341"/>
      <c r="B154" s="342"/>
      <c r="C154" s="249">
        <v>2.0</v>
      </c>
      <c r="D154" s="343">
        <f t="shared" ref="D154:E154" si="171">D153</f>
        <v>42</v>
      </c>
      <c r="E154" s="251">
        <f t="shared" si="171"/>
        <v>0</v>
      </c>
      <c r="F154" s="252">
        <v>10.0</v>
      </c>
      <c r="G154" s="351"/>
      <c r="H154" s="345">
        <f>iferror(AVERAGE(F153:F155),0)</f>
        <v>9.333333333</v>
      </c>
      <c r="I154" s="346">
        <v>1.0</v>
      </c>
      <c r="K154" s="347" t="s">
        <v>197</v>
      </c>
      <c r="L154" s="348" t="b">
        <v>0</v>
      </c>
      <c r="P154" s="42"/>
      <c r="Q154" s="158"/>
      <c r="R154" s="341"/>
      <c r="S154" s="342"/>
      <c r="T154" s="249">
        <v>2.0</v>
      </c>
      <c r="U154" s="343">
        <f t="shared" ref="U154:V154" si="172">U153</f>
        <v>80</v>
      </c>
      <c r="V154" s="251">
        <f t="shared" si="172"/>
        <v>0</v>
      </c>
      <c r="W154" s="252"/>
      <c r="X154" s="351"/>
      <c r="Y154" s="345">
        <f>iferror(AVERAGE(W153:W155),0)</f>
        <v>0</v>
      </c>
      <c r="Z154" s="346">
        <v>1.0</v>
      </c>
      <c r="AB154" s="347" t="s">
        <v>197</v>
      </c>
      <c r="AC154" s="348" t="b">
        <v>0</v>
      </c>
      <c r="AG154" s="42"/>
    </row>
    <row r="155">
      <c r="A155" s="349">
        <v>8.0</v>
      </c>
      <c r="B155" s="350">
        <v>12.0</v>
      </c>
      <c r="C155" s="249">
        <v>3.0</v>
      </c>
      <c r="D155" s="343">
        <f t="shared" ref="D155:E155" si="173">D153</f>
        <v>42</v>
      </c>
      <c r="E155" s="251">
        <f t="shared" si="173"/>
        <v>0</v>
      </c>
      <c r="F155" s="252">
        <v>8.0</v>
      </c>
      <c r="G155" s="351"/>
      <c r="I155" s="346">
        <v>1.0</v>
      </c>
      <c r="K155" s="347" t="s">
        <v>248</v>
      </c>
      <c r="L155" s="348" t="b">
        <v>0</v>
      </c>
      <c r="P155" s="42"/>
      <c r="Q155" s="158"/>
      <c r="R155" s="349">
        <v>8.0</v>
      </c>
      <c r="S155" s="350">
        <v>12.0</v>
      </c>
      <c r="T155" s="249">
        <v>3.0</v>
      </c>
      <c r="U155" s="343">
        <f t="shared" ref="U155:V155" si="174">U153</f>
        <v>80</v>
      </c>
      <c r="V155" s="251">
        <f t="shared" si="174"/>
        <v>0</v>
      </c>
      <c r="W155" s="252"/>
      <c r="X155" s="351"/>
      <c r="Z155" s="346">
        <v>1.0</v>
      </c>
      <c r="AB155" s="347" t="s">
        <v>248</v>
      </c>
      <c r="AC155" s="348" t="b">
        <v>0</v>
      </c>
      <c r="AG155" s="42"/>
    </row>
    <row r="156">
      <c r="A156" s="317" t="s">
        <v>304</v>
      </c>
      <c r="C156" s="249">
        <v>1.0</v>
      </c>
      <c r="D156" s="343">
        <v>50.0</v>
      </c>
      <c r="E156" s="251">
        <v>0.0</v>
      </c>
      <c r="F156" s="252">
        <v>8.0</v>
      </c>
      <c r="G156" s="351"/>
      <c r="H156" s="354">
        <f>iferror(C158*D158*(F156+F157+F158),0)</f>
        <v>4050</v>
      </c>
      <c r="I156" s="346">
        <v>2.0</v>
      </c>
      <c r="J156" s="355">
        <v>60.0</v>
      </c>
      <c r="K156" s="347" t="s">
        <v>245</v>
      </c>
      <c r="L156" s="348" t="b">
        <v>0</v>
      </c>
      <c r="M156" s="3"/>
      <c r="P156" s="42"/>
      <c r="Q156" s="158"/>
      <c r="R156" s="356" t="s">
        <v>268</v>
      </c>
      <c r="S156" s="353"/>
      <c r="T156" s="249">
        <v>1.0</v>
      </c>
      <c r="U156" s="343">
        <v>50.0</v>
      </c>
      <c r="V156" s="251">
        <v>0.0</v>
      </c>
      <c r="W156" s="252">
        <v>12.0</v>
      </c>
      <c r="X156" s="351"/>
      <c r="Y156" s="354">
        <f>iferror(T158*U158*(W156+W157+W158),0)</f>
        <v>5400</v>
      </c>
      <c r="Z156" s="346">
        <v>2.0</v>
      </c>
      <c r="AA156" s="355"/>
      <c r="AB156" s="347" t="s">
        <v>245</v>
      </c>
      <c r="AC156" s="348" t="b">
        <v>0</v>
      </c>
      <c r="AD156" s="3"/>
      <c r="AG156" s="42"/>
    </row>
    <row r="157">
      <c r="A157" s="38"/>
      <c r="C157" s="249">
        <v>2.0</v>
      </c>
      <c r="D157" s="343">
        <f t="shared" ref="D157:E157" si="175">D156</f>
        <v>50</v>
      </c>
      <c r="E157" s="251">
        <f t="shared" si="175"/>
        <v>0</v>
      </c>
      <c r="F157" s="252">
        <v>10.0</v>
      </c>
      <c r="G157" s="351"/>
      <c r="H157" s="345">
        <f>iferror(AVERAGE(F156:F158),0)</f>
        <v>9</v>
      </c>
      <c r="I157" s="346">
        <v>1.0</v>
      </c>
      <c r="K157" s="347" t="s">
        <v>197</v>
      </c>
      <c r="L157" s="348" t="b">
        <v>0</v>
      </c>
      <c r="P157" s="42"/>
      <c r="Q157" s="158"/>
      <c r="R157" s="341"/>
      <c r="S157" s="342"/>
      <c r="T157" s="249">
        <v>2.0</v>
      </c>
      <c r="U157" s="343">
        <f t="shared" ref="U157:V157" si="176">U156</f>
        <v>50</v>
      </c>
      <c r="V157" s="251">
        <f t="shared" si="176"/>
        <v>0</v>
      </c>
      <c r="W157" s="252">
        <v>12.0</v>
      </c>
      <c r="X157" s="351"/>
      <c r="Y157" s="345">
        <f>iferror(AVERAGE(W156:W158),0)</f>
        <v>12</v>
      </c>
      <c r="Z157" s="346">
        <v>0.0</v>
      </c>
      <c r="AB157" s="347" t="s">
        <v>197</v>
      </c>
      <c r="AC157" s="348" t="b">
        <v>0</v>
      </c>
      <c r="AG157" s="42"/>
    </row>
    <row r="158">
      <c r="A158" s="349">
        <v>8.0</v>
      </c>
      <c r="B158" s="350">
        <v>12.0</v>
      </c>
      <c r="C158" s="249">
        <v>3.0</v>
      </c>
      <c r="D158" s="343">
        <f t="shared" ref="D158:E158" si="177">D156</f>
        <v>50</v>
      </c>
      <c r="E158" s="251">
        <f t="shared" si="177"/>
        <v>0</v>
      </c>
      <c r="F158" s="252">
        <v>9.0</v>
      </c>
      <c r="G158" s="351"/>
      <c r="I158" s="346">
        <v>1.0</v>
      </c>
      <c r="K158" s="347" t="s">
        <v>248</v>
      </c>
      <c r="L158" s="348" t="b">
        <v>0</v>
      </c>
      <c r="P158" s="42"/>
      <c r="Q158" s="158"/>
      <c r="R158" s="349">
        <v>10.0</v>
      </c>
      <c r="S158" s="350">
        <v>15.0</v>
      </c>
      <c r="T158" s="249">
        <v>3.0</v>
      </c>
      <c r="U158" s="343">
        <f t="shared" ref="U158:V158" si="178">U156</f>
        <v>50</v>
      </c>
      <c r="V158" s="251">
        <f t="shared" si="178"/>
        <v>0</v>
      </c>
      <c r="W158" s="252">
        <v>12.0</v>
      </c>
      <c r="X158" s="351"/>
      <c r="Z158" s="346">
        <v>1.0</v>
      </c>
      <c r="AB158" s="347" t="s">
        <v>248</v>
      </c>
      <c r="AC158" s="348" t="b">
        <v>0</v>
      </c>
      <c r="AG158" s="42"/>
    </row>
    <row r="159">
      <c r="A159" s="395" t="s">
        <v>251</v>
      </c>
      <c r="B159" s="353"/>
      <c r="C159" s="249">
        <v>1.0</v>
      </c>
      <c r="D159" s="343">
        <v>90.0</v>
      </c>
      <c r="E159" s="251">
        <v>0.0</v>
      </c>
      <c r="F159" s="252">
        <v>9.0</v>
      </c>
      <c r="G159" s="351"/>
      <c r="H159" s="354">
        <f>iferror(C161*D161*(F159+F160+F161),0)</f>
        <v>7020</v>
      </c>
      <c r="I159" s="346">
        <v>2.0</v>
      </c>
      <c r="J159" s="355">
        <v>60.0</v>
      </c>
      <c r="K159" s="347" t="s">
        <v>245</v>
      </c>
      <c r="L159" s="348" t="b">
        <v>0</v>
      </c>
      <c r="M159" s="3"/>
      <c r="P159" s="42"/>
      <c r="Q159" s="158"/>
      <c r="R159" s="358" t="s">
        <v>271</v>
      </c>
      <c r="S159" s="353"/>
      <c r="T159" s="249">
        <v>1.0</v>
      </c>
      <c r="U159" s="343">
        <v>50.0</v>
      </c>
      <c r="V159" s="251">
        <v>0.0</v>
      </c>
      <c r="W159" s="252">
        <v>15.0</v>
      </c>
      <c r="X159" s="351"/>
      <c r="Y159" s="354">
        <f>iferror(T161*U161*(W159+W160+W161),0)</f>
        <v>6750</v>
      </c>
      <c r="Z159" s="346"/>
      <c r="AA159" s="355">
        <v>60.0</v>
      </c>
      <c r="AB159" s="347" t="s">
        <v>245</v>
      </c>
      <c r="AC159" s="348" t="b">
        <v>0</v>
      </c>
      <c r="AD159" s="3"/>
      <c r="AG159" s="42"/>
    </row>
    <row r="160">
      <c r="A160" s="341"/>
      <c r="B160" s="342"/>
      <c r="C160" s="249">
        <v>2.0</v>
      </c>
      <c r="D160" s="343">
        <f t="shared" ref="D160:E160" si="179">D159</f>
        <v>90</v>
      </c>
      <c r="E160" s="251">
        <f t="shared" si="179"/>
        <v>0</v>
      </c>
      <c r="F160" s="252">
        <v>8.0</v>
      </c>
      <c r="G160" s="351"/>
      <c r="H160" s="345">
        <f>iferror(AVERAGE(F159:F161),0)</f>
        <v>8.666666667</v>
      </c>
      <c r="I160" s="346">
        <v>1.0</v>
      </c>
      <c r="K160" s="347" t="s">
        <v>197</v>
      </c>
      <c r="L160" s="348" t="b">
        <v>0</v>
      </c>
      <c r="P160" s="42"/>
      <c r="Q160" s="158"/>
      <c r="R160" s="341"/>
      <c r="S160" s="342"/>
      <c r="T160" s="249">
        <v>2.0</v>
      </c>
      <c r="U160" s="343">
        <f t="shared" ref="U160:V160" si="180">U159</f>
        <v>50</v>
      </c>
      <c r="V160" s="251">
        <f t="shared" si="180"/>
        <v>0</v>
      </c>
      <c r="W160" s="252">
        <v>15.0</v>
      </c>
      <c r="X160" s="351"/>
      <c r="Y160" s="345">
        <f>iferror(AVERAGE(W159:W161),0)</f>
        <v>15</v>
      </c>
      <c r="Z160" s="346"/>
      <c r="AB160" s="347" t="s">
        <v>197</v>
      </c>
      <c r="AC160" s="348" t="b">
        <v>0</v>
      </c>
      <c r="AG160" s="42"/>
    </row>
    <row r="161">
      <c r="A161" s="349">
        <v>12.0</v>
      </c>
      <c r="B161" s="350">
        <v>20.0</v>
      </c>
      <c r="C161" s="249">
        <v>3.0</v>
      </c>
      <c r="D161" s="343">
        <f t="shared" ref="D161:E161" si="181">D159</f>
        <v>90</v>
      </c>
      <c r="E161" s="251">
        <f t="shared" si="181"/>
        <v>0</v>
      </c>
      <c r="F161" s="252">
        <v>9.0</v>
      </c>
      <c r="G161" s="351"/>
      <c r="I161" s="346">
        <v>1.0</v>
      </c>
      <c r="K161" s="347" t="s">
        <v>248</v>
      </c>
      <c r="L161" s="348" t="b">
        <v>0</v>
      </c>
      <c r="P161" s="42"/>
      <c r="Q161" s="158"/>
      <c r="R161" s="349">
        <v>10.0</v>
      </c>
      <c r="S161" s="350">
        <v>15.0</v>
      </c>
      <c r="T161" s="249">
        <v>3.0</v>
      </c>
      <c r="U161" s="343">
        <f t="shared" ref="U161:V161" si="182">U159</f>
        <v>50</v>
      </c>
      <c r="V161" s="251">
        <f t="shared" si="182"/>
        <v>0</v>
      </c>
      <c r="W161" s="252">
        <v>15.0</v>
      </c>
      <c r="X161" s="351"/>
      <c r="Z161" s="346"/>
      <c r="AB161" s="347" t="s">
        <v>248</v>
      </c>
      <c r="AC161" s="348" t="b">
        <v>0</v>
      </c>
      <c r="AG161" s="42"/>
    </row>
    <row r="162">
      <c r="A162" s="391" t="s">
        <v>296</v>
      </c>
      <c r="B162" s="353"/>
      <c r="C162" s="249">
        <v>1.0</v>
      </c>
      <c r="D162" s="343">
        <v>15.0</v>
      </c>
      <c r="E162" s="251">
        <v>0.0</v>
      </c>
      <c r="F162" s="252"/>
      <c r="G162" s="351"/>
      <c r="H162" s="354">
        <f>iferror(C164*D164*(F162+F163+F164),0)</f>
        <v>0</v>
      </c>
      <c r="I162" s="346">
        <v>2.0</v>
      </c>
      <c r="J162" s="355">
        <v>60.0</v>
      </c>
      <c r="K162" s="347" t="s">
        <v>245</v>
      </c>
      <c r="L162" s="348" t="b">
        <v>0</v>
      </c>
      <c r="M162" s="3"/>
      <c r="P162" s="42"/>
      <c r="Q162" s="158"/>
      <c r="R162" s="317" t="s">
        <v>282</v>
      </c>
      <c r="T162" s="249">
        <v>1.0</v>
      </c>
      <c r="U162" s="343">
        <v>30.0</v>
      </c>
      <c r="V162" s="251">
        <v>0.0</v>
      </c>
      <c r="W162" s="252"/>
      <c r="X162" s="351"/>
      <c r="Y162" s="354">
        <f>iferror(T164*U164*(W162+W163+W164),0)</f>
        <v>0</v>
      </c>
      <c r="Z162" s="346"/>
      <c r="AA162" s="355"/>
      <c r="AB162" s="347" t="s">
        <v>245</v>
      </c>
      <c r="AC162" s="348" t="b">
        <v>0</v>
      </c>
      <c r="AD162" s="3"/>
      <c r="AG162" s="42"/>
    </row>
    <row r="163">
      <c r="A163" s="341"/>
      <c r="B163" s="342"/>
      <c r="C163" s="249">
        <v>2.0</v>
      </c>
      <c r="D163" s="343">
        <f t="shared" ref="D163:E163" si="183">D162</f>
        <v>15</v>
      </c>
      <c r="E163" s="251">
        <f t="shared" si="183"/>
        <v>0</v>
      </c>
      <c r="F163" s="252"/>
      <c r="G163" s="351"/>
      <c r="H163" s="345">
        <f>iferror(AVERAGE(F162:F164),0)</f>
        <v>0</v>
      </c>
      <c r="I163" s="346">
        <v>0.0</v>
      </c>
      <c r="K163" s="347" t="s">
        <v>197</v>
      </c>
      <c r="L163" s="348" t="b">
        <v>0</v>
      </c>
      <c r="P163" s="42"/>
      <c r="Q163" s="158"/>
      <c r="R163" s="38"/>
      <c r="T163" s="249">
        <v>2.0</v>
      </c>
      <c r="U163" s="343">
        <f t="shared" ref="U163:V163" si="184">U162</f>
        <v>30</v>
      </c>
      <c r="V163" s="251">
        <f t="shared" si="184"/>
        <v>0</v>
      </c>
      <c r="W163" s="252"/>
      <c r="X163" s="351"/>
      <c r="Y163" s="345">
        <f>iferror(AVERAGE(W162:W164),0)</f>
        <v>0</v>
      </c>
      <c r="Z163" s="346"/>
      <c r="AB163" s="347" t="s">
        <v>197</v>
      </c>
      <c r="AC163" s="348" t="b">
        <v>0</v>
      </c>
      <c r="AG163" s="42"/>
    </row>
    <row r="164">
      <c r="A164" s="349">
        <v>8.0</v>
      </c>
      <c r="B164" s="350">
        <v>12.0</v>
      </c>
      <c r="C164" s="249">
        <v>3.0</v>
      </c>
      <c r="D164" s="343">
        <f t="shared" ref="D164:E164" si="185">D162</f>
        <v>15</v>
      </c>
      <c r="E164" s="251">
        <f t="shared" si="185"/>
        <v>0</v>
      </c>
      <c r="F164" s="252"/>
      <c r="G164" s="351"/>
      <c r="I164" s="346">
        <v>1.0</v>
      </c>
      <c r="K164" s="347" t="s">
        <v>248</v>
      </c>
      <c r="L164" s="348" t="b">
        <v>0</v>
      </c>
      <c r="P164" s="42"/>
      <c r="Q164" s="158"/>
      <c r="R164" s="349">
        <v>8.0</v>
      </c>
      <c r="S164" s="350">
        <v>12.0</v>
      </c>
      <c r="T164" s="249">
        <v>3.0</v>
      </c>
      <c r="U164" s="343">
        <f t="shared" ref="U164:V164" si="186">U162</f>
        <v>30</v>
      </c>
      <c r="V164" s="251">
        <f t="shared" si="186"/>
        <v>0</v>
      </c>
      <c r="W164" s="252"/>
      <c r="X164" s="351"/>
      <c r="Z164" s="346"/>
      <c r="AB164" s="347" t="s">
        <v>248</v>
      </c>
      <c r="AC164" s="348" t="b">
        <v>0</v>
      </c>
      <c r="AG164" s="42"/>
    </row>
    <row r="165">
      <c r="A165" s="392" t="s">
        <v>298</v>
      </c>
      <c r="B165" s="329"/>
      <c r="C165" s="249">
        <v>1.0</v>
      </c>
      <c r="D165" s="343">
        <v>15.0</v>
      </c>
      <c r="E165" s="251">
        <v>0.0</v>
      </c>
      <c r="F165" s="252"/>
      <c r="G165" s="351"/>
      <c r="H165" s="354">
        <f>iferror(C167*D167*(F165+F166+F167),0)</f>
        <v>0</v>
      </c>
      <c r="I165" s="346">
        <v>2.0</v>
      </c>
      <c r="J165" s="355">
        <v>60.0</v>
      </c>
      <c r="K165" s="347" t="s">
        <v>245</v>
      </c>
      <c r="L165" s="348" t="b">
        <v>0</v>
      </c>
      <c r="M165" s="3"/>
      <c r="P165" s="42"/>
      <c r="Q165" s="158"/>
      <c r="R165" s="317" t="s">
        <v>285</v>
      </c>
      <c r="T165" s="249">
        <v>1.0</v>
      </c>
      <c r="U165" s="343">
        <v>20.0</v>
      </c>
      <c r="V165" s="251">
        <v>0.0</v>
      </c>
      <c r="W165" s="252"/>
      <c r="X165" s="351"/>
      <c r="Y165" s="354">
        <f>iferror(T167*U167*(W165+W166+W167),0)</f>
        <v>0</v>
      </c>
      <c r="Z165" s="346"/>
      <c r="AA165" s="355"/>
      <c r="AB165" s="347" t="s">
        <v>245</v>
      </c>
      <c r="AC165" s="348" t="b">
        <v>0</v>
      </c>
      <c r="AD165" s="3"/>
      <c r="AG165" s="42"/>
    </row>
    <row r="166">
      <c r="A166" s="341"/>
      <c r="B166" s="342"/>
      <c r="C166" s="249">
        <v>2.0</v>
      </c>
      <c r="D166" s="343">
        <f t="shared" ref="D166:E166" si="187">D165</f>
        <v>15</v>
      </c>
      <c r="E166" s="251">
        <f t="shared" si="187"/>
        <v>0</v>
      </c>
      <c r="F166" s="252"/>
      <c r="G166" s="351"/>
      <c r="H166" s="345">
        <f>iferror(AVERAGE(F165:F167),0)</f>
        <v>0</v>
      </c>
      <c r="I166" s="346">
        <v>0.0</v>
      </c>
      <c r="K166" s="347" t="s">
        <v>197</v>
      </c>
      <c r="L166" s="348" t="b">
        <v>0</v>
      </c>
      <c r="P166" s="42"/>
      <c r="Q166" s="158"/>
      <c r="R166" s="38"/>
      <c r="T166" s="249">
        <v>2.0</v>
      </c>
      <c r="U166" s="343">
        <f t="shared" ref="U166:V166" si="188">U165</f>
        <v>20</v>
      </c>
      <c r="V166" s="251">
        <f t="shared" si="188"/>
        <v>0</v>
      </c>
      <c r="W166" s="252"/>
      <c r="X166" s="351"/>
      <c r="Y166" s="345">
        <f>iferror(AVERAGE(W165:W167),0)</f>
        <v>0</v>
      </c>
      <c r="Z166" s="346"/>
      <c r="AB166" s="347" t="s">
        <v>197</v>
      </c>
      <c r="AC166" s="348" t="b">
        <v>0</v>
      </c>
      <c r="AG166" s="42"/>
    </row>
    <row r="167">
      <c r="A167" s="349">
        <v>12.0</v>
      </c>
      <c r="B167" s="350">
        <v>20.0</v>
      </c>
      <c r="C167" s="249">
        <v>3.0</v>
      </c>
      <c r="D167" s="343">
        <f t="shared" ref="D167:E167" si="189">D165</f>
        <v>15</v>
      </c>
      <c r="E167" s="251">
        <f t="shared" si="189"/>
        <v>0</v>
      </c>
      <c r="F167" s="252"/>
      <c r="G167" s="351"/>
      <c r="I167" s="346">
        <v>1.0</v>
      </c>
      <c r="K167" s="347" t="s">
        <v>248</v>
      </c>
      <c r="L167" s="348" t="b">
        <v>0</v>
      </c>
      <c r="P167" s="42"/>
      <c r="Q167" s="158"/>
      <c r="R167" s="349">
        <v>12.0</v>
      </c>
      <c r="S167" s="350">
        <v>20.0</v>
      </c>
      <c r="T167" s="249">
        <v>3.0</v>
      </c>
      <c r="U167" s="343">
        <f t="shared" ref="U167:V167" si="190">U165</f>
        <v>20</v>
      </c>
      <c r="V167" s="251">
        <f t="shared" si="190"/>
        <v>0</v>
      </c>
      <c r="W167" s="252"/>
      <c r="X167" s="351"/>
      <c r="Z167" s="346"/>
      <c r="AB167" s="347" t="s">
        <v>248</v>
      </c>
      <c r="AC167" s="348" t="b">
        <v>0</v>
      </c>
      <c r="AG167" s="42"/>
    </row>
    <row r="168">
      <c r="A168" s="362" t="s">
        <v>254</v>
      </c>
      <c r="B168" s="353"/>
      <c r="C168" s="249">
        <v>1.0</v>
      </c>
      <c r="D168" s="343">
        <v>6.0</v>
      </c>
      <c r="E168" s="251">
        <v>0.0</v>
      </c>
      <c r="F168" s="252"/>
      <c r="G168" s="351"/>
      <c r="H168" s="354">
        <f>iferror(C170*D170*(F168+F169+F170),0)</f>
        <v>0</v>
      </c>
      <c r="I168" s="346">
        <v>2.0</v>
      </c>
      <c r="J168" s="355">
        <v>60.0</v>
      </c>
      <c r="K168" s="347" t="s">
        <v>245</v>
      </c>
      <c r="L168" s="348" t="b">
        <v>0</v>
      </c>
      <c r="M168" s="3"/>
      <c r="P168" s="42"/>
      <c r="Q168" s="158"/>
      <c r="R168" s="317" t="s">
        <v>301</v>
      </c>
      <c r="T168" s="249">
        <v>1.0</v>
      </c>
      <c r="U168" s="343">
        <v>5.0</v>
      </c>
      <c r="V168" s="251">
        <v>0.0</v>
      </c>
      <c r="W168" s="252"/>
      <c r="X168" s="351"/>
      <c r="Y168" s="354">
        <f>iferror(T170*U170*(W168+W169+W170),0)</f>
        <v>0</v>
      </c>
      <c r="Z168" s="346"/>
      <c r="AA168" s="355"/>
      <c r="AB168" s="347" t="s">
        <v>245</v>
      </c>
      <c r="AC168" s="348" t="b">
        <v>0</v>
      </c>
      <c r="AD168" s="3"/>
      <c r="AG168" s="42"/>
    </row>
    <row r="169">
      <c r="A169" s="341"/>
      <c r="B169" s="342"/>
      <c r="C169" s="249">
        <v>2.0</v>
      </c>
      <c r="D169" s="343">
        <f t="shared" ref="D169:E169" si="191">D168</f>
        <v>6</v>
      </c>
      <c r="E169" s="251">
        <f t="shared" si="191"/>
        <v>0</v>
      </c>
      <c r="F169" s="252"/>
      <c r="G169" s="351"/>
      <c r="H169" s="345">
        <f>iferror(AVERAGE(F168:F170),0)</f>
        <v>0</v>
      </c>
      <c r="I169" s="346">
        <v>0.0</v>
      </c>
      <c r="K169" s="347" t="s">
        <v>197</v>
      </c>
      <c r="L169" s="348" t="b">
        <v>0</v>
      </c>
      <c r="P169" s="42"/>
      <c r="Q169" s="158"/>
      <c r="R169" s="38"/>
      <c r="T169" s="249">
        <v>2.0</v>
      </c>
      <c r="U169" s="343">
        <f t="shared" ref="U169:V169" si="192">U168</f>
        <v>5</v>
      </c>
      <c r="V169" s="251">
        <f t="shared" si="192"/>
        <v>0</v>
      </c>
      <c r="W169" s="252"/>
      <c r="X169" s="351"/>
      <c r="Y169" s="345">
        <f>iferror(AVERAGE(W168:W170),0)</f>
        <v>0</v>
      </c>
      <c r="Z169" s="346"/>
      <c r="AB169" s="347" t="s">
        <v>197</v>
      </c>
      <c r="AC169" s="348" t="b">
        <v>0</v>
      </c>
      <c r="AG169" s="42"/>
    </row>
    <row r="170">
      <c r="A170" s="349">
        <v>8.0</v>
      </c>
      <c r="B170" s="350">
        <v>12.0</v>
      </c>
      <c r="C170" s="249">
        <v>3.0</v>
      </c>
      <c r="D170" s="343">
        <f t="shared" ref="D170:E170" si="193">D168</f>
        <v>6</v>
      </c>
      <c r="E170" s="251">
        <f t="shared" si="193"/>
        <v>0</v>
      </c>
      <c r="F170" s="252"/>
      <c r="G170" s="351"/>
      <c r="I170" s="346">
        <v>1.0</v>
      </c>
      <c r="K170" s="347" t="s">
        <v>248</v>
      </c>
      <c r="L170" s="348" t="b">
        <v>0</v>
      </c>
      <c r="P170" s="42"/>
      <c r="Q170" s="158"/>
      <c r="R170" s="363"/>
      <c r="S170" s="364"/>
      <c r="T170" s="249">
        <v>3.0</v>
      </c>
      <c r="U170" s="343">
        <f t="shared" ref="U170:V170" si="194">U168</f>
        <v>5</v>
      </c>
      <c r="V170" s="251">
        <f t="shared" si="194"/>
        <v>0</v>
      </c>
      <c r="W170" s="252"/>
      <c r="X170" s="351"/>
      <c r="Z170" s="346"/>
      <c r="AB170" s="347" t="s">
        <v>248</v>
      </c>
      <c r="AC170" s="348" t="b">
        <v>0</v>
      </c>
      <c r="AG170" s="42"/>
    </row>
    <row r="171">
      <c r="A171" s="365" t="s">
        <v>274</v>
      </c>
      <c r="B171" s="329"/>
      <c r="C171" s="249">
        <v>1.0</v>
      </c>
      <c r="D171" s="343">
        <v>30.0</v>
      </c>
      <c r="E171" s="251">
        <v>0.0</v>
      </c>
      <c r="F171" s="252"/>
      <c r="G171" s="351"/>
      <c r="H171" s="354">
        <f>iferror(C173*D173*(F171+F172+F173),0)</f>
        <v>0</v>
      </c>
      <c r="I171" s="346">
        <v>2.0</v>
      </c>
      <c r="J171" s="355">
        <v>60.0</v>
      </c>
      <c r="K171" s="347" t="s">
        <v>245</v>
      </c>
      <c r="L171" s="348" t="b">
        <v>0</v>
      </c>
      <c r="M171" s="3"/>
      <c r="P171" s="42"/>
      <c r="Q171" s="158"/>
      <c r="R171" s="360" t="s">
        <v>273</v>
      </c>
      <c r="S171" s="353"/>
      <c r="T171" s="249">
        <v>1.0</v>
      </c>
      <c r="U171" s="343">
        <v>4.0</v>
      </c>
      <c r="V171" s="251">
        <v>0.0</v>
      </c>
      <c r="W171" s="252"/>
      <c r="X171" s="351"/>
      <c r="Y171" s="354">
        <f>iferror(T173*U173*(W171+W172+W173),0)</f>
        <v>0</v>
      </c>
      <c r="Z171" s="346"/>
      <c r="AA171" s="355"/>
      <c r="AB171" s="347" t="s">
        <v>245</v>
      </c>
      <c r="AC171" s="348" t="b">
        <v>0</v>
      </c>
      <c r="AD171" s="3"/>
      <c r="AG171" s="42"/>
    </row>
    <row r="172">
      <c r="A172" s="341"/>
      <c r="B172" s="342"/>
      <c r="C172" s="249">
        <v>2.0</v>
      </c>
      <c r="D172" s="343">
        <v>36.0</v>
      </c>
      <c r="E172" s="251">
        <f>E171</f>
        <v>0</v>
      </c>
      <c r="F172" s="252"/>
      <c r="G172" s="351"/>
      <c r="H172" s="345">
        <f>iferror(AVERAGE(F171:F173),0)</f>
        <v>0</v>
      </c>
      <c r="I172" s="346">
        <v>0.0</v>
      </c>
      <c r="K172" s="347" t="s">
        <v>197</v>
      </c>
      <c r="L172" s="348" t="b">
        <v>0</v>
      </c>
      <c r="P172" s="42"/>
      <c r="Q172" s="158"/>
      <c r="R172" s="341"/>
      <c r="S172" s="342"/>
      <c r="T172" s="249">
        <v>2.0</v>
      </c>
      <c r="U172" s="343">
        <f t="shared" ref="U172:V172" si="195">U171</f>
        <v>4</v>
      </c>
      <c r="V172" s="251">
        <f t="shared" si="195"/>
        <v>0</v>
      </c>
      <c r="W172" s="252"/>
      <c r="X172" s="351"/>
      <c r="Y172" s="345">
        <f>iferror(AVERAGE(W171:W173),0)</f>
        <v>0</v>
      </c>
      <c r="Z172" s="346"/>
      <c r="AB172" s="347" t="s">
        <v>197</v>
      </c>
      <c r="AC172" s="348" t="b">
        <v>0</v>
      </c>
      <c r="AG172" s="42"/>
    </row>
    <row r="173">
      <c r="A173" s="349">
        <v>8.0</v>
      </c>
      <c r="B173" s="350">
        <v>12.0</v>
      </c>
      <c r="C173" s="299">
        <v>3.0</v>
      </c>
      <c r="D173" s="367">
        <f>D172</f>
        <v>36</v>
      </c>
      <c r="E173" s="301">
        <f>E171</f>
        <v>0</v>
      </c>
      <c r="F173" s="302"/>
      <c r="G173" s="368"/>
      <c r="H173" s="68"/>
      <c r="I173" s="346">
        <v>1.0</v>
      </c>
      <c r="K173" s="369" t="s">
        <v>248</v>
      </c>
      <c r="L173" s="370" t="b">
        <v>0</v>
      </c>
      <c r="M173" s="68"/>
      <c r="N173" s="68"/>
      <c r="O173" s="68"/>
      <c r="P173" s="69"/>
      <c r="Q173" s="158"/>
      <c r="R173" s="371"/>
      <c r="S173" s="372"/>
      <c r="T173" s="299">
        <v>3.0</v>
      </c>
      <c r="U173" s="367">
        <f t="shared" ref="U173:V173" si="196">U171</f>
        <v>4</v>
      </c>
      <c r="V173" s="301">
        <f t="shared" si="196"/>
        <v>0</v>
      </c>
      <c r="W173" s="302"/>
      <c r="X173" s="368"/>
      <c r="Y173" s="68"/>
      <c r="Z173" s="373"/>
      <c r="AA173" s="68"/>
      <c r="AB173" s="369" t="s">
        <v>248</v>
      </c>
      <c r="AC173" s="370" t="b">
        <v>0</v>
      </c>
      <c r="AD173" s="68"/>
      <c r="AE173" s="68"/>
      <c r="AF173" s="68"/>
      <c r="AG173" s="69"/>
    </row>
    <row r="174">
      <c r="A174" s="374" t="s">
        <v>256</v>
      </c>
      <c r="C174" s="37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81"/>
      <c r="Q174" s="158"/>
      <c r="R174" s="374" t="s">
        <v>256</v>
      </c>
      <c r="T174" s="376"/>
      <c r="AG174" s="42"/>
    </row>
    <row r="175">
      <c r="A175" s="67"/>
      <c r="B175" s="68"/>
      <c r="C175" s="67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9"/>
      <c r="Q175" s="158"/>
      <c r="R175" s="67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9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</row>
    <row r="178">
      <c r="A178" s="318" t="s">
        <v>97</v>
      </c>
      <c r="B178" s="319">
        <v>46099.0</v>
      </c>
      <c r="C178" s="320" t="s">
        <v>235</v>
      </c>
      <c r="D178" s="268"/>
      <c r="E178" s="321" t="s">
        <v>236</v>
      </c>
      <c r="F178" s="322" t="b">
        <v>0</v>
      </c>
      <c r="G178" s="323" t="s">
        <v>237</v>
      </c>
      <c r="H178" s="322" t="b">
        <v>0</v>
      </c>
      <c r="I178" s="324" t="s">
        <v>238</v>
      </c>
      <c r="J178" s="322" t="b">
        <v>0</v>
      </c>
      <c r="K178" s="325" t="s">
        <v>240</v>
      </c>
      <c r="L178" s="326" t="b">
        <v>0</v>
      </c>
      <c r="M178" s="327" t="s">
        <v>241</v>
      </c>
      <c r="N178" s="322" t="b">
        <v>0</v>
      </c>
      <c r="O178" s="328" t="s">
        <v>242</v>
      </c>
      <c r="P178" s="326" t="b">
        <v>0</v>
      </c>
      <c r="Q178" s="158"/>
      <c r="R178" s="318" t="s">
        <v>97</v>
      </c>
      <c r="S178" s="319">
        <v>46104.0</v>
      </c>
      <c r="T178" s="320" t="s">
        <v>235</v>
      </c>
      <c r="U178" s="268"/>
      <c r="V178" s="321" t="s">
        <v>236</v>
      </c>
      <c r="W178" s="322" t="b">
        <v>0</v>
      </c>
      <c r="X178" s="323" t="s">
        <v>237</v>
      </c>
      <c r="Y178" s="322" t="b">
        <v>0</v>
      </c>
      <c r="Z178" s="324" t="s">
        <v>238</v>
      </c>
      <c r="AA178" s="322" t="b">
        <v>0</v>
      </c>
      <c r="AB178" s="325" t="s">
        <v>240</v>
      </c>
      <c r="AC178" s="326" t="b">
        <v>0</v>
      </c>
      <c r="AD178" s="327" t="s">
        <v>241</v>
      </c>
      <c r="AE178" s="322" t="b">
        <v>0</v>
      </c>
      <c r="AF178" s="328" t="s">
        <v>242</v>
      </c>
      <c r="AG178" s="326" t="b">
        <v>0</v>
      </c>
    </row>
    <row r="179">
      <c r="A179" s="278" t="s">
        <v>243</v>
      </c>
      <c r="B179" s="329"/>
      <c r="C179" s="330">
        <v>1.0</v>
      </c>
      <c r="D179" s="331">
        <v>60.0</v>
      </c>
      <c r="E179" s="332">
        <v>0.0</v>
      </c>
      <c r="F179" s="333">
        <v>10.0</v>
      </c>
      <c r="G179" s="334"/>
      <c r="H179" s="335">
        <f>iferror(C181*D181*(F179+F180+F181),0)</f>
        <v>5040</v>
      </c>
      <c r="I179" s="336">
        <v>2.0</v>
      </c>
      <c r="J179" s="337">
        <v>60.0</v>
      </c>
      <c r="K179" s="338" t="s">
        <v>245</v>
      </c>
      <c r="L179" s="339" t="b">
        <v>0</v>
      </c>
      <c r="M179" s="377" t="s">
        <v>276</v>
      </c>
      <c r="N179" s="35"/>
      <c r="O179" s="35"/>
      <c r="P179" s="81"/>
      <c r="Q179" s="158"/>
      <c r="R179" s="278" t="s">
        <v>243</v>
      </c>
      <c r="S179" s="329"/>
      <c r="T179" s="330">
        <v>1.0</v>
      </c>
      <c r="U179" s="331">
        <v>60.0</v>
      </c>
      <c r="V179" s="332">
        <v>0.0</v>
      </c>
      <c r="W179" s="333"/>
      <c r="X179" s="334"/>
      <c r="Y179" s="335">
        <f>iferror(T181*U181*(W179+W180+W181),0)</f>
        <v>0</v>
      </c>
      <c r="Z179" s="336">
        <v>2.0</v>
      </c>
      <c r="AA179" s="337">
        <v>60.0</v>
      </c>
      <c r="AB179" s="338" t="s">
        <v>245</v>
      </c>
      <c r="AC179" s="339" t="b">
        <v>0</v>
      </c>
      <c r="AD179" s="377" t="s">
        <v>276</v>
      </c>
      <c r="AE179" s="35"/>
      <c r="AF179" s="35"/>
      <c r="AG179" s="81"/>
    </row>
    <row r="180">
      <c r="A180" s="341"/>
      <c r="B180" s="342"/>
      <c r="C180" s="249">
        <v>2.0</v>
      </c>
      <c r="D180" s="343">
        <f t="shared" ref="D180:E180" si="197">D179</f>
        <v>60</v>
      </c>
      <c r="E180" s="251">
        <f t="shared" si="197"/>
        <v>0</v>
      </c>
      <c r="F180" s="252">
        <v>10.0</v>
      </c>
      <c r="G180" s="344"/>
      <c r="H180" s="345">
        <f>iferror(AVERAGE(F179:F181),0)</f>
        <v>9.333333333</v>
      </c>
      <c r="I180" s="346">
        <v>0.0</v>
      </c>
      <c r="K180" s="347" t="s">
        <v>197</v>
      </c>
      <c r="L180" s="348" t="b">
        <v>0</v>
      </c>
      <c r="P180" s="42"/>
      <c r="Q180" s="158"/>
      <c r="R180" s="341"/>
      <c r="S180" s="342"/>
      <c r="T180" s="249">
        <v>2.0</v>
      </c>
      <c r="U180" s="343">
        <f t="shared" ref="U180:V180" si="198">U179</f>
        <v>60</v>
      </c>
      <c r="V180" s="251">
        <f t="shared" si="198"/>
        <v>0</v>
      </c>
      <c r="W180" s="252"/>
      <c r="X180" s="344"/>
      <c r="Y180" s="345">
        <f>iferror(AVERAGE(W179:W181),0)</f>
        <v>0</v>
      </c>
      <c r="Z180" s="346">
        <v>0.0</v>
      </c>
      <c r="AB180" s="347" t="s">
        <v>197</v>
      </c>
      <c r="AC180" s="348" t="b">
        <v>0</v>
      </c>
      <c r="AG180" s="42"/>
    </row>
    <row r="181">
      <c r="A181" s="349">
        <v>8.0</v>
      </c>
      <c r="B181" s="350">
        <v>12.0</v>
      </c>
      <c r="C181" s="249">
        <v>3.0</v>
      </c>
      <c r="D181" s="343">
        <f t="shared" ref="D181:E181" si="199">D179</f>
        <v>60</v>
      </c>
      <c r="E181" s="251">
        <f t="shared" si="199"/>
        <v>0</v>
      </c>
      <c r="F181" s="252">
        <v>8.0</v>
      </c>
      <c r="G181" s="351"/>
      <c r="I181" s="346">
        <v>1.0</v>
      </c>
      <c r="K181" s="347" t="s">
        <v>248</v>
      </c>
      <c r="L181" s="348" t="b">
        <v>0</v>
      </c>
      <c r="P181" s="42"/>
      <c r="Q181" s="158"/>
      <c r="R181" s="349">
        <v>8.0</v>
      </c>
      <c r="S181" s="350">
        <v>12.0</v>
      </c>
      <c r="T181" s="249">
        <v>3.0</v>
      </c>
      <c r="U181" s="343">
        <f t="shared" ref="U181:V181" si="200">U179</f>
        <v>60</v>
      </c>
      <c r="V181" s="251">
        <f t="shared" si="200"/>
        <v>0</v>
      </c>
      <c r="W181" s="252"/>
      <c r="X181" s="351"/>
      <c r="Z181" s="346">
        <v>1.0</v>
      </c>
      <c r="AB181" s="347" t="s">
        <v>248</v>
      </c>
      <c r="AC181" s="348" t="b">
        <v>0</v>
      </c>
      <c r="AG181" s="42"/>
    </row>
    <row r="182">
      <c r="A182" s="352" t="s">
        <v>277</v>
      </c>
      <c r="B182" s="353"/>
      <c r="C182" s="249">
        <v>1.0</v>
      </c>
      <c r="D182" s="343">
        <v>25.0</v>
      </c>
      <c r="E182" s="251">
        <v>0.0</v>
      </c>
      <c r="F182" s="252">
        <v>15.0</v>
      </c>
      <c r="G182" s="351"/>
      <c r="H182" s="354">
        <f>iferror(C184*D184*(F182+F183+F184),0)</f>
        <v>3375</v>
      </c>
      <c r="I182" s="346">
        <v>2.0</v>
      </c>
      <c r="J182" s="355">
        <v>60.0</v>
      </c>
      <c r="K182" s="347" t="s">
        <v>245</v>
      </c>
      <c r="L182" s="348" t="b">
        <v>0</v>
      </c>
      <c r="M182" s="54" t="s">
        <v>280</v>
      </c>
      <c r="P182" s="42"/>
      <c r="Q182" s="158"/>
      <c r="R182" s="352" t="s">
        <v>277</v>
      </c>
      <c r="S182" s="353"/>
      <c r="T182" s="249">
        <v>1.0</v>
      </c>
      <c r="U182" s="343">
        <v>25.0</v>
      </c>
      <c r="V182" s="251">
        <v>0.0</v>
      </c>
      <c r="W182" s="252"/>
      <c r="X182" s="351"/>
      <c r="Y182" s="354">
        <f>iferror(T184*U184*(W182+W183+W184),0)</f>
        <v>0</v>
      </c>
      <c r="Z182" s="346">
        <v>2.0</v>
      </c>
      <c r="AA182" s="355">
        <v>60.0</v>
      </c>
      <c r="AB182" s="347" t="s">
        <v>245</v>
      </c>
      <c r="AC182" s="348" t="b">
        <v>0</v>
      </c>
      <c r="AD182" s="54" t="s">
        <v>280</v>
      </c>
      <c r="AG182" s="42"/>
    </row>
    <row r="183">
      <c r="A183" s="341"/>
      <c r="B183" s="342"/>
      <c r="C183" s="249">
        <v>2.0</v>
      </c>
      <c r="D183" s="343">
        <f t="shared" ref="D183:E183" si="201">D182</f>
        <v>25</v>
      </c>
      <c r="E183" s="251">
        <f t="shared" si="201"/>
        <v>0</v>
      </c>
      <c r="F183" s="252">
        <v>15.0</v>
      </c>
      <c r="G183" s="351"/>
      <c r="H183" s="345">
        <f>iferror(AVERAGE(F182:F184),0)</f>
        <v>15</v>
      </c>
      <c r="I183" s="346">
        <v>0.0</v>
      </c>
      <c r="K183" s="347" t="s">
        <v>197</v>
      </c>
      <c r="L183" s="348" t="b">
        <v>0</v>
      </c>
      <c r="P183" s="42"/>
      <c r="Q183" s="158"/>
      <c r="R183" s="341"/>
      <c r="S183" s="342"/>
      <c r="T183" s="249">
        <v>2.0</v>
      </c>
      <c r="U183" s="343">
        <f t="shared" ref="U183:V183" si="202">U182</f>
        <v>25</v>
      </c>
      <c r="V183" s="251">
        <f t="shared" si="202"/>
        <v>0</v>
      </c>
      <c r="W183" s="252"/>
      <c r="X183" s="351"/>
      <c r="Y183" s="345">
        <f>iferror(AVERAGE(W182:W184),0)</f>
        <v>0</v>
      </c>
      <c r="Z183" s="346">
        <v>0.0</v>
      </c>
      <c r="AB183" s="347" t="s">
        <v>197</v>
      </c>
      <c r="AC183" s="348" t="b">
        <v>0</v>
      </c>
      <c r="AG183" s="42"/>
    </row>
    <row r="184">
      <c r="A184" s="349">
        <v>0.0</v>
      </c>
      <c r="B184" s="350">
        <v>100.0</v>
      </c>
      <c r="C184" s="249">
        <v>3.0</v>
      </c>
      <c r="D184" s="343">
        <f t="shared" ref="D184:E184" si="203">D182</f>
        <v>25</v>
      </c>
      <c r="E184" s="251">
        <f t="shared" si="203"/>
        <v>0</v>
      </c>
      <c r="F184" s="252">
        <v>15.0</v>
      </c>
      <c r="G184" s="351"/>
      <c r="I184" s="346">
        <v>1.0</v>
      </c>
      <c r="K184" s="347" t="s">
        <v>248</v>
      </c>
      <c r="L184" s="348" t="b">
        <v>0</v>
      </c>
      <c r="P184" s="42"/>
      <c r="Q184" s="158"/>
      <c r="R184" s="349">
        <v>0.0</v>
      </c>
      <c r="S184" s="350">
        <v>100.0</v>
      </c>
      <c r="T184" s="249">
        <v>3.0</v>
      </c>
      <c r="U184" s="343">
        <f t="shared" ref="U184:V184" si="204">U182</f>
        <v>25</v>
      </c>
      <c r="V184" s="251">
        <f t="shared" si="204"/>
        <v>0</v>
      </c>
      <c r="W184" s="252"/>
      <c r="X184" s="351"/>
      <c r="Z184" s="346">
        <v>1.0</v>
      </c>
      <c r="AB184" s="347" t="s">
        <v>248</v>
      </c>
      <c r="AC184" s="348" t="b">
        <v>0</v>
      </c>
      <c r="AG184" s="42"/>
    </row>
    <row r="185">
      <c r="A185" s="388" t="s">
        <v>291</v>
      </c>
      <c r="B185" s="353"/>
      <c r="C185" s="249">
        <v>1.0</v>
      </c>
      <c r="D185" s="343">
        <v>12.5</v>
      </c>
      <c r="E185" s="251">
        <v>0.0</v>
      </c>
      <c r="F185" s="252">
        <v>15.0</v>
      </c>
      <c r="G185" s="351"/>
      <c r="H185" s="354">
        <f>iferror(C187*D187*(F185+F186+F187),0)</f>
        <v>1687.5</v>
      </c>
      <c r="I185" s="346">
        <v>2.0</v>
      </c>
      <c r="J185" s="355">
        <v>60.0</v>
      </c>
      <c r="K185" s="347" t="s">
        <v>245</v>
      </c>
      <c r="L185" s="348" t="b">
        <v>0</v>
      </c>
      <c r="M185" s="54"/>
      <c r="P185" s="42"/>
      <c r="Q185" s="158"/>
      <c r="R185" s="388" t="s">
        <v>291</v>
      </c>
      <c r="S185" s="353"/>
      <c r="T185" s="249">
        <v>1.0</v>
      </c>
      <c r="U185" s="343">
        <v>12.5</v>
      </c>
      <c r="V185" s="251">
        <v>0.0</v>
      </c>
      <c r="W185" s="252"/>
      <c r="X185" s="351"/>
      <c r="Y185" s="354">
        <f>iferror(T187*U187*(W185+W186+W187),0)</f>
        <v>0</v>
      </c>
      <c r="Z185" s="346">
        <v>2.0</v>
      </c>
      <c r="AA185" s="355">
        <v>60.0</v>
      </c>
      <c r="AB185" s="347" t="s">
        <v>245</v>
      </c>
      <c r="AC185" s="348" t="b">
        <v>0</v>
      </c>
      <c r="AD185" s="54"/>
      <c r="AG185" s="42"/>
    </row>
    <row r="186">
      <c r="A186" s="341"/>
      <c r="B186" s="342"/>
      <c r="C186" s="249">
        <v>2.0</v>
      </c>
      <c r="D186" s="343">
        <f t="shared" ref="D186:E186" si="205">D185</f>
        <v>12.5</v>
      </c>
      <c r="E186" s="251">
        <f t="shared" si="205"/>
        <v>0</v>
      </c>
      <c r="F186" s="252">
        <v>15.0</v>
      </c>
      <c r="G186" s="351"/>
      <c r="H186" s="345">
        <f>iferror(AVERAGE(F185:F187),0)</f>
        <v>15</v>
      </c>
      <c r="I186" s="346">
        <v>1.0</v>
      </c>
      <c r="K186" s="347" t="s">
        <v>197</v>
      </c>
      <c r="L186" s="348" t="b">
        <v>0</v>
      </c>
      <c r="P186" s="42"/>
      <c r="Q186" s="158"/>
      <c r="R186" s="341"/>
      <c r="S186" s="342"/>
      <c r="T186" s="249">
        <v>2.0</v>
      </c>
      <c r="U186" s="343">
        <f t="shared" ref="U186:V186" si="206">U185</f>
        <v>12.5</v>
      </c>
      <c r="V186" s="251">
        <f t="shared" si="206"/>
        <v>0</v>
      </c>
      <c r="W186" s="252"/>
      <c r="X186" s="351"/>
      <c r="Y186" s="345">
        <f>iferror(AVERAGE(W185:W187),0)</f>
        <v>0</v>
      </c>
      <c r="Z186" s="346">
        <v>1.0</v>
      </c>
      <c r="AB186" s="347" t="s">
        <v>197</v>
      </c>
      <c r="AC186" s="348" t="b">
        <v>0</v>
      </c>
      <c r="AG186" s="42"/>
    </row>
    <row r="187">
      <c r="A187" s="396">
        <v>12.0</v>
      </c>
      <c r="B187" s="350">
        <v>20.0</v>
      </c>
      <c r="C187" s="249">
        <v>3.0</v>
      </c>
      <c r="D187" s="343">
        <f t="shared" ref="D187:E187" si="207">D185</f>
        <v>12.5</v>
      </c>
      <c r="E187" s="251">
        <f t="shared" si="207"/>
        <v>0</v>
      </c>
      <c r="F187" s="252">
        <v>15.0</v>
      </c>
      <c r="G187" s="351"/>
      <c r="I187" s="346">
        <v>1.0</v>
      </c>
      <c r="K187" s="347" t="s">
        <v>248</v>
      </c>
      <c r="L187" s="348" t="b">
        <v>0</v>
      </c>
      <c r="P187" s="42"/>
      <c r="Q187" s="158"/>
      <c r="R187" s="396">
        <v>12.0</v>
      </c>
      <c r="S187" s="350">
        <v>20.0</v>
      </c>
      <c r="T187" s="249">
        <v>3.0</v>
      </c>
      <c r="U187" s="343">
        <f t="shared" ref="U187:V187" si="208">U185</f>
        <v>12.5</v>
      </c>
      <c r="V187" s="251">
        <f t="shared" si="208"/>
        <v>0</v>
      </c>
      <c r="W187" s="252"/>
      <c r="X187" s="351"/>
      <c r="Z187" s="346">
        <v>1.0</v>
      </c>
      <c r="AB187" s="347" t="s">
        <v>248</v>
      </c>
      <c r="AC187" s="348" t="b">
        <v>0</v>
      </c>
      <c r="AG187" s="42"/>
    </row>
    <row r="188">
      <c r="A188" s="359" t="s">
        <v>199</v>
      </c>
      <c r="B188" s="353"/>
      <c r="C188" s="249">
        <v>1.0</v>
      </c>
      <c r="D188" s="343">
        <v>42.0</v>
      </c>
      <c r="E188" s="251">
        <v>0.0</v>
      </c>
      <c r="F188" s="252"/>
      <c r="G188" s="351"/>
      <c r="H188" s="354">
        <f>iferror(C190*D190*(F188+F189+F190),0)</f>
        <v>0</v>
      </c>
      <c r="I188" s="346">
        <v>2.0</v>
      </c>
      <c r="J188" s="355">
        <v>60.0</v>
      </c>
      <c r="K188" s="347" t="s">
        <v>245</v>
      </c>
      <c r="L188" s="348" t="b">
        <v>0</v>
      </c>
      <c r="M188" s="3"/>
      <c r="P188" s="42"/>
      <c r="Q188" s="158"/>
      <c r="R188" s="359" t="s">
        <v>199</v>
      </c>
      <c r="S188" s="353"/>
      <c r="T188" s="249">
        <v>1.0</v>
      </c>
      <c r="U188" s="343">
        <v>42.0</v>
      </c>
      <c r="V188" s="251">
        <v>0.0</v>
      </c>
      <c r="W188" s="252"/>
      <c r="X188" s="351"/>
      <c r="Y188" s="354">
        <f>iferror(T190*U190*(W188+W189+W190),0)</f>
        <v>0</v>
      </c>
      <c r="Z188" s="346">
        <v>2.0</v>
      </c>
      <c r="AA188" s="355">
        <v>60.0</v>
      </c>
      <c r="AB188" s="347" t="s">
        <v>245</v>
      </c>
      <c r="AC188" s="348" t="b">
        <v>0</v>
      </c>
      <c r="AD188" s="3"/>
      <c r="AG188" s="42"/>
    </row>
    <row r="189">
      <c r="A189" s="341"/>
      <c r="B189" s="342"/>
      <c r="C189" s="249">
        <v>2.0</v>
      </c>
      <c r="D189" s="343">
        <f t="shared" ref="D189:E189" si="209">D188</f>
        <v>42</v>
      </c>
      <c r="E189" s="251">
        <f t="shared" si="209"/>
        <v>0</v>
      </c>
      <c r="F189" s="252"/>
      <c r="G189" s="351"/>
      <c r="H189" s="345">
        <f>iferror(AVERAGE(F188:F190),0)</f>
        <v>0</v>
      </c>
      <c r="I189" s="346">
        <v>1.0</v>
      </c>
      <c r="K189" s="347" t="s">
        <v>197</v>
      </c>
      <c r="L189" s="348" t="b">
        <v>0</v>
      </c>
      <c r="P189" s="42"/>
      <c r="Q189" s="158"/>
      <c r="R189" s="341"/>
      <c r="S189" s="342"/>
      <c r="T189" s="249">
        <v>2.0</v>
      </c>
      <c r="U189" s="343">
        <f t="shared" ref="U189:V189" si="210">U188</f>
        <v>42</v>
      </c>
      <c r="V189" s="251">
        <f t="shared" si="210"/>
        <v>0</v>
      </c>
      <c r="W189" s="252"/>
      <c r="X189" s="351"/>
      <c r="Y189" s="345">
        <f>iferror(AVERAGE(W188:W190),0)</f>
        <v>0</v>
      </c>
      <c r="Z189" s="346">
        <v>1.0</v>
      </c>
      <c r="AB189" s="347" t="s">
        <v>197</v>
      </c>
      <c r="AC189" s="348" t="b">
        <v>0</v>
      </c>
      <c r="AG189" s="42"/>
    </row>
    <row r="190">
      <c r="A190" s="349">
        <v>8.0</v>
      </c>
      <c r="B190" s="350">
        <v>12.0</v>
      </c>
      <c r="C190" s="249">
        <v>3.0</v>
      </c>
      <c r="D190" s="343">
        <f t="shared" ref="D190:E190" si="211">D188</f>
        <v>42</v>
      </c>
      <c r="E190" s="251">
        <f t="shared" si="211"/>
        <v>0</v>
      </c>
      <c r="F190" s="252"/>
      <c r="G190" s="351"/>
      <c r="I190" s="346">
        <v>1.0</v>
      </c>
      <c r="K190" s="347" t="s">
        <v>248</v>
      </c>
      <c r="L190" s="348" t="b">
        <v>0</v>
      </c>
      <c r="P190" s="42"/>
      <c r="Q190" s="158"/>
      <c r="R190" s="349">
        <v>8.0</v>
      </c>
      <c r="S190" s="350">
        <v>12.0</v>
      </c>
      <c r="T190" s="249">
        <v>3.0</v>
      </c>
      <c r="U190" s="343">
        <f t="shared" ref="U190:V190" si="212">U188</f>
        <v>42</v>
      </c>
      <c r="V190" s="251">
        <f t="shared" si="212"/>
        <v>0</v>
      </c>
      <c r="W190" s="252"/>
      <c r="X190" s="351"/>
      <c r="Z190" s="346">
        <v>1.0</v>
      </c>
      <c r="AB190" s="347" t="s">
        <v>248</v>
      </c>
      <c r="AC190" s="348" t="b">
        <v>0</v>
      </c>
      <c r="AG190" s="42"/>
    </row>
    <row r="191">
      <c r="A191" s="317" t="s">
        <v>304</v>
      </c>
      <c r="C191" s="249">
        <v>1.0</v>
      </c>
      <c r="D191" s="343">
        <v>50.0</v>
      </c>
      <c r="E191" s="251">
        <v>0.0</v>
      </c>
      <c r="F191" s="252"/>
      <c r="G191" s="351"/>
      <c r="H191" s="354">
        <f>iferror(C193*D193*(F191+F192+F193),0)</f>
        <v>0</v>
      </c>
      <c r="I191" s="346">
        <v>2.0</v>
      </c>
      <c r="J191" s="355">
        <v>60.0</v>
      </c>
      <c r="K191" s="347" t="s">
        <v>245</v>
      </c>
      <c r="L191" s="348" t="b">
        <v>0</v>
      </c>
      <c r="M191" s="3"/>
      <c r="P191" s="42"/>
      <c r="Q191" s="158"/>
      <c r="R191" s="360" t="s">
        <v>273</v>
      </c>
      <c r="S191" s="353"/>
      <c r="T191" s="249">
        <v>1.0</v>
      </c>
      <c r="U191" s="343">
        <v>4.0</v>
      </c>
      <c r="V191" s="251">
        <v>0.0</v>
      </c>
      <c r="W191" s="252">
        <v>20.0</v>
      </c>
      <c r="X191" s="351"/>
      <c r="Y191" s="354">
        <f>iferror(T193*U193*(W191+W192+W193),0)</f>
        <v>720</v>
      </c>
      <c r="Z191" s="346">
        <v>2.0</v>
      </c>
      <c r="AA191" s="355">
        <v>60.0</v>
      </c>
      <c r="AB191" s="347" t="s">
        <v>245</v>
      </c>
      <c r="AC191" s="348" t="b">
        <v>0</v>
      </c>
      <c r="AD191" s="3"/>
      <c r="AG191" s="42"/>
    </row>
    <row r="192">
      <c r="A192" s="38"/>
      <c r="C192" s="249">
        <v>2.0</v>
      </c>
      <c r="D192" s="343">
        <f t="shared" ref="D192:E192" si="213">D191</f>
        <v>50</v>
      </c>
      <c r="E192" s="251">
        <f t="shared" si="213"/>
        <v>0</v>
      </c>
      <c r="F192" s="252"/>
      <c r="G192" s="351"/>
      <c r="H192" s="345">
        <f>iferror(AVERAGE(F191:F193),0)</f>
        <v>0</v>
      </c>
      <c r="I192" s="346">
        <v>1.0</v>
      </c>
      <c r="K192" s="347" t="s">
        <v>197</v>
      </c>
      <c r="L192" s="348" t="b">
        <v>0</v>
      </c>
      <c r="P192" s="42"/>
      <c r="Q192" s="158"/>
      <c r="R192" s="341"/>
      <c r="S192" s="342"/>
      <c r="T192" s="249">
        <v>2.0</v>
      </c>
      <c r="U192" s="343">
        <f t="shared" ref="U192:V192" si="214">U191</f>
        <v>4</v>
      </c>
      <c r="V192" s="251">
        <f t="shared" si="214"/>
        <v>0</v>
      </c>
      <c r="W192" s="252">
        <v>20.0</v>
      </c>
      <c r="X192" s="351"/>
      <c r="Y192" s="345">
        <f>iferror(AVERAGE(W191:W193),0)</f>
        <v>20</v>
      </c>
      <c r="Z192" s="346">
        <v>1.0</v>
      </c>
      <c r="AB192" s="347" t="s">
        <v>197</v>
      </c>
      <c r="AC192" s="348" t="b">
        <v>0</v>
      </c>
      <c r="AG192" s="42"/>
    </row>
    <row r="193">
      <c r="A193" s="349">
        <v>8.0</v>
      </c>
      <c r="B193" s="350">
        <v>12.0</v>
      </c>
      <c r="C193" s="249">
        <v>3.0</v>
      </c>
      <c r="D193" s="343">
        <f t="shared" ref="D193:E193" si="215">D191</f>
        <v>50</v>
      </c>
      <c r="E193" s="251">
        <f t="shared" si="215"/>
        <v>0</v>
      </c>
      <c r="F193" s="252"/>
      <c r="G193" s="351"/>
      <c r="I193" s="346">
        <v>1.0</v>
      </c>
      <c r="K193" s="347" t="s">
        <v>248</v>
      </c>
      <c r="L193" s="348" t="b">
        <v>0</v>
      </c>
      <c r="P193" s="42"/>
      <c r="Q193" s="158"/>
      <c r="R193" s="349">
        <v>8.0</v>
      </c>
      <c r="S193" s="350">
        <v>12.0</v>
      </c>
      <c r="T193" s="249">
        <v>3.0</v>
      </c>
      <c r="U193" s="343">
        <f t="shared" ref="U193:V193" si="216">U191</f>
        <v>4</v>
      </c>
      <c r="V193" s="251">
        <f t="shared" si="216"/>
        <v>0</v>
      </c>
      <c r="W193" s="252">
        <v>20.0</v>
      </c>
      <c r="X193" s="351"/>
      <c r="Z193" s="346">
        <v>1.0</v>
      </c>
      <c r="AB193" s="347" t="s">
        <v>248</v>
      </c>
      <c r="AC193" s="348" t="b">
        <v>0</v>
      </c>
      <c r="AG193" s="42"/>
    </row>
    <row r="194">
      <c r="A194" s="395" t="s">
        <v>251</v>
      </c>
      <c r="B194" s="353"/>
      <c r="C194" s="249">
        <v>1.0</v>
      </c>
      <c r="D194" s="343">
        <v>90.0</v>
      </c>
      <c r="E194" s="251">
        <v>0.0</v>
      </c>
      <c r="F194" s="252"/>
      <c r="G194" s="351"/>
      <c r="H194" s="354">
        <f>iferror(C196*D196*(F194+F195+F196),0)</f>
        <v>0</v>
      </c>
      <c r="I194" s="346">
        <v>2.0</v>
      </c>
      <c r="J194" s="355">
        <v>60.0</v>
      </c>
      <c r="K194" s="347" t="s">
        <v>245</v>
      </c>
      <c r="L194" s="348" t="b">
        <v>0</v>
      </c>
      <c r="M194" s="3"/>
      <c r="P194" s="42"/>
      <c r="Q194" s="158"/>
      <c r="R194" s="317" t="s">
        <v>282</v>
      </c>
      <c r="T194" s="249">
        <v>1.0</v>
      </c>
      <c r="U194" s="343">
        <v>30.0</v>
      </c>
      <c r="V194" s="251">
        <v>0.0</v>
      </c>
      <c r="W194" s="252">
        <v>9.0</v>
      </c>
      <c r="X194" s="351"/>
      <c r="Y194" s="354">
        <f>iferror(T196*U196*(W194+W195+W196),0)</f>
        <v>2430</v>
      </c>
      <c r="Z194" s="346">
        <v>2.0</v>
      </c>
      <c r="AA194" s="355">
        <v>60.0</v>
      </c>
      <c r="AB194" s="347" t="s">
        <v>245</v>
      </c>
      <c r="AC194" s="348" t="b">
        <v>0</v>
      </c>
      <c r="AD194" s="3"/>
      <c r="AG194" s="42"/>
    </row>
    <row r="195">
      <c r="A195" s="341"/>
      <c r="B195" s="342"/>
      <c r="C195" s="249">
        <v>2.0</v>
      </c>
      <c r="D195" s="343">
        <f t="shared" ref="D195:E195" si="217">D194</f>
        <v>90</v>
      </c>
      <c r="E195" s="251">
        <f t="shared" si="217"/>
        <v>0</v>
      </c>
      <c r="F195" s="252"/>
      <c r="G195" s="351"/>
      <c r="H195" s="345">
        <f>iferror(AVERAGE(F194:F196),0)</f>
        <v>0</v>
      </c>
      <c r="I195" s="346">
        <v>1.0</v>
      </c>
      <c r="K195" s="347" t="s">
        <v>197</v>
      </c>
      <c r="L195" s="348" t="b">
        <v>0</v>
      </c>
      <c r="P195" s="42"/>
      <c r="Q195" s="158"/>
      <c r="R195" s="38"/>
      <c r="T195" s="249">
        <v>2.0</v>
      </c>
      <c r="U195" s="343">
        <f t="shared" ref="U195:V195" si="218">U194</f>
        <v>30</v>
      </c>
      <c r="V195" s="251">
        <f t="shared" si="218"/>
        <v>0</v>
      </c>
      <c r="W195" s="252">
        <v>9.0</v>
      </c>
      <c r="X195" s="351"/>
      <c r="Y195" s="345">
        <f>iferror(AVERAGE(W194:W196),0)</f>
        <v>9</v>
      </c>
      <c r="Z195" s="346">
        <v>1.0</v>
      </c>
      <c r="AB195" s="347" t="s">
        <v>197</v>
      </c>
      <c r="AC195" s="348" t="b">
        <v>0</v>
      </c>
      <c r="AG195" s="42"/>
    </row>
    <row r="196">
      <c r="A196" s="349">
        <v>12.0</v>
      </c>
      <c r="B196" s="350">
        <v>20.0</v>
      </c>
      <c r="C196" s="249">
        <v>3.0</v>
      </c>
      <c r="D196" s="343">
        <f t="shared" ref="D196:E196" si="219">D194</f>
        <v>90</v>
      </c>
      <c r="E196" s="251">
        <f t="shared" si="219"/>
        <v>0</v>
      </c>
      <c r="F196" s="252"/>
      <c r="G196" s="351"/>
      <c r="I196" s="346">
        <v>1.0</v>
      </c>
      <c r="K196" s="347" t="s">
        <v>248</v>
      </c>
      <c r="L196" s="348" t="b">
        <v>0</v>
      </c>
      <c r="P196" s="42"/>
      <c r="Q196" s="158"/>
      <c r="R196" s="349">
        <v>12.0</v>
      </c>
      <c r="S196" s="350">
        <v>20.0</v>
      </c>
      <c r="T196" s="249">
        <v>3.0</v>
      </c>
      <c r="U196" s="343">
        <f t="shared" ref="U196:V196" si="220">U194</f>
        <v>30</v>
      </c>
      <c r="V196" s="251">
        <f t="shared" si="220"/>
        <v>0</v>
      </c>
      <c r="W196" s="252">
        <v>9.0</v>
      </c>
      <c r="X196" s="351"/>
      <c r="Z196" s="346">
        <v>1.0</v>
      </c>
      <c r="AB196" s="347" t="s">
        <v>248</v>
      </c>
      <c r="AC196" s="348" t="b">
        <v>0</v>
      </c>
      <c r="AG196" s="42"/>
    </row>
    <row r="197">
      <c r="A197" s="391" t="s">
        <v>296</v>
      </c>
      <c r="B197" s="353"/>
      <c r="C197" s="249">
        <v>1.0</v>
      </c>
      <c r="D197" s="343">
        <v>15.0</v>
      </c>
      <c r="E197" s="251">
        <v>0.0</v>
      </c>
      <c r="F197" s="252"/>
      <c r="G197" s="351"/>
      <c r="H197" s="354">
        <f>iferror(C199*D199*(F197+F198+F199),0)</f>
        <v>0</v>
      </c>
      <c r="I197" s="346">
        <v>2.0</v>
      </c>
      <c r="J197" s="355">
        <v>60.0</v>
      </c>
      <c r="K197" s="347" t="s">
        <v>245</v>
      </c>
      <c r="L197" s="348" t="b">
        <v>0</v>
      </c>
      <c r="M197" s="3"/>
      <c r="P197" s="42"/>
      <c r="Q197" s="158"/>
      <c r="R197" s="391" t="s">
        <v>296</v>
      </c>
      <c r="S197" s="353"/>
      <c r="T197" s="249">
        <v>1.0</v>
      </c>
      <c r="U197" s="343">
        <v>20.0</v>
      </c>
      <c r="V197" s="251">
        <v>0.0</v>
      </c>
      <c r="W197" s="252">
        <v>10.0</v>
      </c>
      <c r="X197" s="351"/>
      <c r="Y197" s="354">
        <f>iferror(T199*U199*(W197+W198+W199),0)</f>
        <v>1620</v>
      </c>
      <c r="Z197" s="346">
        <v>2.0</v>
      </c>
      <c r="AA197" s="355">
        <v>60.0</v>
      </c>
      <c r="AB197" s="347" t="s">
        <v>245</v>
      </c>
      <c r="AC197" s="348" t="b">
        <v>0</v>
      </c>
      <c r="AD197" s="3"/>
      <c r="AG197" s="42"/>
    </row>
    <row r="198">
      <c r="A198" s="341"/>
      <c r="B198" s="342"/>
      <c r="C198" s="249">
        <v>2.0</v>
      </c>
      <c r="D198" s="343">
        <f t="shared" ref="D198:E198" si="221">D197</f>
        <v>15</v>
      </c>
      <c r="E198" s="251">
        <f t="shared" si="221"/>
        <v>0</v>
      </c>
      <c r="F198" s="252"/>
      <c r="G198" s="351"/>
      <c r="H198" s="345">
        <f>iferror(AVERAGE(F197:F199),0)</f>
        <v>0</v>
      </c>
      <c r="I198" s="346">
        <v>0.0</v>
      </c>
      <c r="K198" s="347" t="s">
        <v>197</v>
      </c>
      <c r="L198" s="348" t="b">
        <v>0</v>
      </c>
      <c r="P198" s="42"/>
      <c r="Q198" s="158"/>
      <c r="R198" s="341"/>
      <c r="S198" s="342"/>
      <c r="T198" s="249">
        <v>2.0</v>
      </c>
      <c r="U198" s="343">
        <f t="shared" ref="U198:V198" si="222">U197</f>
        <v>20</v>
      </c>
      <c r="V198" s="251">
        <f t="shared" si="222"/>
        <v>0</v>
      </c>
      <c r="W198" s="252">
        <v>7.0</v>
      </c>
      <c r="X198" s="351"/>
      <c r="Y198" s="345">
        <f>iferror(AVERAGE(W197:W199),0)</f>
        <v>9</v>
      </c>
      <c r="Z198" s="346">
        <v>0.0</v>
      </c>
      <c r="AB198" s="347" t="s">
        <v>197</v>
      </c>
      <c r="AC198" s="348" t="b">
        <v>0</v>
      </c>
      <c r="AG198" s="42"/>
    </row>
    <row r="199">
      <c r="A199" s="349">
        <v>8.0</v>
      </c>
      <c r="B199" s="350">
        <v>12.0</v>
      </c>
      <c r="C199" s="249">
        <v>3.0</v>
      </c>
      <c r="D199" s="343">
        <f t="shared" ref="D199:E199" si="223">D197</f>
        <v>15</v>
      </c>
      <c r="E199" s="251">
        <f t="shared" si="223"/>
        <v>0</v>
      </c>
      <c r="F199" s="252"/>
      <c r="G199" s="351"/>
      <c r="I199" s="346">
        <v>1.0</v>
      </c>
      <c r="K199" s="347" t="s">
        <v>248</v>
      </c>
      <c r="L199" s="348" t="b">
        <v>0</v>
      </c>
      <c r="P199" s="42"/>
      <c r="Q199" s="158"/>
      <c r="R199" s="349">
        <v>8.0</v>
      </c>
      <c r="S199" s="350">
        <v>12.0</v>
      </c>
      <c r="T199" s="249">
        <v>3.0</v>
      </c>
      <c r="U199" s="343">
        <f t="shared" ref="U199:V199" si="224">U197</f>
        <v>20</v>
      </c>
      <c r="V199" s="251">
        <f t="shared" si="224"/>
        <v>0</v>
      </c>
      <c r="W199" s="252">
        <v>10.0</v>
      </c>
      <c r="X199" s="351"/>
      <c r="Z199" s="346">
        <v>1.0</v>
      </c>
      <c r="AB199" s="347" t="s">
        <v>248</v>
      </c>
      <c r="AC199" s="348" t="b">
        <v>0</v>
      </c>
      <c r="AG199" s="42"/>
    </row>
    <row r="200">
      <c r="A200" s="392" t="s">
        <v>298</v>
      </c>
      <c r="B200" s="329"/>
      <c r="C200" s="249">
        <v>1.0</v>
      </c>
      <c r="D200" s="343">
        <v>10.0</v>
      </c>
      <c r="E200" s="251">
        <v>0.0</v>
      </c>
      <c r="F200" s="252">
        <v>15.0</v>
      </c>
      <c r="G200" s="351"/>
      <c r="H200" s="354">
        <f>iferror(C202*D202*(F200+F201+F202),0)</f>
        <v>1260</v>
      </c>
      <c r="I200" s="346">
        <v>2.0</v>
      </c>
      <c r="J200" s="355">
        <v>60.0</v>
      </c>
      <c r="K200" s="347" t="s">
        <v>245</v>
      </c>
      <c r="L200" s="348" t="b">
        <v>0</v>
      </c>
      <c r="M200" s="3"/>
      <c r="P200" s="42"/>
      <c r="Q200" s="158"/>
      <c r="R200" s="392" t="s">
        <v>298</v>
      </c>
      <c r="S200" s="329"/>
      <c r="T200" s="249">
        <v>1.0</v>
      </c>
      <c r="U200" s="343">
        <v>10.0</v>
      </c>
      <c r="V200" s="251">
        <v>0.0</v>
      </c>
      <c r="W200" s="252">
        <v>15.0</v>
      </c>
      <c r="X200" s="351"/>
      <c r="Y200" s="354">
        <f>iferror(T202*U202*(W200+W201+W202),0)</f>
        <v>900</v>
      </c>
      <c r="Z200" s="346">
        <v>2.0</v>
      </c>
      <c r="AA200" s="355">
        <v>60.0</v>
      </c>
      <c r="AB200" s="347" t="s">
        <v>245</v>
      </c>
      <c r="AC200" s="348" t="b">
        <v>0</v>
      </c>
      <c r="AD200" s="3"/>
      <c r="AG200" s="42"/>
    </row>
    <row r="201">
      <c r="A201" s="341"/>
      <c r="B201" s="342"/>
      <c r="C201" s="249">
        <v>2.0</v>
      </c>
      <c r="D201" s="343">
        <f t="shared" ref="D201:E201" si="225">D200</f>
        <v>10</v>
      </c>
      <c r="E201" s="251">
        <f t="shared" si="225"/>
        <v>0</v>
      </c>
      <c r="F201" s="252">
        <v>15.0</v>
      </c>
      <c r="G201" s="351"/>
      <c r="H201" s="345">
        <f>iferror(AVERAGE(F200:F202),0)</f>
        <v>14</v>
      </c>
      <c r="I201" s="346">
        <v>0.0</v>
      </c>
      <c r="K201" s="347" t="s">
        <v>197</v>
      </c>
      <c r="L201" s="348" t="b">
        <v>0</v>
      </c>
      <c r="P201" s="42"/>
      <c r="Q201" s="158"/>
      <c r="R201" s="341"/>
      <c r="S201" s="342"/>
      <c r="T201" s="249">
        <v>2.0</v>
      </c>
      <c r="U201" s="343">
        <f t="shared" ref="U201:V201" si="226">U200</f>
        <v>10</v>
      </c>
      <c r="V201" s="251">
        <f t="shared" si="226"/>
        <v>0</v>
      </c>
      <c r="W201" s="252">
        <v>15.0</v>
      </c>
      <c r="X201" s="351"/>
      <c r="Y201" s="345">
        <f>iferror(AVERAGE(W200:W202),0)</f>
        <v>15</v>
      </c>
      <c r="Z201" s="346">
        <v>0.0</v>
      </c>
      <c r="AB201" s="347" t="s">
        <v>197</v>
      </c>
      <c r="AC201" s="348" t="b">
        <v>0</v>
      </c>
      <c r="AG201" s="42"/>
    </row>
    <row r="202">
      <c r="A202" s="349">
        <v>12.0</v>
      </c>
      <c r="B202" s="350">
        <v>20.0</v>
      </c>
      <c r="C202" s="249">
        <v>3.0</v>
      </c>
      <c r="D202" s="343">
        <f t="shared" ref="D202:E202" si="227">D200</f>
        <v>10</v>
      </c>
      <c r="E202" s="251">
        <f t="shared" si="227"/>
        <v>0</v>
      </c>
      <c r="F202" s="252">
        <v>12.0</v>
      </c>
      <c r="G202" s="351"/>
      <c r="I202" s="346">
        <v>1.0</v>
      </c>
      <c r="K202" s="347" t="s">
        <v>248</v>
      </c>
      <c r="L202" s="348" t="b">
        <v>0</v>
      </c>
      <c r="P202" s="42"/>
      <c r="Q202" s="158"/>
      <c r="R202" s="349">
        <v>12.0</v>
      </c>
      <c r="S202" s="350">
        <v>20.0</v>
      </c>
      <c r="T202" s="249">
        <v>3.0</v>
      </c>
      <c r="U202" s="343">
        <f t="shared" ref="U202:V202" si="228">U200</f>
        <v>10</v>
      </c>
      <c r="V202" s="251">
        <f t="shared" si="228"/>
        <v>0</v>
      </c>
      <c r="W202" s="252"/>
      <c r="X202" s="351"/>
      <c r="Z202" s="346">
        <v>1.0</v>
      </c>
      <c r="AB202" s="347" t="s">
        <v>248</v>
      </c>
      <c r="AC202" s="348" t="b">
        <v>0</v>
      </c>
      <c r="AG202" s="42"/>
    </row>
    <row r="203">
      <c r="A203" s="362" t="s">
        <v>254</v>
      </c>
      <c r="B203" s="353"/>
      <c r="C203" s="249">
        <v>1.0</v>
      </c>
      <c r="D203" s="343">
        <v>6.0</v>
      </c>
      <c r="E203" s="251">
        <v>0.0</v>
      </c>
      <c r="F203" s="252"/>
      <c r="G203" s="351"/>
      <c r="H203" s="354">
        <f>iferror(C205*D205*(F203+F204+F205),0)</f>
        <v>0</v>
      </c>
      <c r="I203" s="346">
        <v>2.0</v>
      </c>
      <c r="J203" s="355">
        <v>60.0</v>
      </c>
      <c r="K203" s="347" t="s">
        <v>245</v>
      </c>
      <c r="L203" s="348" t="b">
        <v>0</v>
      </c>
      <c r="M203" s="3"/>
      <c r="P203" s="42"/>
      <c r="Q203" s="158"/>
      <c r="R203" s="362" t="s">
        <v>254</v>
      </c>
      <c r="S203" s="353"/>
      <c r="T203" s="249">
        <v>1.0</v>
      </c>
      <c r="U203" s="343">
        <v>6.0</v>
      </c>
      <c r="V203" s="251">
        <v>0.0</v>
      </c>
      <c r="W203" s="252"/>
      <c r="X203" s="351"/>
      <c r="Y203" s="354">
        <f>iferror(T205*U205*(W203+W204+W205),0)</f>
        <v>0</v>
      </c>
      <c r="Z203" s="346">
        <v>2.0</v>
      </c>
      <c r="AA203" s="355">
        <v>60.0</v>
      </c>
      <c r="AB203" s="347" t="s">
        <v>245</v>
      </c>
      <c r="AC203" s="348" t="b">
        <v>0</v>
      </c>
      <c r="AD203" s="3"/>
      <c r="AG203" s="42"/>
    </row>
    <row r="204">
      <c r="A204" s="341"/>
      <c r="B204" s="342"/>
      <c r="C204" s="249">
        <v>2.0</v>
      </c>
      <c r="D204" s="343">
        <f t="shared" ref="D204:E204" si="229">D203</f>
        <v>6</v>
      </c>
      <c r="E204" s="251">
        <f t="shared" si="229"/>
        <v>0</v>
      </c>
      <c r="F204" s="252"/>
      <c r="G204" s="351"/>
      <c r="H204" s="345">
        <f>iferror(AVERAGE(F203:F205),0)</f>
        <v>0</v>
      </c>
      <c r="I204" s="346">
        <v>0.0</v>
      </c>
      <c r="K204" s="347" t="s">
        <v>197</v>
      </c>
      <c r="L204" s="348" t="b">
        <v>0</v>
      </c>
      <c r="P204" s="42"/>
      <c r="Q204" s="158"/>
      <c r="R204" s="341"/>
      <c r="S204" s="342"/>
      <c r="T204" s="249">
        <v>2.0</v>
      </c>
      <c r="U204" s="343">
        <f t="shared" ref="U204:V204" si="230">U203</f>
        <v>6</v>
      </c>
      <c r="V204" s="251">
        <f t="shared" si="230"/>
        <v>0</v>
      </c>
      <c r="W204" s="252"/>
      <c r="X204" s="351"/>
      <c r="Y204" s="345">
        <f>iferror(AVERAGE(W203:W205),0)</f>
        <v>0</v>
      </c>
      <c r="Z204" s="346">
        <v>0.0</v>
      </c>
      <c r="AB204" s="347" t="s">
        <v>197</v>
      </c>
      <c r="AC204" s="348" t="b">
        <v>0</v>
      </c>
      <c r="AG204" s="42"/>
    </row>
    <row r="205">
      <c r="A205" s="349">
        <v>8.0</v>
      </c>
      <c r="B205" s="350">
        <v>12.0</v>
      </c>
      <c r="C205" s="249">
        <v>3.0</v>
      </c>
      <c r="D205" s="343">
        <f t="shared" ref="D205:E205" si="231">D203</f>
        <v>6</v>
      </c>
      <c r="E205" s="251">
        <f t="shared" si="231"/>
        <v>0</v>
      </c>
      <c r="F205" s="252"/>
      <c r="G205" s="351"/>
      <c r="I205" s="346">
        <v>1.0</v>
      </c>
      <c r="K205" s="347" t="s">
        <v>248</v>
      </c>
      <c r="L205" s="348" t="b">
        <v>0</v>
      </c>
      <c r="P205" s="42"/>
      <c r="Q205" s="158"/>
      <c r="R205" s="349">
        <v>8.0</v>
      </c>
      <c r="S205" s="350">
        <v>12.0</v>
      </c>
      <c r="T205" s="249">
        <v>3.0</v>
      </c>
      <c r="U205" s="343">
        <f t="shared" ref="U205:V205" si="232">U203</f>
        <v>6</v>
      </c>
      <c r="V205" s="251">
        <f t="shared" si="232"/>
        <v>0</v>
      </c>
      <c r="W205" s="252"/>
      <c r="X205" s="351"/>
      <c r="Z205" s="346">
        <v>1.0</v>
      </c>
      <c r="AB205" s="347" t="s">
        <v>248</v>
      </c>
      <c r="AC205" s="348" t="b">
        <v>0</v>
      </c>
      <c r="AG205" s="42"/>
    </row>
    <row r="206">
      <c r="A206" s="365" t="s">
        <v>274</v>
      </c>
      <c r="B206" s="329"/>
      <c r="C206" s="249">
        <v>1.0</v>
      </c>
      <c r="D206" s="343">
        <v>30.0</v>
      </c>
      <c r="E206" s="251">
        <v>0.0</v>
      </c>
      <c r="F206" s="252"/>
      <c r="G206" s="351"/>
      <c r="H206" s="354">
        <f>iferror(C208*D208*(F206+F207+F208),0)</f>
        <v>0</v>
      </c>
      <c r="I206" s="346">
        <v>2.0</v>
      </c>
      <c r="J206" s="355">
        <v>60.0</v>
      </c>
      <c r="K206" s="347" t="s">
        <v>245</v>
      </c>
      <c r="L206" s="348" t="b">
        <v>0</v>
      </c>
      <c r="M206" s="3"/>
      <c r="P206" s="42"/>
      <c r="Q206" s="158"/>
      <c r="R206" s="365" t="s">
        <v>274</v>
      </c>
      <c r="S206" s="329"/>
      <c r="T206" s="249">
        <v>1.0</v>
      </c>
      <c r="U206" s="343">
        <v>30.0</v>
      </c>
      <c r="V206" s="251">
        <v>0.0</v>
      </c>
      <c r="W206" s="252"/>
      <c r="X206" s="351"/>
      <c r="Y206" s="354">
        <f>iferror(T208*U208*(W206+W207+W208),0)</f>
        <v>0</v>
      </c>
      <c r="Z206" s="346">
        <v>2.0</v>
      </c>
      <c r="AA206" s="355">
        <v>60.0</v>
      </c>
      <c r="AB206" s="347" t="s">
        <v>245</v>
      </c>
      <c r="AC206" s="348" t="b">
        <v>0</v>
      </c>
      <c r="AD206" s="3"/>
      <c r="AG206" s="42"/>
    </row>
    <row r="207">
      <c r="A207" s="341"/>
      <c r="B207" s="342"/>
      <c r="C207" s="249">
        <v>2.0</v>
      </c>
      <c r="D207" s="343">
        <v>36.0</v>
      </c>
      <c r="E207" s="251">
        <f>E206</f>
        <v>0</v>
      </c>
      <c r="F207" s="252"/>
      <c r="G207" s="351"/>
      <c r="H207" s="345">
        <f>iferror(AVERAGE(F206:F208),0)</f>
        <v>0</v>
      </c>
      <c r="I207" s="346">
        <v>0.0</v>
      </c>
      <c r="K207" s="347" t="s">
        <v>197</v>
      </c>
      <c r="L207" s="348" t="b">
        <v>0</v>
      </c>
      <c r="P207" s="42"/>
      <c r="Q207" s="158"/>
      <c r="R207" s="341"/>
      <c r="S207" s="342"/>
      <c r="T207" s="249">
        <v>2.0</v>
      </c>
      <c r="U207" s="343">
        <v>36.0</v>
      </c>
      <c r="V207" s="251">
        <f>V206</f>
        <v>0</v>
      </c>
      <c r="W207" s="252"/>
      <c r="X207" s="351"/>
      <c r="Y207" s="345">
        <f>iferror(AVERAGE(W206:W208),0)</f>
        <v>0</v>
      </c>
      <c r="Z207" s="346">
        <v>0.0</v>
      </c>
      <c r="AB207" s="347" t="s">
        <v>197</v>
      </c>
      <c r="AC207" s="348" t="b">
        <v>0</v>
      </c>
      <c r="AG207" s="42"/>
    </row>
    <row r="208">
      <c r="A208" s="349">
        <v>8.0</v>
      </c>
      <c r="B208" s="350">
        <v>12.0</v>
      </c>
      <c r="C208" s="299">
        <v>3.0</v>
      </c>
      <c r="D208" s="367">
        <f>D207</f>
        <v>36</v>
      </c>
      <c r="E208" s="301">
        <f>E206</f>
        <v>0</v>
      </c>
      <c r="F208" s="302"/>
      <c r="G208" s="368"/>
      <c r="H208" s="68"/>
      <c r="I208" s="346">
        <v>1.0</v>
      </c>
      <c r="K208" s="369" t="s">
        <v>248</v>
      </c>
      <c r="L208" s="370" t="b">
        <v>0</v>
      </c>
      <c r="M208" s="68"/>
      <c r="N208" s="68"/>
      <c r="O208" s="68"/>
      <c r="P208" s="69"/>
      <c r="Q208" s="158"/>
      <c r="R208" s="349">
        <v>8.0</v>
      </c>
      <c r="S208" s="350">
        <v>12.0</v>
      </c>
      <c r="T208" s="299">
        <v>3.0</v>
      </c>
      <c r="U208" s="367">
        <f>U207</f>
        <v>36</v>
      </c>
      <c r="V208" s="301">
        <f>V206</f>
        <v>0</v>
      </c>
      <c r="W208" s="302"/>
      <c r="X208" s="368"/>
      <c r="Y208" s="68"/>
      <c r="Z208" s="346">
        <v>1.0</v>
      </c>
      <c r="AB208" s="369" t="s">
        <v>248</v>
      </c>
      <c r="AC208" s="370" t="b">
        <v>0</v>
      </c>
      <c r="AD208" s="68"/>
      <c r="AE208" s="68"/>
      <c r="AF208" s="68"/>
      <c r="AG208" s="69"/>
    </row>
    <row r="209">
      <c r="A209" s="374" t="s">
        <v>256</v>
      </c>
      <c r="C209" s="37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81"/>
      <c r="Q209" s="158"/>
      <c r="R209" s="374" t="s">
        <v>256</v>
      </c>
      <c r="T209" s="37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81"/>
    </row>
    <row r="210">
      <c r="A210" s="67"/>
      <c r="B210" s="68"/>
      <c r="C210" s="67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9"/>
      <c r="Q210" s="158"/>
      <c r="R210" s="67"/>
      <c r="S210" s="68"/>
      <c r="T210" s="67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9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</row>
    <row r="213">
      <c r="A213" s="318" t="s">
        <v>97</v>
      </c>
      <c r="B213" s="319">
        <v>46106.0</v>
      </c>
      <c r="C213" s="320" t="s">
        <v>235</v>
      </c>
      <c r="D213" s="268"/>
      <c r="E213" s="321" t="s">
        <v>236</v>
      </c>
      <c r="F213" s="322" t="b">
        <v>0</v>
      </c>
      <c r="G213" s="323" t="s">
        <v>237</v>
      </c>
      <c r="H213" s="322" t="b">
        <v>0</v>
      </c>
      <c r="I213" s="324" t="s">
        <v>238</v>
      </c>
      <c r="J213" s="322" t="b">
        <v>0</v>
      </c>
      <c r="K213" s="325" t="s">
        <v>240</v>
      </c>
      <c r="L213" s="326" t="b">
        <v>0</v>
      </c>
      <c r="M213" s="327" t="s">
        <v>241</v>
      </c>
      <c r="N213" s="322" t="b">
        <v>0</v>
      </c>
      <c r="O213" s="328" t="s">
        <v>242</v>
      </c>
      <c r="P213" s="326" t="b">
        <v>0</v>
      </c>
      <c r="Q213" s="158"/>
      <c r="R213" s="318" t="s">
        <v>97</v>
      </c>
      <c r="S213" s="319">
        <v>46111.0</v>
      </c>
      <c r="T213" s="320" t="s">
        <v>235</v>
      </c>
      <c r="U213" s="268"/>
      <c r="V213" s="321" t="s">
        <v>236</v>
      </c>
      <c r="W213" s="322" t="b">
        <v>0</v>
      </c>
      <c r="X213" s="323" t="s">
        <v>237</v>
      </c>
      <c r="Y213" s="322" t="b">
        <v>0</v>
      </c>
      <c r="Z213" s="324" t="s">
        <v>238</v>
      </c>
      <c r="AA213" s="322" t="b">
        <v>0</v>
      </c>
      <c r="AB213" s="325" t="s">
        <v>240</v>
      </c>
      <c r="AC213" s="326" t="b">
        <v>0</v>
      </c>
      <c r="AD213" s="327" t="s">
        <v>241</v>
      </c>
      <c r="AE213" s="322" t="b">
        <v>1</v>
      </c>
      <c r="AF213" s="328" t="s">
        <v>242</v>
      </c>
      <c r="AG213" s="326" t="b">
        <v>0</v>
      </c>
    </row>
    <row r="214">
      <c r="A214" s="278" t="s">
        <v>243</v>
      </c>
      <c r="B214" s="329"/>
      <c r="C214" s="330">
        <v>1.0</v>
      </c>
      <c r="D214" s="331">
        <v>50.0</v>
      </c>
      <c r="E214" s="332">
        <v>0.0</v>
      </c>
      <c r="F214" s="333">
        <v>8.0</v>
      </c>
      <c r="G214" s="334"/>
      <c r="H214" s="335">
        <f>iferror(C216*D216*(F214+F215+F216),0)</f>
        <v>3000</v>
      </c>
      <c r="I214" s="336">
        <v>2.0</v>
      </c>
      <c r="J214" s="337">
        <v>60.0</v>
      </c>
      <c r="K214" s="338" t="s">
        <v>245</v>
      </c>
      <c r="L214" s="339" t="b">
        <v>0</v>
      </c>
      <c r="M214" s="377" t="s">
        <v>276</v>
      </c>
      <c r="N214" s="35"/>
      <c r="O214" s="35"/>
      <c r="P214" s="81"/>
      <c r="Q214" s="158"/>
      <c r="R214" s="298" t="s">
        <v>150</v>
      </c>
      <c r="S214" s="329"/>
      <c r="T214" s="330">
        <v>1.0</v>
      </c>
      <c r="U214" s="331">
        <v>90.0</v>
      </c>
      <c r="V214" s="332">
        <v>0.0</v>
      </c>
      <c r="W214" s="333">
        <v>8.0</v>
      </c>
      <c r="X214" s="334"/>
      <c r="Y214" s="335">
        <f>iferror(T216*U216*(W214+W215+W216),0)</f>
        <v>5940</v>
      </c>
      <c r="Z214" s="336">
        <v>2.0</v>
      </c>
      <c r="AA214" s="337">
        <v>90.0</v>
      </c>
      <c r="AB214" s="338" t="s">
        <v>245</v>
      </c>
      <c r="AC214" s="339" t="b">
        <v>0</v>
      </c>
      <c r="AD214" s="340" t="s">
        <v>246</v>
      </c>
      <c r="AE214" s="35"/>
      <c r="AF214" s="35"/>
      <c r="AG214" s="81"/>
    </row>
    <row r="215">
      <c r="A215" s="341"/>
      <c r="B215" s="342"/>
      <c r="C215" s="249">
        <v>2.0</v>
      </c>
      <c r="D215" s="343">
        <f t="shared" ref="D215:E215" si="233">D214</f>
        <v>50</v>
      </c>
      <c r="E215" s="251">
        <f t="shared" si="233"/>
        <v>0</v>
      </c>
      <c r="F215" s="252">
        <v>12.0</v>
      </c>
      <c r="G215" s="344"/>
      <c r="H215" s="345">
        <f>iferror(AVERAGE(F214:F216),0)</f>
        <v>10</v>
      </c>
      <c r="I215" s="346">
        <v>0.0</v>
      </c>
      <c r="K215" s="347" t="s">
        <v>197</v>
      </c>
      <c r="L215" s="348" t="b">
        <v>0</v>
      </c>
      <c r="P215" s="42"/>
      <c r="Q215" s="158"/>
      <c r="R215" s="341"/>
      <c r="S215" s="342"/>
      <c r="T215" s="249">
        <v>2.0</v>
      </c>
      <c r="U215" s="343">
        <f t="shared" ref="U215:V215" si="234">U214</f>
        <v>90</v>
      </c>
      <c r="V215" s="251">
        <f t="shared" si="234"/>
        <v>0</v>
      </c>
      <c r="W215" s="252">
        <v>7.0</v>
      </c>
      <c r="X215" s="344"/>
      <c r="Y215" s="345">
        <f>iferror(AVERAGE(W214:W216),0)</f>
        <v>7.333333333</v>
      </c>
      <c r="Z215" s="346">
        <v>1.0</v>
      </c>
      <c r="AB215" s="347" t="s">
        <v>197</v>
      </c>
      <c r="AC215" s="348" t="b">
        <v>0</v>
      </c>
      <c r="AG215" s="42"/>
    </row>
    <row r="216">
      <c r="A216" s="349">
        <v>8.0</v>
      </c>
      <c r="B216" s="350">
        <v>12.0</v>
      </c>
      <c r="C216" s="249">
        <v>3.0</v>
      </c>
      <c r="D216" s="343">
        <f t="shared" ref="D216:E216" si="235">D214</f>
        <v>50</v>
      </c>
      <c r="E216" s="251">
        <f t="shared" si="235"/>
        <v>0</v>
      </c>
      <c r="F216" s="252"/>
      <c r="G216" s="351"/>
      <c r="I216" s="346">
        <v>1.0</v>
      </c>
      <c r="K216" s="347" t="s">
        <v>248</v>
      </c>
      <c r="L216" s="348" t="b">
        <v>0</v>
      </c>
      <c r="P216" s="42"/>
      <c r="Q216" s="158"/>
      <c r="R216" s="349">
        <v>6.0</v>
      </c>
      <c r="S216" s="350">
        <v>10.0</v>
      </c>
      <c r="T216" s="249">
        <v>3.0</v>
      </c>
      <c r="U216" s="343">
        <f t="shared" ref="U216:V216" si="236">U214</f>
        <v>90</v>
      </c>
      <c r="V216" s="251">
        <f t="shared" si="236"/>
        <v>0</v>
      </c>
      <c r="W216" s="252">
        <v>7.0</v>
      </c>
      <c r="X216" s="351"/>
      <c r="Z216" s="346">
        <v>2.0</v>
      </c>
      <c r="AB216" s="347" t="s">
        <v>248</v>
      </c>
      <c r="AC216" s="348" t="b">
        <v>0</v>
      </c>
      <c r="AG216" s="42"/>
    </row>
    <row r="217">
      <c r="A217" s="352" t="s">
        <v>277</v>
      </c>
      <c r="B217" s="353"/>
      <c r="C217" s="249">
        <v>1.0</v>
      </c>
      <c r="D217" s="343">
        <v>25.0</v>
      </c>
      <c r="E217" s="251">
        <v>0.0</v>
      </c>
      <c r="F217" s="252"/>
      <c r="G217" s="351"/>
      <c r="H217" s="354">
        <f>iferror(C219*D219*(F217+F218+F219),0)</f>
        <v>0</v>
      </c>
      <c r="I217" s="346">
        <v>2.0</v>
      </c>
      <c r="J217" s="355">
        <v>60.0</v>
      </c>
      <c r="K217" s="347" t="s">
        <v>245</v>
      </c>
      <c r="L217" s="348" t="b">
        <v>0</v>
      </c>
      <c r="M217" s="54" t="s">
        <v>280</v>
      </c>
      <c r="P217" s="42"/>
      <c r="Q217" s="158"/>
      <c r="R217" s="358" t="s">
        <v>261</v>
      </c>
      <c r="S217" s="353"/>
      <c r="T217" s="249">
        <v>1.0</v>
      </c>
      <c r="U217" s="343">
        <v>9.0</v>
      </c>
      <c r="V217" s="251">
        <v>0.0</v>
      </c>
      <c r="W217" s="252">
        <v>12.0</v>
      </c>
      <c r="X217" s="351"/>
      <c r="Y217" s="354">
        <f>iferror(T219*U219*(W217+W218+W219),0)</f>
        <v>1053</v>
      </c>
      <c r="Z217" s="346">
        <v>2.0</v>
      </c>
      <c r="AA217" s="355">
        <v>60.0</v>
      </c>
      <c r="AB217" s="347" t="s">
        <v>245</v>
      </c>
      <c r="AC217" s="348" t="b">
        <v>0</v>
      </c>
      <c r="AD217" s="54" t="s">
        <v>295</v>
      </c>
      <c r="AG217" s="42"/>
    </row>
    <row r="218">
      <c r="A218" s="341"/>
      <c r="B218" s="342"/>
      <c r="C218" s="249">
        <v>2.0</v>
      </c>
      <c r="D218" s="343">
        <f t="shared" ref="D218:E218" si="237">D217</f>
        <v>25</v>
      </c>
      <c r="E218" s="251">
        <f t="shared" si="237"/>
        <v>0</v>
      </c>
      <c r="F218" s="252"/>
      <c r="G218" s="351"/>
      <c r="H218" s="345">
        <f>iferror(AVERAGE(F217:F219),0)</f>
        <v>0</v>
      </c>
      <c r="I218" s="346">
        <v>0.0</v>
      </c>
      <c r="K218" s="347" t="s">
        <v>197</v>
      </c>
      <c r="L218" s="348" t="b">
        <v>0</v>
      </c>
      <c r="P218" s="42"/>
      <c r="Q218" s="158"/>
      <c r="R218" s="341"/>
      <c r="S218" s="342"/>
      <c r="T218" s="249">
        <v>2.0</v>
      </c>
      <c r="U218" s="343">
        <f t="shared" ref="U218:V218" si="238">U217</f>
        <v>9</v>
      </c>
      <c r="V218" s="251">
        <f t="shared" si="238"/>
        <v>0</v>
      </c>
      <c r="W218" s="252">
        <v>12.0</v>
      </c>
      <c r="X218" s="351"/>
      <c r="Y218" s="345">
        <f>iferror(AVERAGE(W217:W219),0)</f>
        <v>13</v>
      </c>
      <c r="Z218" s="346">
        <v>0.0</v>
      </c>
      <c r="AB218" s="347" t="s">
        <v>197</v>
      </c>
      <c r="AC218" s="348" t="b">
        <v>0</v>
      </c>
      <c r="AG218" s="42"/>
    </row>
    <row r="219">
      <c r="A219" s="349">
        <v>0.0</v>
      </c>
      <c r="B219" s="350">
        <v>100.0</v>
      </c>
      <c r="C219" s="249">
        <v>3.0</v>
      </c>
      <c r="D219" s="343">
        <f t="shared" ref="D219:E219" si="239">D217</f>
        <v>25</v>
      </c>
      <c r="E219" s="251">
        <f t="shared" si="239"/>
        <v>0</v>
      </c>
      <c r="F219" s="252"/>
      <c r="G219" s="351"/>
      <c r="I219" s="346">
        <v>1.0</v>
      </c>
      <c r="K219" s="347" t="s">
        <v>248</v>
      </c>
      <c r="L219" s="348" t="b">
        <v>0</v>
      </c>
      <c r="P219" s="42"/>
      <c r="Q219" s="158"/>
      <c r="R219" s="349">
        <v>8.0</v>
      </c>
      <c r="S219" s="350">
        <v>12.0</v>
      </c>
      <c r="T219" s="249">
        <v>3.0</v>
      </c>
      <c r="U219" s="343">
        <f t="shared" ref="U219:V219" si="240">U217</f>
        <v>9</v>
      </c>
      <c r="V219" s="251">
        <f t="shared" si="240"/>
        <v>0</v>
      </c>
      <c r="W219" s="252">
        <v>15.0</v>
      </c>
      <c r="X219" s="351"/>
      <c r="Z219" s="346">
        <v>1.0</v>
      </c>
      <c r="AB219" s="347" t="s">
        <v>248</v>
      </c>
      <c r="AC219" s="348" t="b">
        <v>0</v>
      </c>
      <c r="AG219" s="42"/>
    </row>
    <row r="220">
      <c r="A220" s="388" t="s">
        <v>291</v>
      </c>
      <c r="B220" s="353"/>
      <c r="C220" s="249">
        <v>1.0</v>
      </c>
      <c r="D220" s="343">
        <v>12.5</v>
      </c>
      <c r="E220" s="251">
        <v>0.0</v>
      </c>
      <c r="F220" s="252"/>
      <c r="G220" s="351"/>
      <c r="H220" s="354">
        <f>iferror(C222*D222*(F220+F221+F222),0)</f>
        <v>0</v>
      </c>
      <c r="I220" s="346">
        <v>2.0</v>
      </c>
      <c r="J220" s="355">
        <v>60.0</v>
      </c>
      <c r="K220" s="347" t="s">
        <v>245</v>
      </c>
      <c r="L220" s="348" t="b">
        <v>0</v>
      </c>
      <c r="M220" s="54"/>
      <c r="P220" s="42"/>
      <c r="Q220" s="158"/>
      <c r="R220" s="358" t="s">
        <v>265</v>
      </c>
      <c r="S220" s="353"/>
      <c r="T220" s="249">
        <v>1.0</v>
      </c>
      <c r="U220" s="343">
        <v>80.0</v>
      </c>
      <c r="V220" s="251">
        <v>0.0</v>
      </c>
      <c r="W220" s="252"/>
      <c r="X220" s="351"/>
      <c r="Y220" s="354">
        <f>iferror(T222*U222*(W220+W221+W222),0)</f>
        <v>0</v>
      </c>
      <c r="Z220" s="346">
        <v>2.0</v>
      </c>
      <c r="AA220" s="355">
        <v>60.0</v>
      </c>
      <c r="AB220" s="347" t="s">
        <v>245</v>
      </c>
      <c r="AC220" s="348" t="b">
        <v>0</v>
      </c>
      <c r="AD220" s="54"/>
      <c r="AG220" s="42"/>
    </row>
    <row r="221">
      <c r="A221" s="341"/>
      <c r="B221" s="342"/>
      <c r="C221" s="249">
        <v>2.0</v>
      </c>
      <c r="D221" s="343">
        <f t="shared" ref="D221:E221" si="241">D220</f>
        <v>12.5</v>
      </c>
      <c r="E221" s="251">
        <f t="shared" si="241"/>
        <v>0</v>
      </c>
      <c r="F221" s="252"/>
      <c r="G221" s="351"/>
      <c r="H221" s="345">
        <f>iferror(AVERAGE(F220:F222),0)</f>
        <v>0</v>
      </c>
      <c r="I221" s="346">
        <v>1.0</v>
      </c>
      <c r="K221" s="347" t="s">
        <v>197</v>
      </c>
      <c r="L221" s="348" t="b">
        <v>0</v>
      </c>
      <c r="P221" s="42"/>
      <c r="Q221" s="158"/>
      <c r="R221" s="341"/>
      <c r="S221" s="342"/>
      <c r="T221" s="249">
        <v>2.0</v>
      </c>
      <c r="U221" s="343">
        <f t="shared" ref="U221:V221" si="242">U220</f>
        <v>80</v>
      </c>
      <c r="V221" s="251">
        <f t="shared" si="242"/>
        <v>0</v>
      </c>
      <c r="W221" s="252"/>
      <c r="X221" s="351"/>
      <c r="Y221" s="345">
        <f>iferror(AVERAGE(W220:W222),0)</f>
        <v>0</v>
      </c>
      <c r="Z221" s="346">
        <v>0.0</v>
      </c>
      <c r="AB221" s="347" t="s">
        <v>197</v>
      </c>
      <c r="AC221" s="348" t="b">
        <v>0</v>
      </c>
      <c r="AG221" s="42"/>
    </row>
    <row r="222">
      <c r="A222" s="396">
        <v>12.0</v>
      </c>
      <c r="B222" s="350">
        <v>20.0</v>
      </c>
      <c r="C222" s="249">
        <v>3.0</v>
      </c>
      <c r="D222" s="343">
        <f t="shared" ref="D222:E222" si="243">D220</f>
        <v>12.5</v>
      </c>
      <c r="E222" s="251">
        <f t="shared" si="243"/>
        <v>0</v>
      </c>
      <c r="F222" s="252"/>
      <c r="G222" s="351"/>
      <c r="I222" s="346">
        <v>1.0</v>
      </c>
      <c r="K222" s="347" t="s">
        <v>248</v>
      </c>
      <c r="L222" s="348" t="b">
        <v>0</v>
      </c>
      <c r="P222" s="42"/>
      <c r="Q222" s="158"/>
      <c r="R222" s="349">
        <v>8.0</v>
      </c>
      <c r="S222" s="350">
        <v>12.0</v>
      </c>
      <c r="T222" s="249">
        <v>3.0</v>
      </c>
      <c r="U222" s="343">
        <f t="shared" ref="U222:V222" si="244">U220</f>
        <v>80</v>
      </c>
      <c r="V222" s="251">
        <f t="shared" si="244"/>
        <v>0</v>
      </c>
      <c r="W222" s="252"/>
      <c r="X222" s="351"/>
      <c r="Z222" s="346">
        <v>1.0</v>
      </c>
      <c r="AB222" s="347" t="s">
        <v>248</v>
      </c>
      <c r="AC222" s="348" t="b">
        <v>0</v>
      </c>
      <c r="AG222" s="42"/>
    </row>
    <row r="223">
      <c r="A223" s="359" t="s">
        <v>199</v>
      </c>
      <c r="B223" s="353"/>
      <c r="C223" s="249">
        <v>1.0</v>
      </c>
      <c r="D223" s="343">
        <v>42.0</v>
      </c>
      <c r="E223" s="251">
        <v>0.0</v>
      </c>
      <c r="F223" s="252"/>
      <c r="G223" s="351"/>
      <c r="H223" s="354">
        <f>iferror(C225*D225*(F223+F224+F225),0)</f>
        <v>0</v>
      </c>
      <c r="I223" s="346">
        <v>2.0</v>
      </c>
      <c r="J223" s="355">
        <v>60.0</v>
      </c>
      <c r="K223" s="347" t="s">
        <v>245</v>
      </c>
      <c r="L223" s="348" t="b">
        <v>0</v>
      </c>
      <c r="M223" s="3"/>
      <c r="P223" s="42"/>
      <c r="Q223" s="158"/>
      <c r="R223" s="356" t="s">
        <v>267</v>
      </c>
      <c r="S223" s="353"/>
      <c r="T223" s="249">
        <v>1.0</v>
      </c>
      <c r="U223" s="343">
        <v>80.0</v>
      </c>
      <c r="V223" s="251">
        <v>0.0</v>
      </c>
      <c r="W223" s="252"/>
      <c r="X223" s="351"/>
      <c r="Y223" s="354">
        <f>iferror(T225*U225*(W223+W224+W225),0)</f>
        <v>0</v>
      </c>
      <c r="Z223" s="346">
        <v>2.0</v>
      </c>
      <c r="AA223" s="355">
        <v>60.0</v>
      </c>
      <c r="AB223" s="347" t="s">
        <v>245</v>
      </c>
      <c r="AC223" s="348" t="b">
        <v>0</v>
      </c>
      <c r="AD223" s="3"/>
      <c r="AG223" s="42"/>
    </row>
    <row r="224">
      <c r="A224" s="341"/>
      <c r="B224" s="342"/>
      <c r="C224" s="249">
        <v>2.0</v>
      </c>
      <c r="D224" s="343">
        <f t="shared" ref="D224:E224" si="245">D223</f>
        <v>42</v>
      </c>
      <c r="E224" s="251">
        <f t="shared" si="245"/>
        <v>0</v>
      </c>
      <c r="F224" s="252"/>
      <c r="G224" s="351"/>
      <c r="H224" s="345">
        <f>iferror(AVERAGE(F223:F225),0)</f>
        <v>0</v>
      </c>
      <c r="I224" s="346">
        <v>1.0</v>
      </c>
      <c r="K224" s="347" t="s">
        <v>197</v>
      </c>
      <c r="L224" s="348" t="b">
        <v>0</v>
      </c>
      <c r="P224" s="42"/>
      <c r="Q224" s="158"/>
      <c r="R224" s="341"/>
      <c r="S224" s="342"/>
      <c r="T224" s="249">
        <v>2.0</v>
      </c>
      <c r="U224" s="343">
        <f t="shared" ref="U224:V224" si="246">U223</f>
        <v>80</v>
      </c>
      <c r="V224" s="251">
        <f t="shared" si="246"/>
        <v>0</v>
      </c>
      <c r="W224" s="252"/>
      <c r="X224" s="351"/>
      <c r="Y224" s="345">
        <f>iferror(AVERAGE(W223:W225),0)</f>
        <v>0</v>
      </c>
      <c r="Z224" s="346">
        <v>1.0</v>
      </c>
      <c r="AB224" s="347" t="s">
        <v>197</v>
      </c>
      <c r="AC224" s="348" t="b">
        <v>0</v>
      </c>
      <c r="AG224" s="42"/>
    </row>
    <row r="225">
      <c r="A225" s="349">
        <v>8.0</v>
      </c>
      <c r="B225" s="350">
        <v>12.0</v>
      </c>
      <c r="C225" s="249">
        <v>3.0</v>
      </c>
      <c r="D225" s="343">
        <f t="shared" ref="D225:E225" si="247">D223</f>
        <v>42</v>
      </c>
      <c r="E225" s="251">
        <f t="shared" si="247"/>
        <v>0</v>
      </c>
      <c r="F225" s="252"/>
      <c r="G225" s="351"/>
      <c r="I225" s="346">
        <v>1.0</v>
      </c>
      <c r="K225" s="347" t="s">
        <v>248</v>
      </c>
      <c r="L225" s="348" t="b">
        <v>0</v>
      </c>
      <c r="P225" s="42"/>
      <c r="Q225" s="158"/>
      <c r="R225" s="349">
        <v>8.0</v>
      </c>
      <c r="S225" s="350">
        <v>12.0</v>
      </c>
      <c r="T225" s="249">
        <v>3.0</v>
      </c>
      <c r="U225" s="343">
        <f t="shared" ref="U225:V225" si="248">U223</f>
        <v>80</v>
      </c>
      <c r="V225" s="251">
        <f t="shared" si="248"/>
        <v>0</v>
      </c>
      <c r="W225" s="252"/>
      <c r="X225" s="351"/>
      <c r="Z225" s="346">
        <v>1.0</v>
      </c>
      <c r="AB225" s="347" t="s">
        <v>248</v>
      </c>
      <c r="AC225" s="348" t="b">
        <v>0</v>
      </c>
      <c r="AG225" s="42"/>
    </row>
    <row r="226">
      <c r="A226" s="317" t="s">
        <v>304</v>
      </c>
      <c r="C226" s="249">
        <v>1.0</v>
      </c>
      <c r="D226" s="343">
        <v>50.0</v>
      </c>
      <c r="E226" s="251">
        <v>0.0</v>
      </c>
      <c r="F226" s="252">
        <v>11.0</v>
      </c>
      <c r="G226" s="351"/>
      <c r="H226" s="354">
        <f>iferror(C228*D228*(F226+F227+F228),0)</f>
        <v>5250</v>
      </c>
      <c r="I226" s="346">
        <v>2.0</v>
      </c>
      <c r="J226" s="355">
        <v>60.0</v>
      </c>
      <c r="K226" s="347" t="s">
        <v>245</v>
      </c>
      <c r="L226" s="348" t="b">
        <v>0</v>
      </c>
      <c r="M226" s="3"/>
      <c r="P226" s="42"/>
      <c r="Q226" s="158"/>
      <c r="R226" s="356" t="s">
        <v>268</v>
      </c>
      <c r="S226" s="353"/>
      <c r="T226" s="249">
        <v>1.0</v>
      </c>
      <c r="U226" s="343">
        <v>50.0</v>
      </c>
      <c r="V226" s="251">
        <v>0.0</v>
      </c>
      <c r="W226" s="252"/>
      <c r="X226" s="351"/>
      <c r="Y226" s="354">
        <f>iferror(T228*U228*(W226+W227+W228),0)</f>
        <v>0</v>
      </c>
      <c r="Z226" s="346">
        <v>2.0</v>
      </c>
      <c r="AA226" s="355"/>
      <c r="AB226" s="347" t="s">
        <v>245</v>
      </c>
      <c r="AC226" s="348" t="b">
        <v>0</v>
      </c>
      <c r="AD226" s="3"/>
      <c r="AG226" s="42"/>
    </row>
    <row r="227">
      <c r="A227" s="38"/>
      <c r="C227" s="249">
        <v>2.0</v>
      </c>
      <c r="D227" s="343">
        <f t="shared" ref="D227:E227" si="249">D226</f>
        <v>50</v>
      </c>
      <c r="E227" s="251">
        <f t="shared" si="249"/>
        <v>0</v>
      </c>
      <c r="F227" s="252">
        <v>12.0</v>
      </c>
      <c r="G227" s="351"/>
      <c r="H227" s="345">
        <f>iferror(AVERAGE(F226:F228),0)</f>
        <v>11.66666667</v>
      </c>
      <c r="I227" s="346">
        <v>1.0</v>
      </c>
      <c r="K227" s="347" t="s">
        <v>197</v>
      </c>
      <c r="L227" s="348" t="b">
        <v>0</v>
      </c>
      <c r="P227" s="42"/>
      <c r="Q227" s="158"/>
      <c r="R227" s="341"/>
      <c r="S227" s="342"/>
      <c r="T227" s="249">
        <v>2.0</v>
      </c>
      <c r="U227" s="343">
        <f t="shared" ref="U227:V227" si="250">U226</f>
        <v>50</v>
      </c>
      <c r="V227" s="251">
        <f t="shared" si="250"/>
        <v>0</v>
      </c>
      <c r="W227" s="252"/>
      <c r="X227" s="351"/>
      <c r="Y227" s="345">
        <f>iferror(AVERAGE(W226:W228),0)</f>
        <v>0</v>
      </c>
      <c r="Z227" s="346">
        <v>0.0</v>
      </c>
      <c r="AB227" s="347" t="s">
        <v>197</v>
      </c>
      <c r="AC227" s="348" t="b">
        <v>0</v>
      </c>
      <c r="AG227" s="42"/>
    </row>
    <row r="228">
      <c r="A228" s="349">
        <v>8.0</v>
      </c>
      <c r="B228" s="350">
        <v>12.0</v>
      </c>
      <c r="C228" s="249">
        <v>3.0</v>
      </c>
      <c r="D228" s="343">
        <f t="shared" ref="D228:E228" si="251">D226</f>
        <v>50</v>
      </c>
      <c r="E228" s="251">
        <f t="shared" si="251"/>
        <v>0</v>
      </c>
      <c r="F228" s="252">
        <v>12.0</v>
      </c>
      <c r="G228" s="351"/>
      <c r="I228" s="346">
        <v>1.0</v>
      </c>
      <c r="K228" s="347" t="s">
        <v>248</v>
      </c>
      <c r="L228" s="348" t="b">
        <v>0</v>
      </c>
      <c r="P228" s="42"/>
      <c r="Q228" s="158"/>
      <c r="R228" s="349">
        <v>10.0</v>
      </c>
      <c r="S228" s="350">
        <v>15.0</v>
      </c>
      <c r="T228" s="249">
        <v>3.0</v>
      </c>
      <c r="U228" s="343">
        <f t="shared" ref="U228:V228" si="252">U226</f>
        <v>50</v>
      </c>
      <c r="V228" s="251">
        <f t="shared" si="252"/>
        <v>0</v>
      </c>
      <c r="W228" s="252"/>
      <c r="X228" s="351"/>
      <c r="Z228" s="346">
        <v>1.0</v>
      </c>
      <c r="AB228" s="347" t="s">
        <v>248</v>
      </c>
      <c r="AC228" s="348" t="b">
        <v>0</v>
      </c>
      <c r="AG228" s="42"/>
    </row>
    <row r="229">
      <c r="A229" s="395" t="s">
        <v>251</v>
      </c>
      <c r="B229" s="353"/>
      <c r="C229" s="249">
        <v>1.0</v>
      </c>
      <c r="D229" s="343">
        <v>90.0</v>
      </c>
      <c r="E229" s="251">
        <v>0.0</v>
      </c>
      <c r="F229" s="252">
        <v>9.0</v>
      </c>
      <c r="G229" s="351"/>
      <c r="H229" s="354">
        <f>iferror(C231*D231*(F229+F230+F231),0)</f>
        <v>7560</v>
      </c>
      <c r="I229" s="346">
        <v>2.0</v>
      </c>
      <c r="J229" s="355">
        <v>60.0</v>
      </c>
      <c r="K229" s="347" t="s">
        <v>245</v>
      </c>
      <c r="L229" s="348" t="b">
        <v>0</v>
      </c>
      <c r="M229" s="3"/>
      <c r="P229" s="42"/>
      <c r="Q229" s="158"/>
      <c r="R229" s="358" t="s">
        <v>308</v>
      </c>
      <c r="S229" s="353"/>
      <c r="T229" s="249">
        <v>1.0</v>
      </c>
      <c r="U229" s="343">
        <v>20.0</v>
      </c>
      <c r="V229" s="251">
        <v>0.0</v>
      </c>
      <c r="W229" s="252">
        <v>15.0</v>
      </c>
      <c r="X229" s="351"/>
      <c r="Y229" s="354">
        <f>iferror(T231*U231*(W229+W230+W231),0)</f>
        <v>2700</v>
      </c>
      <c r="Z229" s="346"/>
      <c r="AA229" s="355">
        <v>60.0</v>
      </c>
      <c r="AB229" s="347" t="s">
        <v>245</v>
      </c>
      <c r="AC229" s="348" t="b">
        <v>0</v>
      </c>
      <c r="AD229" s="3"/>
      <c r="AG229" s="42"/>
    </row>
    <row r="230">
      <c r="A230" s="341"/>
      <c r="B230" s="342"/>
      <c r="C230" s="249">
        <v>2.0</v>
      </c>
      <c r="D230" s="343">
        <f t="shared" ref="D230:E230" si="253">D229</f>
        <v>90</v>
      </c>
      <c r="E230" s="251">
        <f t="shared" si="253"/>
        <v>0</v>
      </c>
      <c r="F230" s="252">
        <v>9.0</v>
      </c>
      <c r="G230" s="351"/>
      <c r="H230" s="345">
        <f>iferror(AVERAGE(F229:F231),0)</f>
        <v>9.333333333</v>
      </c>
      <c r="I230" s="346">
        <v>1.0</v>
      </c>
      <c r="K230" s="347" t="s">
        <v>197</v>
      </c>
      <c r="L230" s="348" t="b">
        <v>0</v>
      </c>
      <c r="P230" s="42"/>
      <c r="Q230" s="158"/>
      <c r="R230" s="341"/>
      <c r="S230" s="342"/>
      <c r="T230" s="249">
        <v>2.0</v>
      </c>
      <c r="U230" s="343">
        <f t="shared" ref="U230:V230" si="254">U229</f>
        <v>20</v>
      </c>
      <c r="V230" s="251">
        <f t="shared" si="254"/>
        <v>0</v>
      </c>
      <c r="W230" s="252">
        <v>15.0</v>
      </c>
      <c r="X230" s="351"/>
      <c r="Y230" s="345">
        <f>iferror(AVERAGE(W229:W231),0)</f>
        <v>15</v>
      </c>
      <c r="Z230" s="346"/>
      <c r="AB230" s="347" t="s">
        <v>197</v>
      </c>
      <c r="AC230" s="348" t="b">
        <v>0</v>
      </c>
      <c r="AG230" s="42"/>
    </row>
    <row r="231">
      <c r="A231" s="349">
        <v>12.0</v>
      </c>
      <c r="B231" s="350">
        <v>20.0</v>
      </c>
      <c r="C231" s="249">
        <v>3.0</v>
      </c>
      <c r="D231" s="343">
        <f t="shared" ref="D231:E231" si="255">D229</f>
        <v>90</v>
      </c>
      <c r="E231" s="251">
        <f t="shared" si="255"/>
        <v>0</v>
      </c>
      <c r="F231" s="252">
        <v>10.0</v>
      </c>
      <c r="G231" s="351"/>
      <c r="I231" s="346">
        <v>1.0</v>
      </c>
      <c r="K231" s="347" t="s">
        <v>248</v>
      </c>
      <c r="L231" s="348" t="b">
        <v>0</v>
      </c>
      <c r="P231" s="42"/>
      <c r="Q231" s="158"/>
      <c r="R231" s="349">
        <v>10.0</v>
      </c>
      <c r="S231" s="350">
        <v>15.0</v>
      </c>
      <c r="T231" s="249">
        <v>3.0</v>
      </c>
      <c r="U231" s="343">
        <f t="shared" ref="U231:V231" si="256">U229</f>
        <v>20</v>
      </c>
      <c r="V231" s="251">
        <f t="shared" si="256"/>
        <v>0</v>
      </c>
      <c r="W231" s="252">
        <v>15.0</v>
      </c>
      <c r="X231" s="351"/>
      <c r="Z231" s="346"/>
      <c r="AB231" s="347" t="s">
        <v>248</v>
      </c>
      <c r="AC231" s="348" t="b">
        <v>0</v>
      </c>
      <c r="AG231" s="42"/>
    </row>
    <row r="232">
      <c r="A232" s="391" t="s">
        <v>296</v>
      </c>
      <c r="B232" s="353"/>
      <c r="C232" s="249">
        <v>1.0</v>
      </c>
      <c r="D232" s="343">
        <v>15.0</v>
      </c>
      <c r="E232" s="251">
        <v>0.0</v>
      </c>
      <c r="F232" s="252"/>
      <c r="G232" s="351"/>
      <c r="H232" s="354">
        <f>iferror(C234*D234*(F232+F233+F234),0)</f>
        <v>0</v>
      </c>
      <c r="I232" s="346">
        <v>2.0</v>
      </c>
      <c r="J232" s="355">
        <v>60.0</v>
      </c>
      <c r="K232" s="347" t="s">
        <v>245</v>
      </c>
      <c r="L232" s="348" t="b">
        <v>0</v>
      </c>
      <c r="M232" s="3"/>
      <c r="P232" s="42"/>
      <c r="Q232" s="158"/>
      <c r="R232" s="317" t="s">
        <v>282</v>
      </c>
      <c r="T232" s="249">
        <v>1.0</v>
      </c>
      <c r="U232" s="343">
        <v>30.0</v>
      </c>
      <c r="V232" s="251">
        <v>0.0</v>
      </c>
      <c r="W232" s="252">
        <v>10.0</v>
      </c>
      <c r="X232" s="351"/>
      <c r="Y232" s="354">
        <f>iferror(T234*U234*(W232+W233+W234),0)</f>
        <v>2700</v>
      </c>
      <c r="Z232" s="346"/>
      <c r="AA232" s="355"/>
      <c r="AB232" s="347" t="s">
        <v>245</v>
      </c>
      <c r="AC232" s="348" t="b">
        <v>0</v>
      </c>
      <c r="AD232" s="3"/>
      <c r="AG232" s="42"/>
    </row>
    <row r="233">
      <c r="A233" s="341"/>
      <c r="B233" s="342"/>
      <c r="C233" s="249">
        <v>2.0</v>
      </c>
      <c r="D233" s="343">
        <f t="shared" ref="D233:E233" si="257">D232</f>
        <v>15</v>
      </c>
      <c r="E233" s="251">
        <f t="shared" si="257"/>
        <v>0</v>
      </c>
      <c r="F233" s="252"/>
      <c r="G233" s="351"/>
      <c r="H233" s="345">
        <f>iferror(AVERAGE(F232:F234),0)</f>
        <v>0</v>
      </c>
      <c r="I233" s="346">
        <v>0.0</v>
      </c>
      <c r="K233" s="347" t="s">
        <v>197</v>
      </c>
      <c r="L233" s="348" t="b">
        <v>0</v>
      </c>
      <c r="P233" s="42"/>
      <c r="Q233" s="158"/>
      <c r="R233" s="38"/>
      <c r="T233" s="249">
        <v>2.0</v>
      </c>
      <c r="U233" s="343">
        <f t="shared" ref="U233:V233" si="258">U232</f>
        <v>30</v>
      </c>
      <c r="V233" s="251">
        <f t="shared" si="258"/>
        <v>0</v>
      </c>
      <c r="W233" s="252">
        <v>10.0</v>
      </c>
      <c r="X233" s="351"/>
      <c r="Y233" s="345">
        <f>iferror(AVERAGE(W232:W234),0)</f>
        <v>10</v>
      </c>
      <c r="Z233" s="346"/>
      <c r="AB233" s="347" t="s">
        <v>197</v>
      </c>
      <c r="AC233" s="348" t="b">
        <v>0</v>
      </c>
      <c r="AG233" s="42"/>
    </row>
    <row r="234">
      <c r="A234" s="349">
        <v>8.0</v>
      </c>
      <c r="B234" s="350">
        <v>12.0</v>
      </c>
      <c r="C234" s="249">
        <v>3.0</v>
      </c>
      <c r="D234" s="343">
        <f t="shared" ref="D234:E234" si="259">D232</f>
        <v>15</v>
      </c>
      <c r="E234" s="251">
        <f t="shared" si="259"/>
        <v>0</v>
      </c>
      <c r="F234" s="252"/>
      <c r="G234" s="351"/>
      <c r="I234" s="346">
        <v>1.0</v>
      </c>
      <c r="K234" s="347" t="s">
        <v>248</v>
      </c>
      <c r="L234" s="348" t="b">
        <v>0</v>
      </c>
      <c r="P234" s="42"/>
      <c r="Q234" s="158"/>
      <c r="R234" s="349">
        <v>8.0</v>
      </c>
      <c r="S234" s="350">
        <v>12.0</v>
      </c>
      <c r="T234" s="249">
        <v>3.0</v>
      </c>
      <c r="U234" s="343">
        <f t="shared" ref="U234:V234" si="260">U232</f>
        <v>30</v>
      </c>
      <c r="V234" s="251">
        <f t="shared" si="260"/>
        <v>0</v>
      </c>
      <c r="W234" s="252">
        <v>10.0</v>
      </c>
      <c r="X234" s="351"/>
      <c r="Z234" s="346"/>
      <c r="AB234" s="347" t="s">
        <v>248</v>
      </c>
      <c r="AC234" s="348" t="b">
        <v>0</v>
      </c>
      <c r="AG234" s="42"/>
    </row>
    <row r="235">
      <c r="A235" s="392" t="s">
        <v>298</v>
      </c>
      <c r="B235" s="329"/>
      <c r="C235" s="249">
        <v>1.0</v>
      </c>
      <c r="D235" s="343">
        <v>10.0</v>
      </c>
      <c r="E235" s="251">
        <v>0.0</v>
      </c>
      <c r="F235" s="252"/>
      <c r="G235" s="351"/>
      <c r="H235" s="354">
        <f>iferror(C237*D237*(F235+F236+F237),0)</f>
        <v>0</v>
      </c>
      <c r="I235" s="346">
        <v>2.0</v>
      </c>
      <c r="J235" s="355">
        <v>60.0</v>
      </c>
      <c r="K235" s="347" t="s">
        <v>245</v>
      </c>
      <c r="L235" s="348" t="b">
        <v>0</v>
      </c>
      <c r="M235" s="3"/>
      <c r="P235" s="42"/>
      <c r="Q235" s="158"/>
      <c r="R235" s="317" t="s">
        <v>285</v>
      </c>
      <c r="T235" s="249">
        <v>1.0</v>
      </c>
      <c r="U235" s="343">
        <v>20.0</v>
      </c>
      <c r="V235" s="251">
        <v>0.0</v>
      </c>
      <c r="W235" s="252"/>
      <c r="X235" s="351"/>
      <c r="Y235" s="354">
        <f>iferror(T237*U237*(W235+W236+W237),0)</f>
        <v>0</v>
      </c>
      <c r="Z235" s="346"/>
      <c r="AA235" s="355"/>
      <c r="AB235" s="347" t="s">
        <v>245</v>
      </c>
      <c r="AC235" s="348" t="b">
        <v>0</v>
      </c>
      <c r="AD235" s="3"/>
      <c r="AG235" s="42"/>
    </row>
    <row r="236">
      <c r="A236" s="341"/>
      <c r="B236" s="342"/>
      <c r="C236" s="249">
        <v>2.0</v>
      </c>
      <c r="D236" s="343">
        <f t="shared" ref="D236:E236" si="261">D235</f>
        <v>10</v>
      </c>
      <c r="E236" s="251">
        <f t="shared" si="261"/>
        <v>0</v>
      </c>
      <c r="F236" s="252"/>
      <c r="G236" s="351"/>
      <c r="H236" s="345">
        <f>iferror(AVERAGE(F235:F237),0)</f>
        <v>0</v>
      </c>
      <c r="I236" s="346">
        <v>0.0</v>
      </c>
      <c r="K236" s="347" t="s">
        <v>197</v>
      </c>
      <c r="L236" s="348" t="b">
        <v>0</v>
      </c>
      <c r="P236" s="42"/>
      <c r="Q236" s="158"/>
      <c r="R236" s="38"/>
      <c r="T236" s="249">
        <v>2.0</v>
      </c>
      <c r="U236" s="343">
        <f t="shared" ref="U236:V236" si="262">U235</f>
        <v>20</v>
      </c>
      <c r="V236" s="251">
        <f t="shared" si="262"/>
        <v>0</v>
      </c>
      <c r="W236" s="252"/>
      <c r="X236" s="351"/>
      <c r="Y236" s="345">
        <f>iferror(AVERAGE(W235:W237),0)</f>
        <v>0</v>
      </c>
      <c r="Z236" s="346"/>
      <c r="AB236" s="347" t="s">
        <v>197</v>
      </c>
      <c r="AC236" s="348" t="b">
        <v>0</v>
      </c>
      <c r="AG236" s="42"/>
    </row>
    <row r="237">
      <c r="A237" s="349">
        <v>12.0</v>
      </c>
      <c r="B237" s="350">
        <v>20.0</v>
      </c>
      <c r="C237" s="249">
        <v>3.0</v>
      </c>
      <c r="D237" s="343">
        <f t="shared" ref="D237:E237" si="263">D235</f>
        <v>10</v>
      </c>
      <c r="E237" s="251">
        <f t="shared" si="263"/>
        <v>0</v>
      </c>
      <c r="F237" s="252"/>
      <c r="G237" s="351"/>
      <c r="I237" s="346">
        <v>1.0</v>
      </c>
      <c r="K237" s="347" t="s">
        <v>248</v>
      </c>
      <c r="L237" s="348" t="b">
        <v>0</v>
      </c>
      <c r="P237" s="42"/>
      <c r="Q237" s="158"/>
      <c r="R237" s="349">
        <v>12.0</v>
      </c>
      <c r="S237" s="350">
        <v>20.0</v>
      </c>
      <c r="T237" s="249">
        <v>3.0</v>
      </c>
      <c r="U237" s="343">
        <f t="shared" ref="U237:V237" si="264">U235</f>
        <v>20</v>
      </c>
      <c r="V237" s="251">
        <f t="shared" si="264"/>
        <v>0</v>
      </c>
      <c r="W237" s="252"/>
      <c r="X237" s="351"/>
      <c r="Z237" s="346"/>
      <c r="AB237" s="347" t="s">
        <v>248</v>
      </c>
      <c r="AC237" s="348" t="b">
        <v>0</v>
      </c>
      <c r="AG237" s="42"/>
    </row>
    <row r="238">
      <c r="A238" s="362" t="s">
        <v>254</v>
      </c>
      <c r="B238" s="353"/>
      <c r="C238" s="249">
        <v>1.0</v>
      </c>
      <c r="D238" s="343">
        <v>6.0</v>
      </c>
      <c r="E238" s="251">
        <v>0.0</v>
      </c>
      <c r="F238" s="252"/>
      <c r="G238" s="351"/>
      <c r="H238" s="354">
        <f>iferror(C240*D240*(F238+F239+F240),0)</f>
        <v>0</v>
      </c>
      <c r="I238" s="346">
        <v>2.0</v>
      </c>
      <c r="J238" s="355">
        <v>60.0</v>
      </c>
      <c r="K238" s="347" t="s">
        <v>245</v>
      </c>
      <c r="L238" s="348" t="b">
        <v>0</v>
      </c>
      <c r="M238" s="3"/>
      <c r="P238" s="42"/>
      <c r="Q238" s="158"/>
      <c r="R238" s="317" t="s">
        <v>301</v>
      </c>
      <c r="T238" s="249">
        <v>1.0</v>
      </c>
      <c r="U238" s="343">
        <v>5.0</v>
      </c>
      <c r="V238" s="251">
        <v>0.0</v>
      </c>
      <c r="W238" s="252"/>
      <c r="X238" s="351"/>
      <c r="Y238" s="354">
        <f>iferror(T240*U240*(W238+W239+W240),0)</f>
        <v>0</v>
      </c>
      <c r="Z238" s="346"/>
      <c r="AA238" s="355"/>
      <c r="AB238" s="347" t="s">
        <v>245</v>
      </c>
      <c r="AC238" s="348" t="b">
        <v>0</v>
      </c>
      <c r="AD238" s="3"/>
      <c r="AG238" s="42"/>
    </row>
    <row r="239">
      <c r="A239" s="341"/>
      <c r="B239" s="342"/>
      <c r="C239" s="249">
        <v>2.0</v>
      </c>
      <c r="D239" s="343">
        <f t="shared" ref="D239:E239" si="265">D238</f>
        <v>6</v>
      </c>
      <c r="E239" s="251">
        <f t="shared" si="265"/>
        <v>0</v>
      </c>
      <c r="F239" s="252"/>
      <c r="G239" s="351"/>
      <c r="H239" s="345">
        <f>iferror(AVERAGE(F238:F240),0)</f>
        <v>0</v>
      </c>
      <c r="I239" s="346">
        <v>0.0</v>
      </c>
      <c r="K239" s="347" t="s">
        <v>197</v>
      </c>
      <c r="L239" s="348" t="b">
        <v>0</v>
      </c>
      <c r="P239" s="42"/>
      <c r="Q239" s="158"/>
      <c r="R239" s="38"/>
      <c r="T239" s="249">
        <v>2.0</v>
      </c>
      <c r="U239" s="343">
        <f t="shared" ref="U239:V239" si="266">U238</f>
        <v>5</v>
      </c>
      <c r="V239" s="251">
        <f t="shared" si="266"/>
        <v>0</v>
      </c>
      <c r="W239" s="252"/>
      <c r="X239" s="351"/>
      <c r="Y239" s="345">
        <f>iferror(AVERAGE(W238:W240),0)</f>
        <v>0</v>
      </c>
      <c r="Z239" s="346"/>
      <c r="AB239" s="347" t="s">
        <v>197</v>
      </c>
      <c r="AC239" s="348" t="b">
        <v>0</v>
      </c>
      <c r="AG239" s="42"/>
    </row>
    <row r="240">
      <c r="A240" s="349">
        <v>8.0</v>
      </c>
      <c r="B240" s="350">
        <v>12.0</v>
      </c>
      <c r="C240" s="249">
        <v>3.0</v>
      </c>
      <c r="D240" s="343">
        <f t="shared" ref="D240:E240" si="267">D238</f>
        <v>6</v>
      </c>
      <c r="E240" s="251">
        <f t="shared" si="267"/>
        <v>0</v>
      </c>
      <c r="F240" s="252"/>
      <c r="G240" s="351"/>
      <c r="I240" s="346">
        <v>1.0</v>
      </c>
      <c r="K240" s="347" t="s">
        <v>248</v>
      </c>
      <c r="L240" s="348" t="b">
        <v>0</v>
      </c>
      <c r="P240" s="42"/>
      <c r="Q240" s="158"/>
      <c r="R240" s="363"/>
      <c r="S240" s="364"/>
      <c r="T240" s="249">
        <v>3.0</v>
      </c>
      <c r="U240" s="343">
        <f t="shared" ref="U240:V240" si="268">U238</f>
        <v>5</v>
      </c>
      <c r="V240" s="251">
        <f t="shared" si="268"/>
        <v>0</v>
      </c>
      <c r="W240" s="252"/>
      <c r="X240" s="351"/>
      <c r="Z240" s="346"/>
      <c r="AB240" s="347" t="s">
        <v>248</v>
      </c>
      <c r="AC240" s="348" t="b">
        <v>0</v>
      </c>
      <c r="AG240" s="42"/>
    </row>
    <row r="241">
      <c r="A241" s="365" t="s">
        <v>274</v>
      </c>
      <c r="B241" s="329"/>
      <c r="C241" s="249">
        <v>1.0</v>
      </c>
      <c r="D241" s="343">
        <v>30.0</v>
      </c>
      <c r="E241" s="251">
        <v>0.0</v>
      </c>
      <c r="F241" s="252"/>
      <c r="G241" s="351"/>
      <c r="H241" s="354">
        <f>iferror(C243*D243*(F241+F242+F243),0)</f>
        <v>0</v>
      </c>
      <c r="I241" s="346">
        <v>2.0</v>
      </c>
      <c r="J241" s="355">
        <v>60.0</v>
      </c>
      <c r="K241" s="347" t="s">
        <v>245</v>
      </c>
      <c r="L241" s="348" t="b">
        <v>0</v>
      </c>
      <c r="M241" s="3"/>
      <c r="P241" s="42"/>
      <c r="Q241" s="158"/>
      <c r="R241" s="360" t="s">
        <v>273</v>
      </c>
      <c r="S241" s="353"/>
      <c r="T241" s="249">
        <v>1.0</v>
      </c>
      <c r="U241" s="343">
        <v>4.0</v>
      </c>
      <c r="V241" s="251">
        <v>0.0</v>
      </c>
      <c r="W241" s="252"/>
      <c r="X241" s="351"/>
      <c r="Y241" s="354">
        <f>iferror(T243*U243*(W241+W242+W243),0)</f>
        <v>0</v>
      </c>
      <c r="Z241" s="346"/>
      <c r="AA241" s="355"/>
      <c r="AB241" s="347" t="s">
        <v>245</v>
      </c>
      <c r="AC241" s="348" t="b">
        <v>0</v>
      </c>
      <c r="AD241" s="3"/>
      <c r="AG241" s="42"/>
    </row>
    <row r="242">
      <c r="A242" s="341"/>
      <c r="B242" s="342"/>
      <c r="C242" s="249">
        <v>2.0</v>
      </c>
      <c r="D242" s="343">
        <v>36.0</v>
      </c>
      <c r="E242" s="251">
        <f>E241</f>
        <v>0</v>
      </c>
      <c r="F242" s="252"/>
      <c r="G242" s="351"/>
      <c r="H242" s="345">
        <f>iferror(AVERAGE(F241:F243),0)</f>
        <v>0</v>
      </c>
      <c r="I242" s="346">
        <v>0.0</v>
      </c>
      <c r="K242" s="347" t="s">
        <v>197</v>
      </c>
      <c r="L242" s="348" t="b">
        <v>0</v>
      </c>
      <c r="P242" s="42"/>
      <c r="Q242" s="158"/>
      <c r="R242" s="341"/>
      <c r="S242" s="342"/>
      <c r="T242" s="249">
        <v>2.0</v>
      </c>
      <c r="U242" s="343">
        <f t="shared" ref="U242:V242" si="269">U241</f>
        <v>4</v>
      </c>
      <c r="V242" s="251">
        <f t="shared" si="269"/>
        <v>0</v>
      </c>
      <c r="W242" s="252"/>
      <c r="X242" s="351"/>
      <c r="Y242" s="345">
        <f>iferror(AVERAGE(W241:W243),0)</f>
        <v>0</v>
      </c>
      <c r="Z242" s="346"/>
      <c r="AB242" s="347" t="s">
        <v>197</v>
      </c>
      <c r="AC242" s="348" t="b">
        <v>0</v>
      </c>
      <c r="AG242" s="42"/>
    </row>
    <row r="243">
      <c r="A243" s="349">
        <v>8.0</v>
      </c>
      <c r="B243" s="350">
        <v>12.0</v>
      </c>
      <c r="C243" s="299">
        <v>3.0</v>
      </c>
      <c r="D243" s="367">
        <f>D242</f>
        <v>36</v>
      </c>
      <c r="E243" s="301">
        <f>E241</f>
        <v>0</v>
      </c>
      <c r="F243" s="302"/>
      <c r="G243" s="368"/>
      <c r="H243" s="68"/>
      <c r="I243" s="346">
        <v>1.0</v>
      </c>
      <c r="K243" s="369" t="s">
        <v>248</v>
      </c>
      <c r="L243" s="370" t="b">
        <v>0</v>
      </c>
      <c r="M243" s="68"/>
      <c r="N243" s="68"/>
      <c r="O243" s="68"/>
      <c r="P243" s="69"/>
      <c r="Q243" s="158"/>
      <c r="R243" s="371"/>
      <c r="S243" s="372"/>
      <c r="T243" s="299">
        <v>3.0</v>
      </c>
      <c r="U243" s="367">
        <f t="shared" ref="U243:V243" si="270">U241</f>
        <v>4</v>
      </c>
      <c r="V243" s="301">
        <f t="shared" si="270"/>
        <v>0</v>
      </c>
      <c r="W243" s="302"/>
      <c r="X243" s="368"/>
      <c r="Y243" s="68"/>
      <c r="Z243" s="373"/>
      <c r="AA243" s="68"/>
      <c r="AB243" s="369" t="s">
        <v>248</v>
      </c>
      <c r="AC243" s="370" t="b">
        <v>0</v>
      </c>
      <c r="AD243" s="68"/>
      <c r="AE243" s="68"/>
      <c r="AF243" s="68"/>
      <c r="AG243" s="69"/>
    </row>
    <row r="244">
      <c r="A244" s="374" t="s">
        <v>256</v>
      </c>
      <c r="C244" s="37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81"/>
      <c r="Q244" s="158"/>
      <c r="R244" s="374" t="s">
        <v>256</v>
      </c>
      <c r="T244" s="376"/>
      <c r="AG244" s="42"/>
    </row>
    <row r="245">
      <c r="A245" s="67"/>
      <c r="B245" s="68"/>
      <c r="C245" s="67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9"/>
      <c r="Q245" s="158"/>
      <c r="R245" s="67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9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</row>
    <row r="248">
      <c r="A248" s="318" t="s">
        <v>97</v>
      </c>
      <c r="B248" s="319">
        <v>46113.0</v>
      </c>
      <c r="C248" s="320" t="s">
        <v>235</v>
      </c>
      <c r="D248" s="268"/>
      <c r="E248" s="321" t="s">
        <v>236</v>
      </c>
      <c r="F248" s="322" t="b">
        <v>0</v>
      </c>
      <c r="G248" s="323" t="s">
        <v>237</v>
      </c>
      <c r="H248" s="322" t="b">
        <v>0</v>
      </c>
      <c r="I248" s="324" t="s">
        <v>238</v>
      </c>
      <c r="J248" s="322" t="b">
        <v>0</v>
      </c>
      <c r="K248" s="325" t="s">
        <v>240</v>
      </c>
      <c r="L248" s="326" t="b">
        <v>0</v>
      </c>
      <c r="M248" s="327" t="s">
        <v>241</v>
      </c>
      <c r="N248" s="322" t="b">
        <v>0</v>
      </c>
      <c r="O248" s="328" t="s">
        <v>242</v>
      </c>
      <c r="P248" s="326" t="b">
        <v>0</v>
      </c>
      <c r="Q248" s="158"/>
      <c r="R248" s="318" t="s">
        <v>97</v>
      </c>
      <c r="S248" s="319">
        <v>46115.0</v>
      </c>
      <c r="T248" s="320" t="s">
        <v>235</v>
      </c>
      <c r="U248" s="268"/>
      <c r="V248" s="321" t="s">
        <v>236</v>
      </c>
      <c r="W248" s="322" t="b">
        <v>0</v>
      </c>
      <c r="X248" s="323" t="s">
        <v>237</v>
      </c>
      <c r="Y248" s="322" t="b">
        <v>0</v>
      </c>
      <c r="Z248" s="324" t="s">
        <v>238</v>
      </c>
      <c r="AA248" s="322" t="b">
        <v>0</v>
      </c>
      <c r="AB248" s="325" t="s">
        <v>240</v>
      </c>
      <c r="AC248" s="326" t="b">
        <v>0</v>
      </c>
      <c r="AD248" s="327" t="s">
        <v>241</v>
      </c>
      <c r="AE248" s="322" t="b">
        <v>0</v>
      </c>
      <c r="AF248" s="328" t="s">
        <v>242</v>
      </c>
      <c r="AG248" s="326" t="b">
        <v>0</v>
      </c>
    </row>
    <row r="249">
      <c r="A249" s="278" t="s">
        <v>243</v>
      </c>
      <c r="B249" s="329"/>
      <c r="C249" s="330">
        <v>1.0</v>
      </c>
      <c r="D249" s="331">
        <v>60.0</v>
      </c>
      <c r="E249" s="332">
        <v>0.0</v>
      </c>
      <c r="F249" s="333">
        <v>10.0</v>
      </c>
      <c r="G249" s="334"/>
      <c r="H249" s="335">
        <f>iferror(C251*D251*(F249+F250+F251),0)</f>
        <v>5400</v>
      </c>
      <c r="I249" s="336">
        <v>2.0</v>
      </c>
      <c r="J249" s="337">
        <v>60.0</v>
      </c>
      <c r="K249" s="338" t="s">
        <v>245</v>
      </c>
      <c r="L249" s="339" t="b">
        <v>0</v>
      </c>
      <c r="M249" s="377" t="s">
        <v>276</v>
      </c>
      <c r="N249" s="35"/>
      <c r="O249" s="35"/>
      <c r="P249" s="81"/>
      <c r="Q249" s="158"/>
      <c r="R249" s="278" t="s">
        <v>243</v>
      </c>
      <c r="S249" s="329"/>
      <c r="T249" s="330">
        <v>1.0</v>
      </c>
      <c r="U249" s="331">
        <v>60.0</v>
      </c>
      <c r="V249" s="332">
        <v>0.0</v>
      </c>
      <c r="W249" s="333"/>
      <c r="X249" s="334"/>
      <c r="Y249" s="335">
        <f>iferror(T251*U251*(W249+W250+W251),0)</f>
        <v>0</v>
      </c>
      <c r="Z249" s="336">
        <v>2.0</v>
      </c>
      <c r="AA249" s="337">
        <v>60.0</v>
      </c>
      <c r="AB249" s="338" t="s">
        <v>245</v>
      </c>
      <c r="AC249" s="339" t="b">
        <v>0</v>
      </c>
      <c r="AD249" s="377" t="s">
        <v>276</v>
      </c>
      <c r="AE249" s="35"/>
      <c r="AF249" s="35"/>
      <c r="AG249" s="81"/>
    </row>
    <row r="250">
      <c r="A250" s="341"/>
      <c r="B250" s="342"/>
      <c r="C250" s="249">
        <v>2.0</v>
      </c>
      <c r="D250" s="343">
        <f t="shared" ref="D250:E250" si="271">D249</f>
        <v>60</v>
      </c>
      <c r="E250" s="251">
        <f t="shared" si="271"/>
        <v>0</v>
      </c>
      <c r="F250" s="252">
        <v>10.0</v>
      </c>
      <c r="G250" s="344"/>
      <c r="H250" s="345">
        <f>iferror(AVERAGE(F249:F251),0)</f>
        <v>10</v>
      </c>
      <c r="I250" s="346">
        <v>0.0</v>
      </c>
      <c r="K250" s="347" t="s">
        <v>197</v>
      </c>
      <c r="L250" s="348" t="b">
        <v>0</v>
      </c>
      <c r="P250" s="42"/>
      <c r="Q250" s="158"/>
      <c r="R250" s="341"/>
      <c r="S250" s="342"/>
      <c r="T250" s="249">
        <v>2.0</v>
      </c>
      <c r="U250" s="343">
        <f t="shared" ref="U250:V250" si="272">U249</f>
        <v>60</v>
      </c>
      <c r="V250" s="251">
        <f t="shared" si="272"/>
        <v>0</v>
      </c>
      <c r="W250" s="252"/>
      <c r="X250" s="344"/>
      <c r="Y250" s="345">
        <f>iferror(AVERAGE(W249:W251),0)</f>
        <v>0</v>
      </c>
      <c r="Z250" s="346">
        <v>0.0</v>
      </c>
      <c r="AB250" s="347" t="s">
        <v>197</v>
      </c>
      <c r="AC250" s="348" t="b">
        <v>0</v>
      </c>
      <c r="AG250" s="42"/>
    </row>
    <row r="251">
      <c r="A251" s="349">
        <v>8.0</v>
      </c>
      <c r="B251" s="350">
        <v>12.0</v>
      </c>
      <c r="C251" s="249">
        <v>3.0</v>
      </c>
      <c r="D251" s="343">
        <f t="shared" ref="D251:E251" si="273">D249</f>
        <v>60</v>
      </c>
      <c r="E251" s="251">
        <f t="shared" si="273"/>
        <v>0</v>
      </c>
      <c r="F251" s="252">
        <v>10.0</v>
      </c>
      <c r="G251" s="351"/>
      <c r="I251" s="346">
        <v>1.0</v>
      </c>
      <c r="K251" s="347" t="s">
        <v>248</v>
      </c>
      <c r="L251" s="348" t="b">
        <v>0</v>
      </c>
      <c r="P251" s="42"/>
      <c r="Q251" s="158"/>
      <c r="R251" s="349">
        <v>8.0</v>
      </c>
      <c r="S251" s="350">
        <v>12.0</v>
      </c>
      <c r="T251" s="249">
        <v>3.0</v>
      </c>
      <c r="U251" s="343">
        <f t="shared" ref="U251:V251" si="274">U249</f>
        <v>60</v>
      </c>
      <c r="V251" s="251">
        <f t="shared" si="274"/>
        <v>0</v>
      </c>
      <c r="W251" s="252"/>
      <c r="X251" s="351"/>
      <c r="Z251" s="346">
        <v>1.0</v>
      </c>
      <c r="AB251" s="347" t="s">
        <v>248</v>
      </c>
      <c r="AC251" s="348" t="b">
        <v>0</v>
      </c>
      <c r="AG251" s="42"/>
    </row>
    <row r="252">
      <c r="A252" s="352" t="s">
        <v>277</v>
      </c>
      <c r="B252" s="353"/>
      <c r="C252" s="249">
        <v>1.0</v>
      </c>
      <c r="D252" s="343">
        <v>25.0</v>
      </c>
      <c r="E252" s="251">
        <v>0.0</v>
      </c>
      <c r="F252" s="252">
        <v>10.0</v>
      </c>
      <c r="G252" s="351"/>
      <c r="H252" s="354">
        <f>iferror(C254*D254*(F252+F253+F254),0)</f>
        <v>2250</v>
      </c>
      <c r="I252" s="346">
        <v>2.0</v>
      </c>
      <c r="J252" s="355">
        <v>60.0</v>
      </c>
      <c r="K252" s="347" t="s">
        <v>245</v>
      </c>
      <c r="L252" s="348" t="b">
        <v>0</v>
      </c>
      <c r="M252" s="54" t="s">
        <v>280</v>
      </c>
      <c r="P252" s="42"/>
      <c r="Q252" s="158"/>
      <c r="R252" s="352" t="s">
        <v>277</v>
      </c>
      <c r="S252" s="353"/>
      <c r="T252" s="249">
        <v>1.0</v>
      </c>
      <c r="U252" s="343">
        <v>25.0</v>
      </c>
      <c r="V252" s="251">
        <v>0.0</v>
      </c>
      <c r="W252" s="252"/>
      <c r="X252" s="351"/>
      <c r="Y252" s="354">
        <f>iferror(T254*U254*(W252+W253+W254),0)</f>
        <v>0</v>
      </c>
      <c r="Z252" s="346">
        <v>2.0</v>
      </c>
      <c r="AA252" s="355">
        <v>60.0</v>
      </c>
      <c r="AB252" s="347" t="s">
        <v>245</v>
      </c>
      <c r="AC252" s="348" t="b">
        <v>0</v>
      </c>
      <c r="AD252" s="54" t="s">
        <v>280</v>
      </c>
      <c r="AG252" s="42"/>
    </row>
    <row r="253">
      <c r="A253" s="341"/>
      <c r="B253" s="342"/>
      <c r="C253" s="249">
        <v>2.0</v>
      </c>
      <c r="D253" s="343">
        <f t="shared" ref="D253:E253" si="275">D252</f>
        <v>25</v>
      </c>
      <c r="E253" s="251">
        <f t="shared" si="275"/>
        <v>0</v>
      </c>
      <c r="F253" s="252">
        <v>10.0</v>
      </c>
      <c r="G253" s="351"/>
      <c r="H253" s="345">
        <f>iferror(AVERAGE(F252:F254),0)</f>
        <v>10</v>
      </c>
      <c r="I253" s="346">
        <v>0.0</v>
      </c>
      <c r="K253" s="347" t="s">
        <v>197</v>
      </c>
      <c r="L253" s="348" t="b">
        <v>0</v>
      </c>
      <c r="P253" s="42"/>
      <c r="Q253" s="158"/>
      <c r="R253" s="341"/>
      <c r="S253" s="342"/>
      <c r="T253" s="249">
        <v>2.0</v>
      </c>
      <c r="U253" s="343">
        <f t="shared" ref="U253:V253" si="276">U252</f>
        <v>25</v>
      </c>
      <c r="V253" s="251">
        <f t="shared" si="276"/>
        <v>0</v>
      </c>
      <c r="W253" s="252"/>
      <c r="X253" s="351"/>
      <c r="Y253" s="345">
        <f>iferror(AVERAGE(W252:W254),0)</f>
        <v>0</v>
      </c>
      <c r="Z253" s="346">
        <v>0.0</v>
      </c>
      <c r="AB253" s="347" t="s">
        <v>197</v>
      </c>
      <c r="AC253" s="348" t="b">
        <v>0</v>
      </c>
      <c r="AG253" s="42"/>
    </row>
    <row r="254">
      <c r="A254" s="349">
        <v>0.0</v>
      </c>
      <c r="B254" s="350">
        <v>100.0</v>
      </c>
      <c r="C254" s="249">
        <v>3.0</v>
      </c>
      <c r="D254" s="343">
        <f t="shared" ref="D254:E254" si="277">D252</f>
        <v>25</v>
      </c>
      <c r="E254" s="251">
        <f t="shared" si="277"/>
        <v>0</v>
      </c>
      <c r="F254" s="252">
        <v>10.0</v>
      </c>
      <c r="G254" s="351"/>
      <c r="I254" s="346">
        <v>1.0</v>
      </c>
      <c r="K254" s="347" t="s">
        <v>248</v>
      </c>
      <c r="L254" s="348" t="b">
        <v>0</v>
      </c>
      <c r="P254" s="42"/>
      <c r="Q254" s="158"/>
      <c r="R254" s="349">
        <v>0.0</v>
      </c>
      <c r="S254" s="350">
        <v>100.0</v>
      </c>
      <c r="T254" s="249">
        <v>3.0</v>
      </c>
      <c r="U254" s="343">
        <f t="shared" ref="U254:V254" si="278">U252</f>
        <v>25</v>
      </c>
      <c r="V254" s="251">
        <f t="shared" si="278"/>
        <v>0</v>
      </c>
      <c r="W254" s="252"/>
      <c r="X254" s="351"/>
      <c r="Z254" s="346">
        <v>1.0</v>
      </c>
      <c r="AB254" s="347" t="s">
        <v>248</v>
      </c>
      <c r="AC254" s="348" t="b">
        <v>0</v>
      </c>
      <c r="AG254" s="42"/>
    </row>
    <row r="255">
      <c r="A255" s="388" t="s">
        <v>310</v>
      </c>
      <c r="B255" s="353"/>
      <c r="C255" s="249">
        <v>1.0</v>
      </c>
      <c r="D255" s="343">
        <v>12.5</v>
      </c>
      <c r="E255" s="251">
        <v>0.0</v>
      </c>
      <c r="F255" s="252">
        <v>10.0</v>
      </c>
      <c r="G255" s="351"/>
      <c r="H255" s="354">
        <f>iferror(C257*D257*(F255+F256+F257),0)</f>
        <v>1125</v>
      </c>
      <c r="I255" s="346">
        <v>2.0</v>
      </c>
      <c r="J255" s="355">
        <v>60.0</v>
      </c>
      <c r="K255" s="347" t="s">
        <v>245</v>
      </c>
      <c r="L255" s="348" t="b">
        <v>0</v>
      </c>
      <c r="M255" s="54"/>
      <c r="P255" s="42"/>
      <c r="Q255" s="158"/>
      <c r="R255" s="388" t="s">
        <v>291</v>
      </c>
      <c r="S255" s="353"/>
      <c r="T255" s="249">
        <v>1.0</v>
      </c>
      <c r="U255" s="343">
        <v>12.5</v>
      </c>
      <c r="V255" s="251">
        <v>0.0</v>
      </c>
      <c r="W255" s="252"/>
      <c r="X255" s="351"/>
      <c r="Y255" s="354">
        <f>iferror(T257*U257*(W255+W256+W257),0)</f>
        <v>0</v>
      </c>
      <c r="Z255" s="346">
        <v>2.0</v>
      </c>
      <c r="AA255" s="355">
        <v>60.0</v>
      </c>
      <c r="AB255" s="347" t="s">
        <v>245</v>
      </c>
      <c r="AC255" s="348" t="b">
        <v>0</v>
      </c>
      <c r="AD255" s="54"/>
      <c r="AG255" s="42"/>
    </row>
    <row r="256">
      <c r="A256" s="341"/>
      <c r="B256" s="342"/>
      <c r="C256" s="249">
        <v>2.0</v>
      </c>
      <c r="D256" s="343">
        <f t="shared" ref="D256:E256" si="279">D255</f>
        <v>12.5</v>
      </c>
      <c r="E256" s="251">
        <f t="shared" si="279"/>
        <v>0</v>
      </c>
      <c r="F256" s="252">
        <v>10.0</v>
      </c>
      <c r="G256" s="351"/>
      <c r="H256" s="345">
        <f>iferror(AVERAGE(F255:F257),0)</f>
        <v>10</v>
      </c>
      <c r="I256" s="346">
        <v>1.0</v>
      </c>
      <c r="K256" s="347" t="s">
        <v>197</v>
      </c>
      <c r="L256" s="348" t="b">
        <v>0</v>
      </c>
      <c r="P256" s="42"/>
      <c r="Q256" s="158"/>
      <c r="R256" s="341"/>
      <c r="S256" s="342"/>
      <c r="T256" s="249">
        <v>2.0</v>
      </c>
      <c r="U256" s="343">
        <f t="shared" ref="U256:V256" si="280">U255</f>
        <v>12.5</v>
      </c>
      <c r="V256" s="251">
        <f t="shared" si="280"/>
        <v>0</v>
      </c>
      <c r="W256" s="252"/>
      <c r="X256" s="351"/>
      <c r="Y256" s="345">
        <f>iferror(AVERAGE(W255:W257),0)</f>
        <v>0</v>
      </c>
      <c r="Z256" s="346">
        <v>1.0</v>
      </c>
      <c r="AB256" s="347" t="s">
        <v>197</v>
      </c>
      <c r="AC256" s="348" t="b">
        <v>0</v>
      </c>
      <c r="AG256" s="42"/>
    </row>
    <row r="257">
      <c r="A257" s="396">
        <v>12.0</v>
      </c>
      <c r="B257" s="350">
        <v>20.0</v>
      </c>
      <c r="C257" s="249">
        <v>3.0</v>
      </c>
      <c r="D257" s="343">
        <f t="shared" ref="D257:E257" si="281">D255</f>
        <v>12.5</v>
      </c>
      <c r="E257" s="251">
        <f t="shared" si="281"/>
        <v>0</v>
      </c>
      <c r="F257" s="252">
        <v>10.0</v>
      </c>
      <c r="G257" s="351"/>
      <c r="I257" s="346">
        <v>1.0</v>
      </c>
      <c r="K257" s="347" t="s">
        <v>248</v>
      </c>
      <c r="L257" s="348" t="b">
        <v>0</v>
      </c>
      <c r="P257" s="42"/>
      <c r="Q257" s="158"/>
      <c r="R257" s="396">
        <v>12.0</v>
      </c>
      <c r="S257" s="350">
        <v>20.0</v>
      </c>
      <c r="T257" s="249">
        <v>3.0</v>
      </c>
      <c r="U257" s="343">
        <f t="shared" ref="U257:V257" si="282">U255</f>
        <v>12.5</v>
      </c>
      <c r="V257" s="251">
        <f t="shared" si="282"/>
        <v>0</v>
      </c>
      <c r="W257" s="252"/>
      <c r="X257" s="351"/>
      <c r="Z257" s="346">
        <v>1.0</v>
      </c>
      <c r="AB257" s="347" t="s">
        <v>248</v>
      </c>
      <c r="AC257" s="348" t="b">
        <v>0</v>
      </c>
      <c r="AG257" s="42"/>
    </row>
    <row r="258">
      <c r="A258" s="359" t="s">
        <v>151</v>
      </c>
      <c r="B258" s="353"/>
      <c r="C258" s="249">
        <v>1.0</v>
      </c>
      <c r="D258" s="343">
        <v>42.0</v>
      </c>
      <c r="E258" s="251">
        <v>0.0</v>
      </c>
      <c r="F258" s="252">
        <v>12.0</v>
      </c>
      <c r="G258" s="351"/>
      <c r="H258" s="354">
        <f>iferror(C260*D260*(F258+F259+F260),0)</f>
        <v>3024</v>
      </c>
      <c r="I258" s="346">
        <v>2.0</v>
      </c>
      <c r="J258" s="355">
        <v>60.0</v>
      </c>
      <c r="K258" s="347" t="s">
        <v>245</v>
      </c>
      <c r="L258" s="348" t="b">
        <v>0</v>
      </c>
      <c r="M258" s="3"/>
      <c r="P258" s="42"/>
      <c r="Q258" s="158"/>
      <c r="R258" s="359" t="s">
        <v>311</v>
      </c>
      <c r="S258" s="353"/>
      <c r="T258" s="249">
        <v>1.0</v>
      </c>
      <c r="U258" s="343">
        <v>25.0</v>
      </c>
      <c r="V258" s="251">
        <v>0.0</v>
      </c>
      <c r="W258" s="252">
        <v>20.0</v>
      </c>
      <c r="X258" s="351"/>
      <c r="Y258" s="354">
        <f>iferror(T260*U260*(W258+W259+W260),0)</f>
        <v>4500</v>
      </c>
      <c r="Z258" s="346">
        <v>2.0</v>
      </c>
      <c r="AA258" s="355">
        <v>60.0</v>
      </c>
      <c r="AB258" s="347" t="s">
        <v>245</v>
      </c>
      <c r="AC258" s="348" t="b">
        <v>0</v>
      </c>
      <c r="AD258" s="3"/>
      <c r="AG258" s="42"/>
    </row>
    <row r="259">
      <c r="A259" s="341"/>
      <c r="B259" s="342"/>
      <c r="C259" s="249">
        <v>2.0</v>
      </c>
      <c r="D259" s="343">
        <f t="shared" ref="D259:E259" si="283">D258</f>
        <v>42</v>
      </c>
      <c r="E259" s="251">
        <f t="shared" si="283"/>
        <v>0</v>
      </c>
      <c r="F259" s="252">
        <v>12.0</v>
      </c>
      <c r="G259" s="351"/>
      <c r="H259" s="345">
        <f>iferror(AVERAGE(F258:F260),0)</f>
        <v>12</v>
      </c>
      <c r="I259" s="346">
        <v>1.0</v>
      </c>
      <c r="K259" s="347" t="s">
        <v>197</v>
      </c>
      <c r="L259" s="348" t="b">
        <v>0</v>
      </c>
      <c r="P259" s="42"/>
      <c r="Q259" s="158"/>
      <c r="R259" s="341"/>
      <c r="S259" s="342"/>
      <c r="T259" s="249">
        <v>2.0</v>
      </c>
      <c r="U259" s="343">
        <f t="shared" ref="U259:V259" si="284">U258</f>
        <v>25</v>
      </c>
      <c r="V259" s="251">
        <f t="shared" si="284"/>
        <v>0</v>
      </c>
      <c r="W259" s="252">
        <v>20.0</v>
      </c>
      <c r="X259" s="351"/>
      <c r="Y259" s="345">
        <f>iferror(AVERAGE(W258:W260),0)</f>
        <v>20</v>
      </c>
      <c r="Z259" s="346">
        <v>1.0</v>
      </c>
      <c r="AB259" s="347" t="s">
        <v>197</v>
      </c>
      <c r="AC259" s="348" t="b">
        <v>0</v>
      </c>
      <c r="AG259" s="42"/>
    </row>
    <row r="260">
      <c r="A260" s="349">
        <v>8.0</v>
      </c>
      <c r="B260" s="350">
        <v>12.0</v>
      </c>
      <c r="C260" s="249">
        <v>3.0</v>
      </c>
      <c r="D260" s="343">
        <f t="shared" ref="D260:E260" si="285">D258</f>
        <v>42</v>
      </c>
      <c r="E260" s="251">
        <f t="shared" si="285"/>
        <v>0</v>
      </c>
      <c r="F260" s="252"/>
      <c r="G260" s="351"/>
      <c r="I260" s="346">
        <v>1.0</v>
      </c>
      <c r="K260" s="347" t="s">
        <v>248</v>
      </c>
      <c r="L260" s="348" t="b">
        <v>0</v>
      </c>
      <c r="P260" s="42"/>
      <c r="Q260" s="158"/>
      <c r="R260" s="349">
        <v>8.0</v>
      </c>
      <c r="S260" s="350">
        <v>12.0</v>
      </c>
      <c r="T260" s="249">
        <v>3.0</v>
      </c>
      <c r="U260" s="343">
        <f t="shared" ref="U260:V260" si="286">U258</f>
        <v>25</v>
      </c>
      <c r="V260" s="251">
        <f t="shared" si="286"/>
        <v>0</v>
      </c>
      <c r="W260" s="252">
        <v>20.0</v>
      </c>
      <c r="X260" s="351"/>
      <c r="Z260" s="346">
        <v>1.0</v>
      </c>
      <c r="AB260" s="347" t="s">
        <v>248</v>
      </c>
      <c r="AC260" s="348" t="b">
        <v>0</v>
      </c>
      <c r="AG260" s="42"/>
    </row>
    <row r="261">
      <c r="A261" s="317" t="s">
        <v>304</v>
      </c>
      <c r="C261" s="249">
        <v>1.0</v>
      </c>
      <c r="D261" s="343">
        <v>50.0</v>
      </c>
      <c r="E261" s="251">
        <v>0.0</v>
      </c>
      <c r="F261" s="252">
        <v>12.0</v>
      </c>
      <c r="G261" s="351"/>
      <c r="H261" s="354">
        <f>iferror(C263*D263*(F261+F262+F263),0)</f>
        <v>5400</v>
      </c>
      <c r="I261" s="346">
        <v>2.0</v>
      </c>
      <c r="J261" s="355">
        <v>60.0</v>
      </c>
      <c r="K261" s="347" t="s">
        <v>245</v>
      </c>
      <c r="L261" s="348" t="b">
        <v>0</v>
      </c>
      <c r="M261" s="3"/>
      <c r="P261" s="42"/>
      <c r="Q261" s="158"/>
      <c r="R261" s="360" t="s">
        <v>273</v>
      </c>
      <c r="S261" s="353"/>
      <c r="T261" s="249">
        <v>1.0</v>
      </c>
      <c r="U261" s="343">
        <v>4.0</v>
      </c>
      <c r="V261" s="251">
        <v>0.0</v>
      </c>
      <c r="W261" s="252">
        <v>20.0</v>
      </c>
      <c r="X261" s="351"/>
      <c r="Y261" s="354">
        <f>iferror(T263*U263*(W261+W262+W263),0)</f>
        <v>720</v>
      </c>
      <c r="Z261" s="346">
        <v>2.0</v>
      </c>
      <c r="AA261" s="355">
        <v>60.0</v>
      </c>
      <c r="AB261" s="347" t="s">
        <v>245</v>
      </c>
      <c r="AC261" s="348" t="b">
        <v>0</v>
      </c>
      <c r="AD261" s="3"/>
      <c r="AG261" s="42"/>
    </row>
    <row r="262">
      <c r="A262" s="38"/>
      <c r="C262" s="249">
        <v>2.0</v>
      </c>
      <c r="D262" s="343">
        <f t="shared" ref="D262:E262" si="287">D261</f>
        <v>50</v>
      </c>
      <c r="E262" s="251">
        <f t="shared" si="287"/>
        <v>0</v>
      </c>
      <c r="F262" s="252">
        <v>12.0</v>
      </c>
      <c r="G262" s="351"/>
      <c r="H262" s="345">
        <f>iferror(AVERAGE(F261:F263),0)</f>
        <v>12</v>
      </c>
      <c r="I262" s="346">
        <v>1.0</v>
      </c>
      <c r="K262" s="347" t="s">
        <v>197</v>
      </c>
      <c r="L262" s="348" t="b">
        <v>0</v>
      </c>
      <c r="P262" s="42"/>
      <c r="Q262" s="158"/>
      <c r="R262" s="341"/>
      <c r="S262" s="342"/>
      <c r="T262" s="249">
        <v>2.0</v>
      </c>
      <c r="U262" s="343">
        <f t="shared" ref="U262:V262" si="288">U261</f>
        <v>4</v>
      </c>
      <c r="V262" s="251">
        <f t="shared" si="288"/>
        <v>0</v>
      </c>
      <c r="W262" s="252">
        <v>20.0</v>
      </c>
      <c r="X262" s="351"/>
      <c r="Y262" s="345">
        <f>iferror(AVERAGE(W261:W263),0)</f>
        <v>20</v>
      </c>
      <c r="Z262" s="346">
        <v>1.0</v>
      </c>
      <c r="AB262" s="347" t="s">
        <v>197</v>
      </c>
      <c r="AC262" s="348" t="b">
        <v>0</v>
      </c>
      <c r="AG262" s="42"/>
    </row>
    <row r="263">
      <c r="A263" s="349">
        <v>8.0</v>
      </c>
      <c r="B263" s="350">
        <v>12.0</v>
      </c>
      <c r="C263" s="249">
        <v>3.0</v>
      </c>
      <c r="D263" s="343">
        <f t="shared" ref="D263:E263" si="289">D261</f>
        <v>50</v>
      </c>
      <c r="E263" s="251">
        <f t="shared" si="289"/>
        <v>0</v>
      </c>
      <c r="F263" s="252">
        <v>12.0</v>
      </c>
      <c r="G263" s="351"/>
      <c r="I263" s="346">
        <v>1.0</v>
      </c>
      <c r="K263" s="347" t="s">
        <v>248</v>
      </c>
      <c r="L263" s="348" t="b">
        <v>0</v>
      </c>
      <c r="P263" s="42"/>
      <c r="Q263" s="158"/>
      <c r="R263" s="349">
        <v>8.0</v>
      </c>
      <c r="S263" s="350">
        <v>12.0</v>
      </c>
      <c r="T263" s="249">
        <v>3.0</v>
      </c>
      <c r="U263" s="343">
        <f t="shared" ref="U263:V263" si="290">U261</f>
        <v>4</v>
      </c>
      <c r="V263" s="251">
        <f t="shared" si="290"/>
        <v>0</v>
      </c>
      <c r="W263" s="252">
        <v>20.0</v>
      </c>
      <c r="X263" s="351"/>
      <c r="Z263" s="346">
        <v>1.0</v>
      </c>
      <c r="AB263" s="347" t="s">
        <v>248</v>
      </c>
      <c r="AC263" s="348" t="b">
        <v>0</v>
      </c>
      <c r="AG263" s="42"/>
    </row>
    <row r="264">
      <c r="A264" s="395" t="s">
        <v>251</v>
      </c>
      <c r="B264" s="353"/>
      <c r="C264" s="249">
        <v>1.0</v>
      </c>
      <c r="D264" s="343">
        <v>90.0</v>
      </c>
      <c r="E264" s="251">
        <v>0.0</v>
      </c>
      <c r="F264" s="252"/>
      <c r="G264" s="351"/>
      <c r="H264" s="354">
        <f>iferror(C266*D266*(F264+F265+F266),0)</f>
        <v>0</v>
      </c>
      <c r="I264" s="346">
        <v>2.0</v>
      </c>
      <c r="J264" s="355">
        <v>60.0</v>
      </c>
      <c r="K264" s="347" t="s">
        <v>245</v>
      </c>
      <c r="L264" s="348" t="b">
        <v>0</v>
      </c>
      <c r="M264" s="3"/>
      <c r="P264" s="42"/>
      <c r="Q264" s="158"/>
      <c r="R264" s="317" t="s">
        <v>282</v>
      </c>
      <c r="T264" s="249">
        <v>1.0</v>
      </c>
      <c r="U264" s="343">
        <v>30.0</v>
      </c>
      <c r="V264" s="251">
        <v>0.0</v>
      </c>
      <c r="W264" s="252">
        <v>10.0</v>
      </c>
      <c r="X264" s="351"/>
      <c r="Y264" s="354">
        <f>iferror(T266*U266*(W264+W265+W266),0)</f>
        <v>2880</v>
      </c>
      <c r="Z264" s="346">
        <v>2.0</v>
      </c>
      <c r="AA264" s="355">
        <v>60.0</v>
      </c>
      <c r="AB264" s="347" t="s">
        <v>245</v>
      </c>
      <c r="AC264" s="348" t="b">
        <v>0</v>
      </c>
      <c r="AD264" s="3"/>
      <c r="AG264" s="42"/>
    </row>
    <row r="265">
      <c r="A265" s="341"/>
      <c r="B265" s="342"/>
      <c r="C265" s="249">
        <v>2.0</v>
      </c>
      <c r="D265" s="343">
        <f t="shared" ref="D265:E265" si="291">D264</f>
        <v>90</v>
      </c>
      <c r="E265" s="251">
        <f t="shared" si="291"/>
        <v>0</v>
      </c>
      <c r="F265" s="252"/>
      <c r="G265" s="351"/>
      <c r="H265" s="345">
        <f>iferror(AVERAGE(F264:F266),0)</f>
        <v>0</v>
      </c>
      <c r="I265" s="346">
        <v>1.0</v>
      </c>
      <c r="K265" s="347" t="s">
        <v>197</v>
      </c>
      <c r="L265" s="348" t="b">
        <v>0</v>
      </c>
      <c r="P265" s="42"/>
      <c r="Q265" s="158"/>
      <c r="R265" s="38"/>
      <c r="T265" s="249">
        <v>2.0</v>
      </c>
      <c r="U265" s="343">
        <f t="shared" ref="U265:V265" si="292">U264</f>
        <v>30</v>
      </c>
      <c r="V265" s="251">
        <f t="shared" si="292"/>
        <v>0</v>
      </c>
      <c r="W265" s="252">
        <v>10.0</v>
      </c>
      <c r="X265" s="351"/>
      <c r="Y265" s="345">
        <f>iferror(AVERAGE(W264:W266),0)</f>
        <v>10.66666667</v>
      </c>
      <c r="Z265" s="346">
        <v>1.0</v>
      </c>
      <c r="AB265" s="347" t="s">
        <v>197</v>
      </c>
      <c r="AC265" s="348" t="b">
        <v>0</v>
      </c>
      <c r="AG265" s="42"/>
    </row>
    <row r="266">
      <c r="A266" s="349">
        <v>12.0</v>
      </c>
      <c r="B266" s="350">
        <v>20.0</v>
      </c>
      <c r="C266" s="249">
        <v>3.0</v>
      </c>
      <c r="D266" s="343">
        <f t="shared" ref="D266:E266" si="293">D264</f>
        <v>90</v>
      </c>
      <c r="E266" s="251">
        <f t="shared" si="293"/>
        <v>0</v>
      </c>
      <c r="F266" s="252"/>
      <c r="G266" s="351"/>
      <c r="I266" s="346">
        <v>1.0</v>
      </c>
      <c r="K266" s="347" t="s">
        <v>248</v>
      </c>
      <c r="L266" s="348" t="b">
        <v>0</v>
      </c>
      <c r="P266" s="42"/>
      <c r="Q266" s="158"/>
      <c r="R266" s="349">
        <v>12.0</v>
      </c>
      <c r="S266" s="350">
        <v>20.0</v>
      </c>
      <c r="T266" s="249">
        <v>3.0</v>
      </c>
      <c r="U266" s="343">
        <f t="shared" ref="U266:V266" si="294">U264</f>
        <v>30</v>
      </c>
      <c r="V266" s="251">
        <f t="shared" si="294"/>
        <v>0</v>
      </c>
      <c r="W266" s="252">
        <v>12.0</v>
      </c>
      <c r="X266" s="351"/>
      <c r="Z266" s="346">
        <v>1.0</v>
      </c>
      <c r="AB266" s="347" t="s">
        <v>248</v>
      </c>
      <c r="AC266" s="348" t="b">
        <v>0</v>
      </c>
      <c r="AG266" s="42"/>
    </row>
    <row r="267">
      <c r="A267" s="391" t="s">
        <v>296</v>
      </c>
      <c r="B267" s="353"/>
      <c r="C267" s="249">
        <v>1.0</v>
      </c>
      <c r="D267" s="343">
        <v>15.0</v>
      </c>
      <c r="E267" s="251">
        <v>0.0</v>
      </c>
      <c r="F267" s="252"/>
      <c r="G267" s="351"/>
      <c r="H267" s="354">
        <f>iferror(C269*D269*(F267+F268+F269),0)</f>
        <v>0</v>
      </c>
      <c r="I267" s="346">
        <v>2.0</v>
      </c>
      <c r="J267" s="355">
        <v>60.0</v>
      </c>
      <c r="K267" s="347" t="s">
        <v>245</v>
      </c>
      <c r="L267" s="348" t="b">
        <v>0</v>
      </c>
      <c r="M267" s="3"/>
      <c r="P267" s="42"/>
      <c r="Q267" s="158"/>
      <c r="R267" s="391" t="s">
        <v>296</v>
      </c>
      <c r="S267" s="353"/>
      <c r="T267" s="249">
        <v>1.0</v>
      </c>
      <c r="U267" s="343">
        <v>20.0</v>
      </c>
      <c r="V267" s="251">
        <v>0.0</v>
      </c>
      <c r="W267" s="252"/>
      <c r="X267" s="351"/>
      <c r="Y267" s="354">
        <f>iferror(T269*U269*(W267+W268+W269),0)</f>
        <v>0</v>
      </c>
      <c r="Z267" s="346">
        <v>2.0</v>
      </c>
      <c r="AA267" s="355">
        <v>60.0</v>
      </c>
      <c r="AB267" s="347" t="s">
        <v>245</v>
      </c>
      <c r="AC267" s="348" t="b">
        <v>0</v>
      </c>
      <c r="AD267" s="3"/>
      <c r="AG267" s="42"/>
    </row>
    <row r="268">
      <c r="A268" s="341"/>
      <c r="B268" s="342"/>
      <c r="C268" s="249">
        <v>2.0</v>
      </c>
      <c r="D268" s="343">
        <f t="shared" ref="D268:E268" si="295">D267</f>
        <v>15</v>
      </c>
      <c r="E268" s="251">
        <f t="shared" si="295"/>
        <v>0</v>
      </c>
      <c r="F268" s="252"/>
      <c r="G268" s="351"/>
      <c r="H268" s="345">
        <f>iferror(AVERAGE(F267:F269),0)</f>
        <v>0</v>
      </c>
      <c r="I268" s="346">
        <v>0.0</v>
      </c>
      <c r="K268" s="347" t="s">
        <v>197</v>
      </c>
      <c r="L268" s="348" t="b">
        <v>0</v>
      </c>
      <c r="P268" s="42"/>
      <c r="Q268" s="158"/>
      <c r="R268" s="341"/>
      <c r="S268" s="342"/>
      <c r="T268" s="249">
        <v>2.0</v>
      </c>
      <c r="U268" s="343">
        <f t="shared" ref="U268:V268" si="296">U267</f>
        <v>20</v>
      </c>
      <c r="V268" s="251">
        <f t="shared" si="296"/>
        <v>0</v>
      </c>
      <c r="W268" s="252"/>
      <c r="X268" s="351"/>
      <c r="Y268" s="345">
        <f>iferror(AVERAGE(W267:W269),0)</f>
        <v>0</v>
      </c>
      <c r="Z268" s="346">
        <v>0.0</v>
      </c>
      <c r="AB268" s="347" t="s">
        <v>197</v>
      </c>
      <c r="AC268" s="348" t="b">
        <v>0</v>
      </c>
      <c r="AG268" s="42"/>
    </row>
    <row r="269">
      <c r="A269" s="349">
        <v>8.0</v>
      </c>
      <c r="B269" s="350">
        <v>12.0</v>
      </c>
      <c r="C269" s="249">
        <v>3.0</v>
      </c>
      <c r="D269" s="343">
        <f t="shared" ref="D269:E269" si="297">D267</f>
        <v>15</v>
      </c>
      <c r="E269" s="251">
        <f t="shared" si="297"/>
        <v>0</v>
      </c>
      <c r="F269" s="252"/>
      <c r="G269" s="351"/>
      <c r="I269" s="346">
        <v>1.0</v>
      </c>
      <c r="K269" s="347" t="s">
        <v>248</v>
      </c>
      <c r="L269" s="348" t="b">
        <v>0</v>
      </c>
      <c r="P269" s="42"/>
      <c r="Q269" s="158"/>
      <c r="R269" s="349">
        <v>8.0</v>
      </c>
      <c r="S269" s="350">
        <v>12.0</v>
      </c>
      <c r="T269" s="249">
        <v>3.0</v>
      </c>
      <c r="U269" s="343">
        <f t="shared" ref="U269:V269" si="298">U267</f>
        <v>20</v>
      </c>
      <c r="V269" s="251">
        <f t="shared" si="298"/>
        <v>0</v>
      </c>
      <c r="W269" s="252"/>
      <c r="X269" s="351"/>
      <c r="Z269" s="346">
        <v>1.0</v>
      </c>
      <c r="AB269" s="347" t="s">
        <v>248</v>
      </c>
      <c r="AC269" s="348" t="b">
        <v>0</v>
      </c>
      <c r="AG269" s="42"/>
    </row>
    <row r="270">
      <c r="A270" s="392" t="s">
        <v>298</v>
      </c>
      <c r="B270" s="329"/>
      <c r="C270" s="249">
        <v>1.0</v>
      </c>
      <c r="D270" s="343">
        <v>10.0</v>
      </c>
      <c r="E270" s="251">
        <v>0.0</v>
      </c>
      <c r="F270" s="252"/>
      <c r="G270" s="351"/>
      <c r="H270" s="354">
        <f>iferror(C272*D272*(F270+F271+F272),0)</f>
        <v>0</v>
      </c>
      <c r="I270" s="346">
        <v>2.0</v>
      </c>
      <c r="J270" s="355">
        <v>60.0</v>
      </c>
      <c r="K270" s="347" t="s">
        <v>245</v>
      </c>
      <c r="L270" s="348" t="b">
        <v>0</v>
      </c>
      <c r="M270" s="3"/>
      <c r="P270" s="42"/>
      <c r="Q270" s="158"/>
      <c r="R270" s="392" t="s">
        <v>298</v>
      </c>
      <c r="S270" s="329"/>
      <c r="T270" s="249">
        <v>1.0</v>
      </c>
      <c r="U270" s="343">
        <v>10.0</v>
      </c>
      <c r="V270" s="251">
        <v>0.0</v>
      </c>
      <c r="W270" s="252"/>
      <c r="X270" s="351"/>
      <c r="Y270" s="354">
        <f>iferror(T272*U272*(W270+W271+W272),0)</f>
        <v>0</v>
      </c>
      <c r="Z270" s="346">
        <v>2.0</v>
      </c>
      <c r="AA270" s="355">
        <v>60.0</v>
      </c>
      <c r="AB270" s="347" t="s">
        <v>245</v>
      </c>
      <c r="AC270" s="348" t="b">
        <v>0</v>
      </c>
      <c r="AD270" s="3"/>
      <c r="AG270" s="42"/>
    </row>
    <row r="271">
      <c r="A271" s="341"/>
      <c r="B271" s="342"/>
      <c r="C271" s="249">
        <v>2.0</v>
      </c>
      <c r="D271" s="343">
        <f t="shared" ref="D271:E271" si="299">D270</f>
        <v>10</v>
      </c>
      <c r="E271" s="251">
        <f t="shared" si="299"/>
        <v>0</v>
      </c>
      <c r="F271" s="252"/>
      <c r="G271" s="351"/>
      <c r="H271" s="345">
        <f>iferror(AVERAGE(F270:F272),0)</f>
        <v>0</v>
      </c>
      <c r="I271" s="346">
        <v>0.0</v>
      </c>
      <c r="K271" s="347" t="s">
        <v>197</v>
      </c>
      <c r="L271" s="348" t="b">
        <v>0</v>
      </c>
      <c r="P271" s="42"/>
      <c r="Q271" s="158"/>
      <c r="R271" s="341"/>
      <c r="S271" s="342"/>
      <c r="T271" s="249">
        <v>2.0</v>
      </c>
      <c r="U271" s="343">
        <f t="shared" ref="U271:V271" si="300">U270</f>
        <v>10</v>
      </c>
      <c r="V271" s="251">
        <f t="shared" si="300"/>
        <v>0</v>
      </c>
      <c r="W271" s="252"/>
      <c r="X271" s="351"/>
      <c r="Y271" s="345">
        <f>iferror(AVERAGE(W270:W272),0)</f>
        <v>0</v>
      </c>
      <c r="Z271" s="346">
        <v>0.0</v>
      </c>
      <c r="AB271" s="347" t="s">
        <v>197</v>
      </c>
      <c r="AC271" s="348" t="b">
        <v>0</v>
      </c>
      <c r="AG271" s="42"/>
    </row>
    <row r="272">
      <c r="A272" s="349">
        <v>12.0</v>
      </c>
      <c r="B272" s="350">
        <v>20.0</v>
      </c>
      <c r="C272" s="249">
        <v>3.0</v>
      </c>
      <c r="D272" s="343">
        <f t="shared" ref="D272:E272" si="301">D270</f>
        <v>10</v>
      </c>
      <c r="E272" s="251">
        <f t="shared" si="301"/>
        <v>0</v>
      </c>
      <c r="F272" s="252"/>
      <c r="G272" s="351"/>
      <c r="I272" s="346">
        <v>1.0</v>
      </c>
      <c r="K272" s="347" t="s">
        <v>248</v>
      </c>
      <c r="L272" s="348" t="b">
        <v>0</v>
      </c>
      <c r="P272" s="42"/>
      <c r="Q272" s="158"/>
      <c r="R272" s="349">
        <v>12.0</v>
      </c>
      <c r="S272" s="350">
        <v>20.0</v>
      </c>
      <c r="T272" s="249">
        <v>3.0</v>
      </c>
      <c r="U272" s="343">
        <f t="shared" ref="U272:V272" si="302">U270</f>
        <v>10</v>
      </c>
      <c r="V272" s="251">
        <f t="shared" si="302"/>
        <v>0</v>
      </c>
      <c r="W272" s="252"/>
      <c r="X272" s="351"/>
      <c r="Z272" s="346">
        <v>1.0</v>
      </c>
      <c r="AB272" s="347" t="s">
        <v>248</v>
      </c>
      <c r="AC272" s="348" t="b">
        <v>0</v>
      </c>
      <c r="AG272" s="42"/>
    </row>
    <row r="273">
      <c r="A273" s="362" t="s">
        <v>254</v>
      </c>
      <c r="B273" s="353"/>
      <c r="C273" s="249">
        <v>1.0</v>
      </c>
      <c r="D273" s="343">
        <v>6.0</v>
      </c>
      <c r="E273" s="251">
        <v>0.0</v>
      </c>
      <c r="F273" s="252"/>
      <c r="G273" s="351"/>
      <c r="H273" s="354">
        <f>iferror(C275*D275*(F273+F274+F275),0)</f>
        <v>0</v>
      </c>
      <c r="I273" s="346">
        <v>2.0</v>
      </c>
      <c r="J273" s="355">
        <v>60.0</v>
      </c>
      <c r="K273" s="347" t="s">
        <v>245</v>
      </c>
      <c r="L273" s="348" t="b">
        <v>0</v>
      </c>
      <c r="M273" s="3"/>
      <c r="P273" s="42"/>
      <c r="Q273" s="158"/>
      <c r="R273" s="362" t="s">
        <v>254</v>
      </c>
      <c r="S273" s="353"/>
      <c r="T273" s="249">
        <v>1.0</v>
      </c>
      <c r="U273" s="343">
        <v>6.0</v>
      </c>
      <c r="V273" s="251">
        <v>0.0</v>
      </c>
      <c r="W273" s="252"/>
      <c r="X273" s="351"/>
      <c r="Y273" s="354">
        <f>iferror(T275*U275*(W273+W274+W275),0)</f>
        <v>0</v>
      </c>
      <c r="Z273" s="346">
        <v>2.0</v>
      </c>
      <c r="AA273" s="355">
        <v>60.0</v>
      </c>
      <c r="AB273" s="347" t="s">
        <v>245</v>
      </c>
      <c r="AC273" s="348" t="b">
        <v>0</v>
      </c>
      <c r="AD273" s="3"/>
      <c r="AG273" s="42"/>
    </row>
    <row r="274">
      <c r="A274" s="341"/>
      <c r="B274" s="342"/>
      <c r="C274" s="249">
        <v>2.0</v>
      </c>
      <c r="D274" s="343">
        <f t="shared" ref="D274:E274" si="303">D273</f>
        <v>6</v>
      </c>
      <c r="E274" s="251">
        <f t="shared" si="303"/>
        <v>0</v>
      </c>
      <c r="F274" s="252"/>
      <c r="G274" s="351"/>
      <c r="H274" s="345">
        <f>iferror(AVERAGE(F273:F275),0)</f>
        <v>0</v>
      </c>
      <c r="I274" s="346">
        <v>0.0</v>
      </c>
      <c r="K274" s="347" t="s">
        <v>197</v>
      </c>
      <c r="L274" s="348" t="b">
        <v>0</v>
      </c>
      <c r="P274" s="42"/>
      <c r="Q274" s="158"/>
      <c r="R274" s="341"/>
      <c r="S274" s="342"/>
      <c r="T274" s="249">
        <v>2.0</v>
      </c>
      <c r="U274" s="343">
        <f t="shared" ref="U274:V274" si="304">U273</f>
        <v>6</v>
      </c>
      <c r="V274" s="251">
        <f t="shared" si="304"/>
        <v>0</v>
      </c>
      <c r="W274" s="252"/>
      <c r="X274" s="351"/>
      <c r="Y274" s="345">
        <f>iferror(AVERAGE(W273:W275),0)</f>
        <v>0</v>
      </c>
      <c r="Z274" s="346">
        <v>0.0</v>
      </c>
      <c r="AB274" s="347" t="s">
        <v>197</v>
      </c>
      <c r="AC274" s="348" t="b">
        <v>0</v>
      </c>
      <c r="AG274" s="42"/>
    </row>
    <row r="275">
      <c r="A275" s="349">
        <v>8.0</v>
      </c>
      <c r="B275" s="350">
        <v>12.0</v>
      </c>
      <c r="C275" s="249">
        <v>3.0</v>
      </c>
      <c r="D275" s="343">
        <f t="shared" ref="D275:E275" si="305">D273</f>
        <v>6</v>
      </c>
      <c r="E275" s="251">
        <f t="shared" si="305"/>
        <v>0</v>
      </c>
      <c r="F275" s="252"/>
      <c r="G275" s="351"/>
      <c r="I275" s="346">
        <v>1.0</v>
      </c>
      <c r="K275" s="347" t="s">
        <v>248</v>
      </c>
      <c r="L275" s="348" t="b">
        <v>0</v>
      </c>
      <c r="P275" s="42"/>
      <c r="Q275" s="158"/>
      <c r="R275" s="349">
        <v>8.0</v>
      </c>
      <c r="S275" s="350">
        <v>12.0</v>
      </c>
      <c r="T275" s="249">
        <v>3.0</v>
      </c>
      <c r="U275" s="343">
        <f t="shared" ref="U275:V275" si="306">U273</f>
        <v>6</v>
      </c>
      <c r="V275" s="251">
        <f t="shared" si="306"/>
        <v>0</v>
      </c>
      <c r="W275" s="252"/>
      <c r="X275" s="351"/>
      <c r="Z275" s="346">
        <v>1.0</v>
      </c>
      <c r="AB275" s="347" t="s">
        <v>248</v>
      </c>
      <c r="AC275" s="348" t="b">
        <v>0</v>
      </c>
      <c r="AG275" s="42"/>
    </row>
    <row r="276">
      <c r="A276" s="365" t="s">
        <v>274</v>
      </c>
      <c r="B276" s="329"/>
      <c r="C276" s="249">
        <v>1.0</v>
      </c>
      <c r="D276" s="343">
        <v>30.0</v>
      </c>
      <c r="E276" s="251">
        <v>0.0</v>
      </c>
      <c r="F276" s="252"/>
      <c r="G276" s="351"/>
      <c r="H276" s="354">
        <f>iferror(C278*D278*(F276+F277+F278),0)</f>
        <v>0</v>
      </c>
      <c r="I276" s="346">
        <v>2.0</v>
      </c>
      <c r="J276" s="355">
        <v>60.0</v>
      </c>
      <c r="K276" s="347" t="s">
        <v>245</v>
      </c>
      <c r="L276" s="348" t="b">
        <v>0</v>
      </c>
      <c r="M276" s="3"/>
      <c r="P276" s="42"/>
      <c r="Q276" s="158"/>
      <c r="R276" s="365" t="s">
        <v>274</v>
      </c>
      <c r="S276" s="329"/>
      <c r="T276" s="249">
        <v>1.0</v>
      </c>
      <c r="U276" s="343">
        <v>36.0</v>
      </c>
      <c r="V276" s="251">
        <v>0.0</v>
      </c>
      <c r="W276" s="252">
        <v>15.0</v>
      </c>
      <c r="X276" s="351"/>
      <c r="Y276" s="354">
        <f>iferror(T278*U278*(W276+W277+W278),0)</f>
        <v>1620</v>
      </c>
      <c r="Z276" s="346">
        <v>2.0</v>
      </c>
      <c r="AA276" s="355">
        <v>60.0</v>
      </c>
      <c r="AB276" s="347" t="s">
        <v>245</v>
      </c>
      <c r="AC276" s="348" t="b">
        <v>0</v>
      </c>
      <c r="AD276" s="3"/>
      <c r="AG276" s="42"/>
    </row>
    <row r="277">
      <c r="A277" s="341"/>
      <c r="B277" s="342"/>
      <c r="C277" s="249">
        <v>2.0</v>
      </c>
      <c r="D277" s="343">
        <v>36.0</v>
      </c>
      <c r="E277" s="251">
        <f>E276</f>
        <v>0</v>
      </c>
      <c r="F277" s="252"/>
      <c r="G277" s="351"/>
      <c r="H277" s="345">
        <f>iferror(AVERAGE(F276:F278),0)</f>
        <v>0</v>
      </c>
      <c r="I277" s="346">
        <v>0.0</v>
      </c>
      <c r="K277" s="347" t="s">
        <v>197</v>
      </c>
      <c r="L277" s="348" t="b">
        <v>0</v>
      </c>
      <c r="P277" s="42"/>
      <c r="Q277" s="158"/>
      <c r="R277" s="341"/>
      <c r="S277" s="342"/>
      <c r="T277" s="249">
        <v>2.0</v>
      </c>
      <c r="U277" s="343">
        <v>36.0</v>
      </c>
      <c r="V277" s="251">
        <f>V276</f>
        <v>0</v>
      </c>
      <c r="W277" s="252"/>
      <c r="X277" s="351"/>
      <c r="Y277" s="345">
        <f>iferror(AVERAGE(W276:W278),0)</f>
        <v>15</v>
      </c>
      <c r="Z277" s="346">
        <v>0.0</v>
      </c>
      <c r="AB277" s="347" t="s">
        <v>197</v>
      </c>
      <c r="AC277" s="348" t="b">
        <v>0</v>
      </c>
      <c r="AG277" s="42"/>
    </row>
    <row r="278">
      <c r="A278" s="349">
        <v>8.0</v>
      </c>
      <c r="B278" s="350">
        <v>12.0</v>
      </c>
      <c r="C278" s="299">
        <v>3.0</v>
      </c>
      <c r="D278" s="367">
        <f>D277</f>
        <v>36</v>
      </c>
      <c r="E278" s="301">
        <f>E276</f>
        <v>0</v>
      </c>
      <c r="F278" s="302"/>
      <c r="G278" s="368"/>
      <c r="H278" s="68"/>
      <c r="I278" s="346">
        <v>1.0</v>
      </c>
      <c r="K278" s="369" t="s">
        <v>248</v>
      </c>
      <c r="L278" s="370" t="b">
        <v>0</v>
      </c>
      <c r="M278" s="68"/>
      <c r="N278" s="68"/>
      <c r="O278" s="68"/>
      <c r="P278" s="69"/>
      <c r="Q278" s="158"/>
      <c r="R278" s="349">
        <v>8.0</v>
      </c>
      <c r="S278" s="350">
        <v>12.0</v>
      </c>
      <c r="T278" s="299">
        <v>3.0</v>
      </c>
      <c r="U278" s="367">
        <f>U277</f>
        <v>36</v>
      </c>
      <c r="V278" s="301">
        <f>V276</f>
        <v>0</v>
      </c>
      <c r="W278" s="302"/>
      <c r="X278" s="368"/>
      <c r="Y278" s="68"/>
      <c r="Z278" s="346">
        <v>1.0</v>
      </c>
      <c r="AB278" s="369" t="s">
        <v>248</v>
      </c>
      <c r="AC278" s="370" t="b">
        <v>0</v>
      </c>
      <c r="AD278" s="68"/>
      <c r="AE278" s="68"/>
      <c r="AF278" s="68"/>
      <c r="AG278" s="69"/>
    </row>
    <row r="279">
      <c r="A279" s="374" t="s">
        <v>256</v>
      </c>
      <c r="C279" s="37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81"/>
      <c r="Q279" s="158"/>
      <c r="R279" s="374" t="s">
        <v>256</v>
      </c>
      <c r="T279" s="37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81"/>
    </row>
    <row r="280">
      <c r="A280" s="67"/>
      <c r="B280" s="68"/>
      <c r="C280" s="67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9"/>
      <c r="Q280" s="158"/>
      <c r="R280" s="67"/>
      <c r="S280" s="68"/>
      <c r="T280" s="67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9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</row>
    <row r="283">
      <c r="A283" s="318" t="s">
        <v>97</v>
      </c>
      <c r="B283" s="319">
        <v>46122.0</v>
      </c>
      <c r="C283" s="320" t="s">
        <v>235</v>
      </c>
      <c r="D283" s="268"/>
      <c r="E283" s="321" t="s">
        <v>236</v>
      </c>
      <c r="F283" s="322" t="b">
        <v>0</v>
      </c>
      <c r="G283" s="323" t="s">
        <v>237</v>
      </c>
      <c r="H283" s="322" t="b">
        <v>0</v>
      </c>
      <c r="I283" s="324" t="s">
        <v>238</v>
      </c>
      <c r="J283" s="322" t="b">
        <v>0</v>
      </c>
      <c r="K283" s="325" t="s">
        <v>240</v>
      </c>
      <c r="L283" s="326" t="b">
        <v>0</v>
      </c>
      <c r="M283" s="327" t="s">
        <v>241</v>
      </c>
      <c r="N283" s="322" t="b">
        <v>0</v>
      </c>
      <c r="O283" s="328" t="s">
        <v>242</v>
      </c>
      <c r="P283" s="326" t="b">
        <v>0</v>
      </c>
      <c r="Q283" s="158"/>
      <c r="R283" s="318" t="s">
        <v>97</v>
      </c>
      <c r="S283" s="319">
        <v>46136.0</v>
      </c>
      <c r="T283" s="320" t="s">
        <v>235</v>
      </c>
      <c r="U283" s="268"/>
      <c r="V283" s="321" t="s">
        <v>236</v>
      </c>
      <c r="W283" s="322" t="b">
        <v>0</v>
      </c>
      <c r="X283" s="323" t="s">
        <v>237</v>
      </c>
      <c r="Y283" s="322" t="b">
        <v>0</v>
      </c>
      <c r="Z283" s="324" t="s">
        <v>238</v>
      </c>
      <c r="AA283" s="322" t="b">
        <v>0</v>
      </c>
      <c r="AB283" s="325" t="s">
        <v>240</v>
      </c>
      <c r="AC283" s="326" t="b">
        <v>0</v>
      </c>
      <c r="AD283" s="327" t="s">
        <v>241</v>
      </c>
      <c r="AE283" s="322" t="b">
        <v>1</v>
      </c>
      <c r="AF283" s="328" t="s">
        <v>242</v>
      </c>
      <c r="AG283" s="326" t="b">
        <v>0</v>
      </c>
    </row>
    <row r="284">
      <c r="A284" s="278" t="s">
        <v>243</v>
      </c>
      <c r="B284" s="329"/>
      <c r="C284" s="330">
        <v>1.0</v>
      </c>
      <c r="D284" s="331">
        <v>60.0</v>
      </c>
      <c r="E284" s="332">
        <v>0.0</v>
      </c>
      <c r="F284" s="333"/>
      <c r="G284" s="334"/>
      <c r="H284" s="335">
        <f>iferror(C286*D286*(F284+F285+F286),0)</f>
        <v>0</v>
      </c>
      <c r="I284" s="336">
        <v>2.0</v>
      </c>
      <c r="J284" s="337">
        <v>60.0</v>
      </c>
      <c r="K284" s="338" t="s">
        <v>245</v>
      </c>
      <c r="L284" s="339" t="b">
        <v>0</v>
      </c>
      <c r="M284" s="377" t="s">
        <v>276</v>
      </c>
      <c r="N284" s="35"/>
      <c r="O284" s="35"/>
      <c r="P284" s="81"/>
      <c r="Q284" s="158"/>
      <c r="R284" s="298" t="s">
        <v>150</v>
      </c>
      <c r="S284" s="329"/>
      <c r="T284" s="330">
        <v>1.0</v>
      </c>
      <c r="U284" s="331">
        <v>90.0</v>
      </c>
      <c r="V284" s="332">
        <v>0.0</v>
      </c>
      <c r="W284" s="333"/>
      <c r="X284" s="334"/>
      <c r="Y284" s="335">
        <f>iferror(T286*U286*(W284+W285+W286),0)</f>
        <v>0</v>
      </c>
      <c r="Z284" s="336">
        <v>2.0</v>
      </c>
      <c r="AA284" s="337">
        <v>90.0</v>
      </c>
      <c r="AB284" s="338" t="s">
        <v>245</v>
      </c>
      <c r="AC284" s="339" t="b">
        <v>0</v>
      </c>
      <c r="AD284" s="340" t="s">
        <v>246</v>
      </c>
      <c r="AE284" s="35"/>
      <c r="AF284" s="35"/>
      <c r="AG284" s="81"/>
    </row>
    <row r="285">
      <c r="A285" s="341"/>
      <c r="B285" s="342"/>
      <c r="C285" s="249">
        <v>2.0</v>
      </c>
      <c r="D285" s="343">
        <f t="shared" ref="D285:E285" si="307">D284</f>
        <v>60</v>
      </c>
      <c r="E285" s="251">
        <f t="shared" si="307"/>
        <v>0</v>
      </c>
      <c r="F285" s="252"/>
      <c r="G285" s="344"/>
      <c r="H285" s="345">
        <f>iferror(AVERAGE(F284:F286),0)</f>
        <v>0</v>
      </c>
      <c r="I285" s="346">
        <v>0.0</v>
      </c>
      <c r="K285" s="347" t="s">
        <v>197</v>
      </c>
      <c r="L285" s="348" t="b">
        <v>0</v>
      </c>
      <c r="P285" s="42"/>
      <c r="Q285" s="158"/>
      <c r="R285" s="341"/>
      <c r="S285" s="342"/>
      <c r="T285" s="249">
        <v>2.0</v>
      </c>
      <c r="U285" s="343">
        <f t="shared" ref="U285:V285" si="308">U284</f>
        <v>90</v>
      </c>
      <c r="V285" s="251">
        <f t="shared" si="308"/>
        <v>0</v>
      </c>
      <c r="W285" s="252"/>
      <c r="X285" s="344"/>
      <c r="Y285" s="345">
        <f>iferror(AVERAGE(W284:W286),0)</f>
        <v>0</v>
      </c>
      <c r="Z285" s="346">
        <v>1.0</v>
      </c>
      <c r="AB285" s="347" t="s">
        <v>197</v>
      </c>
      <c r="AC285" s="348" t="b">
        <v>0</v>
      </c>
      <c r="AG285" s="42"/>
    </row>
    <row r="286">
      <c r="A286" s="349">
        <v>8.0</v>
      </c>
      <c r="B286" s="350">
        <v>12.0</v>
      </c>
      <c r="C286" s="249">
        <v>3.0</v>
      </c>
      <c r="D286" s="343">
        <f t="shared" ref="D286:E286" si="309">D284</f>
        <v>60</v>
      </c>
      <c r="E286" s="251">
        <f t="shared" si="309"/>
        <v>0</v>
      </c>
      <c r="F286" s="252"/>
      <c r="G286" s="351"/>
      <c r="I286" s="346">
        <v>1.0</v>
      </c>
      <c r="K286" s="347" t="s">
        <v>248</v>
      </c>
      <c r="L286" s="348" t="b">
        <v>0</v>
      </c>
      <c r="P286" s="42"/>
      <c r="Q286" s="158"/>
      <c r="R286" s="349">
        <v>6.0</v>
      </c>
      <c r="S286" s="350">
        <v>10.0</v>
      </c>
      <c r="T286" s="249">
        <v>3.0</v>
      </c>
      <c r="U286" s="343">
        <f t="shared" ref="U286:V286" si="310">U284</f>
        <v>90</v>
      </c>
      <c r="V286" s="251">
        <f t="shared" si="310"/>
        <v>0</v>
      </c>
      <c r="W286" s="252"/>
      <c r="X286" s="351"/>
      <c r="Z286" s="346">
        <v>2.0</v>
      </c>
      <c r="AB286" s="347" t="s">
        <v>248</v>
      </c>
      <c r="AC286" s="348" t="b">
        <v>0</v>
      </c>
      <c r="AG286" s="42"/>
    </row>
    <row r="287">
      <c r="A287" s="352" t="s">
        <v>277</v>
      </c>
      <c r="B287" s="353"/>
      <c r="C287" s="249">
        <v>1.0</v>
      </c>
      <c r="D287" s="343">
        <v>25.0</v>
      </c>
      <c r="E287" s="251">
        <v>0.0</v>
      </c>
      <c r="F287" s="252"/>
      <c r="G287" s="351"/>
      <c r="H287" s="354">
        <f>iferror(C289*D289*(F287+F288+F289),0)</f>
        <v>0</v>
      </c>
      <c r="I287" s="346">
        <v>2.0</v>
      </c>
      <c r="J287" s="355">
        <v>60.0</v>
      </c>
      <c r="K287" s="347" t="s">
        <v>245</v>
      </c>
      <c r="L287" s="348" t="b">
        <v>0</v>
      </c>
      <c r="M287" s="54" t="s">
        <v>280</v>
      </c>
      <c r="P287" s="42"/>
      <c r="Q287" s="158"/>
      <c r="R287" s="358" t="s">
        <v>261</v>
      </c>
      <c r="S287" s="353"/>
      <c r="T287" s="249">
        <v>1.0</v>
      </c>
      <c r="U287" s="343">
        <v>9.0</v>
      </c>
      <c r="V287" s="251">
        <v>0.0</v>
      </c>
      <c r="W287" s="252"/>
      <c r="X287" s="351"/>
      <c r="Y287" s="354">
        <f>iferror(T289*U289*(W287+W288+W289),0)</f>
        <v>0</v>
      </c>
      <c r="Z287" s="346">
        <v>2.0</v>
      </c>
      <c r="AA287" s="355">
        <v>60.0</v>
      </c>
      <c r="AB287" s="347" t="s">
        <v>245</v>
      </c>
      <c r="AC287" s="348" t="b">
        <v>0</v>
      </c>
      <c r="AD287" s="54" t="s">
        <v>295</v>
      </c>
      <c r="AG287" s="42"/>
    </row>
    <row r="288">
      <c r="A288" s="341"/>
      <c r="B288" s="342"/>
      <c r="C288" s="249">
        <v>2.0</v>
      </c>
      <c r="D288" s="343">
        <f t="shared" ref="D288:E288" si="311">D287</f>
        <v>25</v>
      </c>
      <c r="E288" s="251">
        <f t="shared" si="311"/>
        <v>0</v>
      </c>
      <c r="F288" s="252"/>
      <c r="G288" s="351"/>
      <c r="H288" s="345">
        <f>iferror(AVERAGE(F287:F289),0)</f>
        <v>0</v>
      </c>
      <c r="I288" s="346">
        <v>0.0</v>
      </c>
      <c r="K288" s="347" t="s">
        <v>197</v>
      </c>
      <c r="L288" s="348" t="b">
        <v>0</v>
      </c>
      <c r="P288" s="42"/>
      <c r="Q288" s="158"/>
      <c r="R288" s="341"/>
      <c r="S288" s="342"/>
      <c r="T288" s="249">
        <v>2.0</v>
      </c>
      <c r="U288" s="343">
        <f t="shared" ref="U288:V288" si="312">U287</f>
        <v>9</v>
      </c>
      <c r="V288" s="251">
        <f t="shared" si="312"/>
        <v>0</v>
      </c>
      <c r="W288" s="252"/>
      <c r="X288" s="351"/>
      <c r="Y288" s="345">
        <f>iferror(AVERAGE(W287:W289),0)</f>
        <v>0</v>
      </c>
      <c r="Z288" s="346">
        <v>0.0</v>
      </c>
      <c r="AB288" s="347" t="s">
        <v>197</v>
      </c>
      <c r="AC288" s="348" t="b">
        <v>0</v>
      </c>
      <c r="AG288" s="42"/>
    </row>
    <row r="289">
      <c r="A289" s="349">
        <v>0.0</v>
      </c>
      <c r="B289" s="350">
        <v>100.0</v>
      </c>
      <c r="C289" s="249">
        <v>3.0</v>
      </c>
      <c r="D289" s="343">
        <f t="shared" ref="D289:E289" si="313">D287</f>
        <v>25</v>
      </c>
      <c r="E289" s="251">
        <f t="shared" si="313"/>
        <v>0</v>
      </c>
      <c r="F289" s="252"/>
      <c r="G289" s="351"/>
      <c r="I289" s="346">
        <v>1.0</v>
      </c>
      <c r="K289" s="347" t="s">
        <v>248</v>
      </c>
      <c r="L289" s="348" t="b">
        <v>0</v>
      </c>
      <c r="P289" s="42"/>
      <c r="Q289" s="158"/>
      <c r="R289" s="349">
        <v>8.0</v>
      </c>
      <c r="S289" s="350">
        <v>12.0</v>
      </c>
      <c r="T289" s="249">
        <v>3.0</v>
      </c>
      <c r="U289" s="343">
        <f t="shared" ref="U289:V289" si="314">U287</f>
        <v>9</v>
      </c>
      <c r="V289" s="251">
        <f t="shared" si="314"/>
        <v>0</v>
      </c>
      <c r="W289" s="252"/>
      <c r="X289" s="351"/>
      <c r="Z289" s="346">
        <v>1.0</v>
      </c>
      <c r="AB289" s="347" t="s">
        <v>248</v>
      </c>
      <c r="AC289" s="348" t="b">
        <v>0</v>
      </c>
      <c r="AG289" s="42"/>
    </row>
    <row r="290">
      <c r="A290" s="388" t="s">
        <v>310</v>
      </c>
      <c r="B290" s="353"/>
      <c r="C290" s="249">
        <v>1.0</v>
      </c>
      <c r="D290" s="343">
        <v>12.5</v>
      </c>
      <c r="E290" s="251">
        <v>0.0</v>
      </c>
      <c r="F290" s="252"/>
      <c r="G290" s="351"/>
      <c r="H290" s="354">
        <f>iferror(C292*D292*(F290+F291+F292),0)</f>
        <v>0</v>
      </c>
      <c r="I290" s="346">
        <v>2.0</v>
      </c>
      <c r="J290" s="355">
        <v>60.0</v>
      </c>
      <c r="K290" s="347" t="s">
        <v>245</v>
      </c>
      <c r="L290" s="348" t="b">
        <v>0</v>
      </c>
      <c r="M290" s="54"/>
      <c r="P290" s="42"/>
      <c r="Q290" s="158"/>
      <c r="R290" s="358" t="s">
        <v>265</v>
      </c>
      <c r="S290" s="353"/>
      <c r="T290" s="249">
        <v>1.0</v>
      </c>
      <c r="U290" s="343">
        <v>80.0</v>
      </c>
      <c r="V290" s="251">
        <v>0.0</v>
      </c>
      <c r="W290" s="252"/>
      <c r="X290" s="351"/>
      <c r="Y290" s="354">
        <f>iferror(T292*U292*(W290+W291+W292),0)</f>
        <v>0</v>
      </c>
      <c r="Z290" s="346">
        <v>2.0</v>
      </c>
      <c r="AA290" s="355">
        <v>60.0</v>
      </c>
      <c r="AB290" s="347" t="s">
        <v>245</v>
      </c>
      <c r="AC290" s="348" t="b">
        <v>0</v>
      </c>
      <c r="AD290" s="54"/>
      <c r="AG290" s="42"/>
    </row>
    <row r="291">
      <c r="A291" s="341"/>
      <c r="B291" s="342"/>
      <c r="C291" s="249">
        <v>2.0</v>
      </c>
      <c r="D291" s="343">
        <f t="shared" ref="D291:E291" si="315">D290</f>
        <v>12.5</v>
      </c>
      <c r="E291" s="251">
        <f t="shared" si="315"/>
        <v>0</v>
      </c>
      <c r="F291" s="252"/>
      <c r="G291" s="351"/>
      <c r="H291" s="345">
        <f>iferror(AVERAGE(F290:F292),0)</f>
        <v>0</v>
      </c>
      <c r="I291" s="346">
        <v>1.0</v>
      </c>
      <c r="K291" s="347" t="s">
        <v>197</v>
      </c>
      <c r="L291" s="348" t="b">
        <v>0</v>
      </c>
      <c r="P291" s="42"/>
      <c r="Q291" s="158"/>
      <c r="R291" s="341"/>
      <c r="S291" s="342"/>
      <c r="T291" s="249">
        <v>2.0</v>
      </c>
      <c r="U291" s="343">
        <f t="shared" ref="U291:V291" si="316">U290</f>
        <v>80</v>
      </c>
      <c r="V291" s="251">
        <f t="shared" si="316"/>
        <v>0</v>
      </c>
      <c r="W291" s="252"/>
      <c r="X291" s="351"/>
      <c r="Y291" s="345">
        <f>iferror(AVERAGE(W290:W292),0)</f>
        <v>0</v>
      </c>
      <c r="Z291" s="346">
        <v>0.0</v>
      </c>
      <c r="AB291" s="347" t="s">
        <v>197</v>
      </c>
      <c r="AC291" s="348" t="b">
        <v>0</v>
      </c>
      <c r="AG291" s="42"/>
    </row>
    <row r="292">
      <c r="A292" s="396">
        <v>12.0</v>
      </c>
      <c r="B292" s="350">
        <v>20.0</v>
      </c>
      <c r="C292" s="249">
        <v>3.0</v>
      </c>
      <c r="D292" s="343">
        <f t="shared" ref="D292:E292" si="317">D290</f>
        <v>12.5</v>
      </c>
      <c r="E292" s="251">
        <f t="shared" si="317"/>
        <v>0</v>
      </c>
      <c r="F292" s="252"/>
      <c r="G292" s="351"/>
      <c r="I292" s="346">
        <v>1.0</v>
      </c>
      <c r="K292" s="347" t="s">
        <v>248</v>
      </c>
      <c r="L292" s="348" t="b">
        <v>0</v>
      </c>
      <c r="P292" s="42"/>
      <c r="Q292" s="158"/>
      <c r="R292" s="349">
        <v>8.0</v>
      </c>
      <c r="S292" s="350">
        <v>12.0</v>
      </c>
      <c r="T292" s="249">
        <v>3.0</v>
      </c>
      <c r="U292" s="343">
        <f t="shared" ref="U292:V292" si="318">U290</f>
        <v>80</v>
      </c>
      <c r="V292" s="251">
        <f t="shared" si="318"/>
        <v>0</v>
      </c>
      <c r="W292" s="252"/>
      <c r="X292" s="351"/>
      <c r="Z292" s="346">
        <v>1.0</v>
      </c>
      <c r="AB292" s="347" t="s">
        <v>248</v>
      </c>
      <c r="AC292" s="348" t="b">
        <v>0</v>
      </c>
      <c r="AG292" s="42"/>
    </row>
    <row r="293">
      <c r="A293" s="359" t="s">
        <v>151</v>
      </c>
      <c r="B293" s="353"/>
      <c r="C293" s="249">
        <v>1.0</v>
      </c>
      <c r="D293" s="343">
        <v>42.0</v>
      </c>
      <c r="E293" s="251">
        <v>0.0</v>
      </c>
      <c r="F293" s="252"/>
      <c r="G293" s="351"/>
      <c r="H293" s="354">
        <f>iferror(C295*D295*(F293+F294+F295),0)</f>
        <v>0</v>
      </c>
      <c r="I293" s="346">
        <v>2.0</v>
      </c>
      <c r="J293" s="355">
        <v>60.0</v>
      </c>
      <c r="K293" s="347" t="s">
        <v>245</v>
      </c>
      <c r="L293" s="348" t="b">
        <v>0</v>
      </c>
      <c r="M293" s="3"/>
      <c r="P293" s="42"/>
      <c r="Q293" s="158"/>
      <c r="R293" s="356" t="s">
        <v>267</v>
      </c>
      <c r="S293" s="353"/>
      <c r="T293" s="249">
        <v>1.0</v>
      </c>
      <c r="U293" s="343">
        <v>80.0</v>
      </c>
      <c r="V293" s="251">
        <v>0.0</v>
      </c>
      <c r="W293" s="252"/>
      <c r="X293" s="351"/>
      <c r="Y293" s="354">
        <f>iferror(T295*U295*(W293+W294+W295),0)</f>
        <v>0</v>
      </c>
      <c r="Z293" s="346">
        <v>2.0</v>
      </c>
      <c r="AA293" s="355">
        <v>60.0</v>
      </c>
      <c r="AB293" s="347" t="s">
        <v>245</v>
      </c>
      <c r="AC293" s="348" t="b">
        <v>0</v>
      </c>
      <c r="AD293" s="3"/>
      <c r="AG293" s="42"/>
    </row>
    <row r="294">
      <c r="A294" s="341"/>
      <c r="B294" s="342"/>
      <c r="C294" s="249">
        <v>2.0</v>
      </c>
      <c r="D294" s="343">
        <f t="shared" ref="D294:E294" si="319">D293</f>
        <v>42</v>
      </c>
      <c r="E294" s="251">
        <f t="shared" si="319"/>
        <v>0</v>
      </c>
      <c r="F294" s="252"/>
      <c r="G294" s="351"/>
      <c r="H294" s="345">
        <f>iferror(AVERAGE(F293:F295),0)</f>
        <v>0</v>
      </c>
      <c r="I294" s="346">
        <v>1.0</v>
      </c>
      <c r="K294" s="347" t="s">
        <v>197</v>
      </c>
      <c r="L294" s="348" t="b">
        <v>0</v>
      </c>
      <c r="P294" s="42"/>
      <c r="Q294" s="158"/>
      <c r="R294" s="341"/>
      <c r="S294" s="342"/>
      <c r="T294" s="249">
        <v>2.0</v>
      </c>
      <c r="U294" s="343">
        <f t="shared" ref="U294:V294" si="320">U293</f>
        <v>80</v>
      </c>
      <c r="V294" s="251">
        <f t="shared" si="320"/>
        <v>0</v>
      </c>
      <c r="W294" s="252"/>
      <c r="X294" s="351"/>
      <c r="Y294" s="345">
        <f>iferror(AVERAGE(W293:W295),0)</f>
        <v>0</v>
      </c>
      <c r="Z294" s="346">
        <v>1.0</v>
      </c>
      <c r="AB294" s="347" t="s">
        <v>197</v>
      </c>
      <c r="AC294" s="348" t="b">
        <v>0</v>
      </c>
      <c r="AG294" s="42"/>
    </row>
    <row r="295">
      <c r="A295" s="349">
        <v>8.0</v>
      </c>
      <c r="B295" s="350">
        <v>12.0</v>
      </c>
      <c r="C295" s="249">
        <v>3.0</v>
      </c>
      <c r="D295" s="343">
        <f t="shared" ref="D295:E295" si="321">D293</f>
        <v>42</v>
      </c>
      <c r="E295" s="251">
        <f t="shared" si="321"/>
        <v>0</v>
      </c>
      <c r="F295" s="252"/>
      <c r="G295" s="351"/>
      <c r="I295" s="346">
        <v>1.0</v>
      </c>
      <c r="K295" s="347" t="s">
        <v>248</v>
      </c>
      <c r="L295" s="348" t="b">
        <v>0</v>
      </c>
      <c r="P295" s="42"/>
      <c r="Q295" s="158"/>
      <c r="R295" s="349">
        <v>8.0</v>
      </c>
      <c r="S295" s="350">
        <v>12.0</v>
      </c>
      <c r="T295" s="249">
        <v>3.0</v>
      </c>
      <c r="U295" s="343">
        <f t="shared" ref="U295:V295" si="322">U293</f>
        <v>80</v>
      </c>
      <c r="V295" s="251">
        <f t="shared" si="322"/>
        <v>0</v>
      </c>
      <c r="W295" s="252"/>
      <c r="X295" s="351"/>
      <c r="Z295" s="346">
        <v>1.0</v>
      </c>
      <c r="AB295" s="347" t="s">
        <v>248</v>
      </c>
      <c r="AC295" s="348" t="b">
        <v>0</v>
      </c>
      <c r="AG295" s="42"/>
    </row>
    <row r="296">
      <c r="A296" s="317" t="s">
        <v>304</v>
      </c>
      <c r="C296" s="249">
        <v>1.0</v>
      </c>
      <c r="D296" s="343">
        <v>50.0</v>
      </c>
      <c r="E296" s="251">
        <v>0.0</v>
      </c>
      <c r="F296" s="252"/>
      <c r="G296" s="351"/>
      <c r="H296" s="354">
        <f>iferror(C298*D298*(F296+F297+F298),0)</f>
        <v>0</v>
      </c>
      <c r="I296" s="346">
        <v>2.0</v>
      </c>
      <c r="J296" s="355">
        <v>60.0</v>
      </c>
      <c r="K296" s="347" t="s">
        <v>245</v>
      </c>
      <c r="L296" s="348" t="b">
        <v>0</v>
      </c>
      <c r="M296" s="3"/>
      <c r="P296" s="42"/>
      <c r="Q296" s="158"/>
      <c r="R296" s="356" t="s">
        <v>268</v>
      </c>
      <c r="S296" s="353"/>
      <c r="T296" s="249">
        <v>1.0</v>
      </c>
      <c r="U296" s="343">
        <v>50.0</v>
      </c>
      <c r="V296" s="251">
        <v>0.0</v>
      </c>
      <c r="W296" s="252"/>
      <c r="X296" s="351"/>
      <c r="Y296" s="354">
        <f>iferror(T298*U298*(W296+W297+W298),0)</f>
        <v>0</v>
      </c>
      <c r="Z296" s="346">
        <v>2.0</v>
      </c>
      <c r="AA296" s="355"/>
      <c r="AB296" s="347" t="s">
        <v>245</v>
      </c>
      <c r="AC296" s="348" t="b">
        <v>0</v>
      </c>
      <c r="AD296" s="3"/>
      <c r="AG296" s="42"/>
    </row>
    <row r="297">
      <c r="A297" s="38"/>
      <c r="C297" s="249">
        <v>2.0</v>
      </c>
      <c r="D297" s="343">
        <f t="shared" ref="D297:E297" si="323">D296</f>
        <v>50</v>
      </c>
      <c r="E297" s="251">
        <f t="shared" si="323"/>
        <v>0</v>
      </c>
      <c r="F297" s="252"/>
      <c r="G297" s="351"/>
      <c r="H297" s="345">
        <f>iferror(AVERAGE(F296:F298),0)</f>
        <v>0</v>
      </c>
      <c r="I297" s="346">
        <v>1.0</v>
      </c>
      <c r="K297" s="347" t="s">
        <v>197</v>
      </c>
      <c r="L297" s="348" t="b">
        <v>0</v>
      </c>
      <c r="P297" s="42"/>
      <c r="Q297" s="158"/>
      <c r="R297" s="341"/>
      <c r="S297" s="342"/>
      <c r="T297" s="249">
        <v>2.0</v>
      </c>
      <c r="U297" s="343">
        <f t="shared" ref="U297:V297" si="324">U296</f>
        <v>50</v>
      </c>
      <c r="V297" s="251">
        <f t="shared" si="324"/>
        <v>0</v>
      </c>
      <c r="W297" s="252"/>
      <c r="X297" s="351"/>
      <c r="Y297" s="345">
        <f>iferror(AVERAGE(W296:W298),0)</f>
        <v>0</v>
      </c>
      <c r="Z297" s="346">
        <v>0.0</v>
      </c>
      <c r="AB297" s="347" t="s">
        <v>197</v>
      </c>
      <c r="AC297" s="348" t="b">
        <v>0</v>
      </c>
      <c r="AG297" s="42"/>
    </row>
    <row r="298">
      <c r="A298" s="349">
        <v>8.0</v>
      </c>
      <c r="B298" s="350">
        <v>12.0</v>
      </c>
      <c r="C298" s="249">
        <v>3.0</v>
      </c>
      <c r="D298" s="343">
        <f t="shared" ref="D298:E298" si="325">D296</f>
        <v>50</v>
      </c>
      <c r="E298" s="251">
        <f t="shared" si="325"/>
        <v>0</v>
      </c>
      <c r="F298" s="252"/>
      <c r="G298" s="351"/>
      <c r="I298" s="346">
        <v>1.0</v>
      </c>
      <c r="K298" s="347" t="s">
        <v>248</v>
      </c>
      <c r="L298" s="348" t="b">
        <v>0</v>
      </c>
      <c r="P298" s="42"/>
      <c r="Q298" s="158"/>
      <c r="R298" s="349">
        <v>10.0</v>
      </c>
      <c r="S298" s="350">
        <v>15.0</v>
      </c>
      <c r="T298" s="249">
        <v>3.0</v>
      </c>
      <c r="U298" s="343">
        <f t="shared" ref="U298:V298" si="326">U296</f>
        <v>50</v>
      </c>
      <c r="V298" s="251">
        <f t="shared" si="326"/>
        <v>0</v>
      </c>
      <c r="W298" s="252"/>
      <c r="X298" s="351"/>
      <c r="Z298" s="346">
        <v>1.0</v>
      </c>
      <c r="AB298" s="347" t="s">
        <v>248</v>
      </c>
      <c r="AC298" s="348" t="b">
        <v>0</v>
      </c>
      <c r="AG298" s="42"/>
    </row>
    <row r="299">
      <c r="A299" s="395" t="s">
        <v>251</v>
      </c>
      <c r="B299" s="353"/>
      <c r="C299" s="249">
        <v>1.0</v>
      </c>
      <c r="D299" s="343">
        <v>100.0</v>
      </c>
      <c r="E299" s="251">
        <v>0.0</v>
      </c>
      <c r="F299" s="252">
        <v>5.0</v>
      </c>
      <c r="G299" s="351"/>
      <c r="H299" s="354">
        <f>iferror(C301*D301*(F299+F300+F301),0)</f>
        <v>4500</v>
      </c>
      <c r="I299" s="346">
        <v>2.0</v>
      </c>
      <c r="J299" s="355">
        <v>60.0</v>
      </c>
      <c r="K299" s="347" t="s">
        <v>245</v>
      </c>
      <c r="L299" s="348" t="b">
        <v>0</v>
      </c>
      <c r="M299" s="3"/>
      <c r="P299" s="42"/>
      <c r="Q299" s="158"/>
      <c r="R299" s="358" t="s">
        <v>308</v>
      </c>
      <c r="S299" s="353"/>
      <c r="T299" s="249">
        <v>1.0</v>
      </c>
      <c r="U299" s="343">
        <v>20.0</v>
      </c>
      <c r="V299" s="251">
        <v>0.0</v>
      </c>
      <c r="W299" s="252"/>
      <c r="X299" s="351"/>
      <c r="Y299" s="354">
        <f>iferror(T301*U301*(W299+W300+W301),0)</f>
        <v>0</v>
      </c>
      <c r="Z299" s="346"/>
      <c r="AA299" s="355">
        <v>60.0</v>
      </c>
      <c r="AB299" s="347" t="s">
        <v>245</v>
      </c>
      <c r="AC299" s="348" t="b">
        <v>0</v>
      </c>
      <c r="AD299" s="3"/>
      <c r="AG299" s="42"/>
    </row>
    <row r="300">
      <c r="A300" s="341"/>
      <c r="B300" s="342"/>
      <c r="C300" s="249">
        <v>2.0</v>
      </c>
      <c r="D300" s="343">
        <f t="shared" ref="D300:E300" si="327">D299</f>
        <v>100</v>
      </c>
      <c r="E300" s="251">
        <f t="shared" si="327"/>
        <v>0</v>
      </c>
      <c r="F300" s="252">
        <v>5.0</v>
      </c>
      <c r="G300" s="351"/>
      <c r="H300" s="345">
        <f>iferror(AVERAGE(F299:F301),0)</f>
        <v>5</v>
      </c>
      <c r="I300" s="346">
        <v>1.0</v>
      </c>
      <c r="K300" s="347" t="s">
        <v>197</v>
      </c>
      <c r="L300" s="348" t="b">
        <v>0</v>
      </c>
      <c r="P300" s="42"/>
      <c r="Q300" s="158"/>
      <c r="R300" s="341"/>
      <c r="S300" s="342"/>
      <c r="T300" s="249">
        <v>2.0</v>
      </c>
      <c r="U300" s="343">
        <f t="shared" ref="U300:V300" si="328">U299</f>
        <v>20</v>
      </c>
      <c r="V300" s="251">
        <f t="shared" si="328"/>
        <v>0</v>
      </c>
      <c r="W300" s="252"/>
      <c r="X300" s="351"/>
      <c r="Y300" s="345">
        <f>iferror(AVERAGE(W299:W301),0)</f>
        <v>0</v>
      </c>
      <c r="Z300" s="346"/>
      <c r="AB300" s="347" t="s">
        <v>197</v>
      </c>
      <c r="AC300" s="348" t="b">
        <v>0</v>
      </c>
      <c r="AG300" s="42"/>
    </row>
    <row r="301">
      <c r="A301" s="349">
        <v>12.0</v>
      </c>
      <c r="B301" s="350">
        <v>20.0</v>
      </c>
      <c r="C301" s="249">
        <v>3.0</v>
      </c>
      <c r="D301" s="343">
        <f t="shared" ref="D301:E301" si="329">D299</f>
        <v>100</v>
      </c>
      <c r="E301" s="251">
        <f t="shared" si="329"/>
        <v>0</v>
      </c>
      <c r="F301" s="252">
        <v>5.0</v>
      </c>
      <c r="G301" s="351"/>
      <c r="I301" s="346">
        <v>1.0</v>
      </c>
      <c r="K301" s="347" t="s">
        <v>248</v>
      </c>
      <c r="L301" s="348" t="b">
        <v>0</v>
      </c>
      <c r="P301" s="42"/>
      <c r="Q301" s="158"/>
      <c r="R301" s="349">
        <v>10.0</v>
      </c>
      <c r="S301" s="350">
        <v>15.0</v>
      </c>
      <c r="T301" s="249">
        <v>3.0</v>
      </c>
      <c r="U301" s="343">
        <f t="shared" ref="U301:V301" si="330">U299</f>
        <v>20</v>
      </c>
      <c r="V301" s="251">
        <f t="shared" si="330"/>
        <v>0</v>
      </c>
      <c r="W301" s="252"/>
      <c r="X301" s="351"/>
      <c r="Z301" s="346"/>
      <c r="AB301" s="347" t="s">
        <v>248</v>
      </c>
      <c r="AC301" s="348" t="b">
        <v>0</v>
      </c>
      <c r="AG301" s="42"/>
    </row>
    <row r="302">
      <c r="A302" s="358" t="s">
        <v>261</v>
      </c>
      <c r="B302" s="353"/>
      <c r="C302" s="249">
        <v>1.0</v>
      </c>
      <c r="D302" s="343">
        <v>15.0</v>
      </c>
      <c r="E302" s="251">
        <v>0.0</v>
      </c>
      <c r="F302" s="252">
        <v>12.0</v>
      </c>
      <c r="G302" s="351"/>
      <c r="H302" s="354">
        <f>iferror(C304*D304*(F302+F303+F304),0)</f>
        <v>1080</v>
      </c>
      <c r="I302" s="346">
        <v>2.0</v>
      </c>
      <c r="J302" s="355">
        <v>60.0</v>
      </c>
      <c r="K302" s="347" t="s">
        <v>245</v>
      </c>
      <c r="L302" s="348" t="b">
        <v>0</v>
      </c>
      <c r="M302" s="3"/>
      <c r="P302" s="42"/>
      <c r="Q302" s="158"/>
      <c r="R302" s="317" t="s">
        <v>282</v>
      </c>
      <c r="T302" s="249">
        <v>1.0</v>
      </c>
      <c r="U302" s="343">
        <v>30.0</v>
      </c>
      <c r="V302" s="251">
        <v>0.0</v>
      </c>
      <c r="W302" s="252">
        <v>12.0</v>
      </c>
      <c r="X302" s="351"/>
      <c r="Y302" s="354">
        <f>iferror(T304*U304*(W302+W303+W304),0)</f>
        <v>3240</v>
      </c>
      <c r="Z302" s="346"/>
      <c r="AA302" s="355"/>
      <c r="AB302" s="347" t="s">
        <v>245</v>
      </c>
      <c r="AC302" s="348" t="b">
        <v>0</v>
      </c>
      <c r="AD302" s="3"/>
      <c r="AG302" s="42"/>
    </row>
    <row r="303">
      <c r="A303" s="341"/>
      <c r="B303" s="342"/>
      <c r="C303" s="249">
        <v>2.0</v>
      </c>
      <c r="D303" s="343">
        <f t="shared" ref="D303:E303" si="331">D302</f>
        <v>15</v>
      </c>
      <c r="E303" s="251">
        <f t="shared" si="331"/>
        <v>0</v>
      </c>
      <c r="F303" s="252">
        <v>12.0</v>
      </c>
      <c r="G303" s="351"/>
      <c r="H303" s="345">
        <f>iferror(AVERAGE(F302:F304),0)</f>
        <v>12</v>
      </c>
      <c r="I303" s="346">
        <v>0.0</v>
      </c>
      <c r="K303" s="347" t="s">
        <v>197</v>
      </c>
      <c r="L303" s="348" t="b">
        <v>0</v>
      </c>
      <c r="P303" s="42"/>
      <c r="Q303" s="158"/>
      <c r="R303" s="38"/>
      <c r="T303" s="249">
        <v>2.0</v>
      </c>
      <c r="U303" s="343">
        <f t="shared" ref="U303:V303" si="332">U302</f>
        <v>30</v>
      </c>
      <c r="V303" s="251">
        <f t="shared" si="332"/>
        <v>0</v>
      </c>
      <c r="W303" s="252">
        <v>12.0</v>
      </c>
      <c r="X303" s="351"/>
      <c r="Y303" s="345">
        <f>iferror(AVERAGE(W302:W304),0)</f>
        <v>12</v>
      </c>
      <c r="Z303" s="346"/>
      <c r="AB303" s="347" t="s">
        <v>197</v>
      </c>
      <c r="AC303" s="348" t="b">
        <v>0</v>
      </c>
      <c r="AG303" s="42"/>
    </row>
    <row r="304">
      <c r="A304" s="349">
        <v>8.0</v>
      </c>
      <c r="B304" s="350">
        <v>12.0</v>
      </c>
      <c r="C304" s="249">
        <v>3.0</v>
      </c>
      <c r="D304" s="343">
        <f t="shared" ref="D304:E304" si="333">D302</f>
        <v>15</v>
      </c>
      <c r="E304" s="251">
        <f t="shared" si="333"/>
        <v>0</v>
      </c>
      <c r="F304" s="252"/>
      <c r="G304" s="351"/>
      <c r="I304" s="346">
        <v>1.0</v>
      </c>
      <c r="K304" s="347" t="s">
        <v>248</v>
      </c>
      <c r="L304" s="348" t="b">
        <v>0</v>
      </c>
      <c r="P304" s="42"/>
      <c r="Q304" s="158"/>
      <c r="R304" s="349">
        <v>8.0</v>
      </c>
      <c r="S304" s="350">
        <v>12.0</v>
      </c>
      <c r="T304" s="249">
        <v>3.0</v>
      </c>
      <c r="U304" s="343">
        <f t="shared" ref="U304:V304" si="334">U302</f>
        <v>30</v>
      </c>
      <c r="V304" s="251">
        <f t="shared" si="334"/>
        <v>0</v>
      </c>
      <c r="W304" s="252">
        <v>12.0</v>
      </c>
      <c r="X304" s="351"/>
      <c r="Z304" s="346"/>
      <c r="AB304" s="347" t="s">
        <v>248</v>
      </c>
      <c r="AC304" s="348" t="b">
        <v>0</v>
      </c>
      <c r="AG304" s="42"/>
    </row>
    <row r="305">
      <c r="A305" s="392" t="s">
        <v>298</v>
      </c>
      <c r="B305" s="329"/>
      <c r="C305" s="249">
        <v>1.0</v>
      </c>
      <c r="D305" s="343">
        <v>10.0</v>
      </c>
      <c r="E305" s="251">
        <v>0.0</v>
      </c>
      <c r="F305" s="252"/>
      <c r="G305" s="351"/>
      <c r="H305" s="354">
        <f>iferror(C307*D307*(F305+F306+F307),0)</f>
        <v>0</v>
      </c>
      <c r="I305" s="346">
        <v>2.0</v>
      </c>
      <c r="J305" s="355">
        <v>60.0</v>
      </c>
      <c r="K305" s="347" t="s">
        <v>245</v>
      </c>
      <c r="L305" s="348" t="b">
        <v>0</v>
      </c>
      <c r="M305" s="3"/>
      <c r="P305" s="42"/>
      <c r="Q305" s="158"/>
      <c r="R305" s="317" t="s">
        <v>285</v>
      </c>
      <c r="T305" s="249">
        <v>1.0</v>
      </c>
      <c r="U305" s="343">
        <v>20.0</v>
      </c>
      <c r="V305" s="251">
        <v>0.0</v>
      </c>
      <c r="W305" s="252">
        <v>20.0</v>
      </c>
      <c r="X305" s="351"/>
      <c r="Y305" s="354">
        <f>iferror(T307*U307*(W305+W306+W307),0)</f>
        <v>3600</v>
      </c>
      <c r="Z305" s="346"/>
      <c r="AA305" s="355"/>
      <c r="AB305" s="347" t="s">
        <v>245</v>
      </c>
      <c r="AC305" s="348" t="b">
        <v>0</v>
      </c>
      <c r="AD305" s="3"/>
      <c r="AG305" s="42"/>
    </row>
    <row r="306">
      <c r="A306" s="341"/>
      <c r="B306" s="342"/>
      <c r="C306" s="249">
        <v>2.0</v>
      </c>
      <c r="D306" s="343">
        <f t="shared" ref="D306:E306" si="335">D305</f>
        <v>10</v>
      </c>
      <c r="E306" s="251">
        <f t="shared" si="335"/>
        <v>0</v>
      </c>
      <c r="F306" s="252"/>
      <c r="G306" s="351"/>
      <c r="H306" s="345">
        <f>iferror(AVERAGE(F305:F307),0)</f>
        <v>0</v>
      </c>
      <c r="I306" s="346">
        <v>0.0</v>
      </c>
      <c r="K306" s="347" t="s">
        <v>197</v>
      </c>
      <c r="L306" s="348" t="b">
        <v>0</v>
      </c>
      <c r="P306" s="42"/>
      <c r="Q306" s="158"/>
      <c r="R306" s="38"/>
      <c r="T306" s="249">
        <v>2.0</v>
      </c>
      <c r="U306" s="343">
        <f t="shared" ref="U306:V306" si="336">U305</f>
        <v>20</v>
      </c>
      <c r="V306" s="251">
        <f t="shared" si="336"/>
        <v>0</v>
      </c>
      <c r="W306" s="252">
        <v>20.0</v>
      </c>
      <c r="X306" s="351"/>
      <c r="Y306" s="345">
        <f>iferror(AVERAGE(W305:W307),0)</f>
        <v>20</v>
      </c>
      <c r="Z306" s="346"/>
      <c r="AB306" s="347" t="s">
        <v>197</v>
      </c>
      <c r="AC306" s="348" t="b">
        <v>0</v>
      </c>
      <c r="AG306" s="42"/>
    </row>
    <row r="307">
      <c r="A307" s="349">
        <v>12.0</v>
      </c>
      <c r="B307" s="350">
        <v>20.0</v>
      </c>
      <c r="C307" s="249">
        <v>3.0</v>
      </c>
      <c r="D307" s="343">
        <f t="shared" ref="D307:E307" si="337">D305</f>
        <v>10</v>
      </c>
      <c r="E307" s="251">
        <f t="shared" si="337"/>
        <v>0</v>
      </c>
      <c r="F307" s="252"/>
      <c r="G307" s="351"/>
      <c r="I307" s="346">
        <v>1.0</v>
      </c>
      <c r="K307" s="347" t="s">
        <v>248</v>
      </c>
      <c r="L307" s="348" t="b">
        <v>0</v>
      </c>
      <c r="P307" s="42"/>
      <c r="Q307" s="158"/>
      <c r="R307" s="349">
        <v>12.0</v>
      </c>
      <c r="S307" s="350">
        <v>20.0</v>
      </c>
      <c r="T307" s="249">
        <v>3.0</v>
      </c>
      <c r="U307" s="343">
        <f t="shared" ref="U307:V307" si="338">U305</f>
        <v>20</v>
      </c>
      <c r="V307" s="251">
        <f t="shared" si="338"/>
        <v>0</v>
      </c>
      <c r="W307" s="252">
        <v>20.0</v>
      </c>
      <c r="X307" s="351"/>
      <c r="Z307" s="346"/>
      <c r="AB307" s="347" t="s">
        <v>248</v>
      </c>
      <c r="AC307" s="348" t="b">
        <v>0</v>
      </c>
      <c r="AG307" s="42"/>
    </row>
    <row r="308">
      <c r="A308" s="362" t="s">
        <v>254</v>
      </c>
      <c r="B308" s="353"/>
      <c r="C308" s="249">
        <v>1.0</v>
      </c>
      <c r="D308" s="343">
        <v>6.0</v>
      </c>
      <c r="E308" s="251">
        <v>0.0</v>
      </c>
      <c r="F308" s="252"/>
      <c r="G308" s="351"/>
      <c r="H308" s="354">
        <f>iferror(C310*D310*(F308+F309+F310),0)</f>
        <v>0</v>
      </c>
      <c r="I308" s="346">
        <v>2.0</v>
      </c>
      <c r="J308" s="355">
        <v>60.0</v>
      </c>
      <c r="K308" s="347" t="s">
        <v>245</v>
      </c>
      <c r="L308" s="348" t="b">
        <v>0</v>
      </c>
      <c r="M308" s="3"/>
      <c r="P308" s="42"/>
      <c r="Q308" s="158"/>
      <c r="R308" s="362" t="s">
        <v>254</v>
      </c>
      <c r="S308" s="353"/>
      <c r="T308" s="249">
        <v>1.0</v>
      </c>
      <c r="U308" s="343">
        <v>8.0</v>
      </c>
      <c r="V308" s="251">
        <v>0.0</v>
      </c>
      <c r="W308" s="252">
        <v>12.0</v>
      </c>
      <c r="X308" s="351"/>
      <c r="Y308" s="354">
        <f>iferror(T310*U310*(W308+W309+W310),0)</f>
        <v>864</v>
      </c>
      <c r="Z308" s="346"/>
      <c r="AA308" s="355"/>
      <c r="AB308" s="347" t="s">
        <v>245</v>
      </c>
      <c r="AC308" s="348" t="b">
        <v>0</v>
      </c>
      <c r="AD308" s="3"/>
      <c r="AG308" s="42"/>
    </row>
    <row r="309">
      <c r="A309" s="341"/>
      <c r="B309" s="342"/>
      <c r="C309" s="249">
        <v>2.0</v>
      </c>
      <c r="D309" s="343">
        <f t="shared" ref="D309:E309" si="339">D308</f>
        <v>6</v>
      </c>
      <c r="E309" s="251">
        <f t="shared" si="339"/>
        <v>0</v>
      </c>
      <c r="F309" s="252"/>
      <c r="G309" s="351"/>
      <c r="H309" s="345">
        <f>iferror(AVERAGE(F308:F310),0)</f>
        <v>0</v>
      </c>
      <c r="I309" s="346">
        <v>0.0</v>
      </c>
      <c r="K309" s="347" t="s">
        <v>197</v>
      </c>
      <c r="L309" s="348" t="b">
        <v>0</v>
      </c>
      <c r="P309" s="42"/>
      <c r="Q309" s="158"/>
      <c r="R309" s="341"/>
      <c r="S309" s="342"/>
      <c r="T309" s="249">
        <v>2.0</v>
      </c>
      <c r="U309" s="343">
        <f t="shared" ref="U309:V309" si="340">U308</f>
        <v>8</v>
      </c>
      <c r="V309" s="251">
        <f t="shared" si="340"/>
        <v>0</v>
      </c>
      <c r="W309" s="252">
        <v>12.0</v>
      </c>
      <c r="X309" s="351"/>
      <c r="Y309" s="345">
        <f>iferror(AVERAGE(W308:W310),0)</f>
        <v>12</v>
      </c>
      <c r="Z309" s="346"/>
      <c r="AB309" s="347" t="s">
        <v>197</v>
      </c>
      <c r="AC309" s="348" t="b">
        <v>0</v>
      </c>
      <c r="AG309" s="42"/>
    </row>
    <row r="310">
      <c r="A310" s="349">
        <v>8.0</v>
      </c>
      <c r="B310" s="350">
        <v>12.0</v>
      </c>
      <c r="C310" s="249">
        <v>3.0</v>
      </c>
      <c r="D310" s="343">
        <f t="shared" ref="D310:E310" si="341">D308</f>
        <v>6</v>
      </c>
      <c r="E310" s="251">
        <f t="shared" si="341"/>
        <v>0</v>
      </c>
      <c r="F310" s="252"/>
      <c r="G310" s="351"/>
      <c r="I310" s="346">
        <v>1.0</v>
      </c>
      <c r="K310" s="347" t="s">
        <v>248</v>
      </c>
      <c r="L310" s="348" t="b">
        <v>0</v>
      </c>
      <c r="P310" s="42"/>
      <c r="Q310" s="158"/>
      <c r="R310" s="363"/>
      <c r="S310" s="364"/>
      <c r="T310" s="249">
        <v>3.0</v>
      </c>
      <c r="U310" s="343">
        <f t="shared" ref="U310:V310" si="342">U308</f>
        <v>8</v>
      </c>
      <c r="V310" s="251">
        <f t="shared" si="342"/>
        <v>0</v>
      </c>
      <c r="W310" s="252">
        <v>12.0</v>
      </c>
      <c r="X310" s="351"/>
      <c r="Z310" s="346"/>
      <c r="AB310" s="347" t="s">
        <v>248</v>
      </c>
      <c r="AC310" s="348" t="b">
        <v>0</v>
      </c>
      <c r="AG310" s="42"/>
    </row>
    <row r="311">
      <c r="A311" s="365" t="s">
        <v>274</v>
      </c>
      <c r="B311" s="329"/>
      <c r="C311" s="249">
        <v>1.0</v>
      </c>
      <c r="D311" s="343">
        <v>30.0</v>
      </c>
      <c r="E311" s="251">
        <v>0.0</v>
      </c>
      <c r="F311" s="252"/>
      <c r="G311" s="351"/>
      <c r="H311" s="354">
        <f>iferror(C313*D313*(F311+F312+F313),0)</f>
        <v>0</v>
      </c>
      <c r="I311" s="346">
        <v>2.0</v>
      </c>
      <c r="J311" s="355">
        <v>60.0</v>
      </c>
      <c r="K311" s="347" t="s">
        <v>245</v>
      </c>
      <c r="L311" s="348" t="b">
        <v>0</v>
      </c>
      <c r="M311" s="3"/>
      <c r="P311" s="42"/>
      <c r="Q311" s="158"/>
      <c r="R311" s="360" t="s">
        <v>273</v>
      </c>
      <c r="S311" s="353"/>
      <c r="T311" s="249">
        <v>1.0</v>
      </c>
      <c r="U311" s="343">
        <v>5.0</v>
      </c>
      <c r="V311" s="251">
        <v>0.0</v>
      </c>
      <c r="W311" s="252">
        <v>15.0</v>
      </c>
      <c r="X311" s="351"/>
      <c r="Y311" s="354">
        <f>iferror(T313*U313*(W311+W312+W313),0)</f>
        <v>750</v>
      </c>
      <c r="Z311" s="346"/>
      <c r="AA311" s="355"/>
      <c r="AB311" s="347" t="s">
        <v>245</v>
      </c>
      <c r="AC311" s="348" t="b">
        <v>0</v>
      </c>
      <c r="AD311" s="3"/>
      <c r="AG311" s="42"/>
    </row>
    <row r="312">
      <c r="A312" s="341"/>
      <c r="B312" s="342"/>
      <c r="C312" s="249">
        <v>2.0</v>
      </c>
      <c r="D312" s="343">
        <v>36.0</v>
      </c>
      <c r="E312" s="251">
        <f>E311</f>
        <v>0</v>
      </c>
      <c r="F312" s="252"/>
      <c r="G312" s="351"/>
      <c r="H312" s="345">
        <f>iferror(AVERAGE(F311:F313),0)</f>
        <v>0</v>
      </c>
      <c r="I312" s="346">
        <v>0.0</v>
      </c>
      <c r="K312" s="347" t="s">
        <v>197</v>
      </c>
      <c r="L312" s="348" t="b">
        <v>0</v>
      </c>
      <c r="P312" s="42"/>
      <c r="Q312" s="158"/>
      <c r="R312" s="341"/>
      <c r="S312" s="342"/>
      <c r="T312" s="249">
        <v>2.0</v>
      </c>
      <c r="U312" s="343">
        <f t="shared" ref="U312:V312" si="343">U311</f>
        <v>5</v>
      </c>
      <c r="V312" s="251">
        <f t="shared" si="343"/>
        <v>0</v>
      </c>
      <c r="W312" s="252">
        <v>15.0</v>
      </c>
      <c r="X312" s="351"/>
      <c r="Y312" s="345">
        <f>iferror(AVERAGE(W311:W313),0)</f>
        <v>16.66666667</v>
      </c>
      <c r="Z312" s="346"/>
      <c r="AB312" s="347" t="s">
        <v>197</v>
      </c>
      <c r="AC312" s="348" t="b">
        <v>0</v>
      </c>
      <c r="AG312" s="42"/>
    </row>
    <row r="313">
      <c r="A313" s="349">
        <v>8.0</v>
      </c>
      <c r="B313" s="350">
        <v>12.0</v>
      </c>
      <c r="C313" s="299">
        <v>3.0</v>
      </c>
      <c r="D313" s="367">
        <f>D312</f>
        <v>36</v>
      </c>
      <c r="E313" s="301">
        <f>E311</f>
        <v>0</v>
      </c>
      <c r="F313" s="302"/>
      <c r="G313" s="368"/>
      <c r="H313" s="68"/>
      <c r="I313" s="346">
        <v>1.0</v>
      </c>
      <c r="K313" s="369" t="s">
        <v>248</v>
      </c>
      <c r="L313" s="370" t="b">
        <v>0</v>
      </c>
      <c r="M313" s="68"/>
      <c r="N313" s="68"/>
      <c r="O313" s="68"/>
      <c r="P313" s="69"/>
      <c r="Q313" s="158"/>
      <c r="R313" s="371"/>
      <c r="S313" s="372"/>
      <c r="T313" s="299">
        <v>3.0</v>
      </c>
      <c r="U313" s="367">
        <f t="shared" ref="U313:V313" si="344">U311</f>
        <v>5</v>
      </c>
      <c r="V313" s="301">
        <f t="shared" si="344"/>
        <v>0</v>
      </c>
      <c r="W313" s="302">
        <v>20.0</v>
      </c>
      <c r="X313" s="368"/>
      <c r="Y313" s="68"/>
      <c r="Z313" s="373"/>
      <c r="AA313" s="68"/>
      <c r="AB313" s="369" t="s">
        <v>248</v>
      </c>
      <c r="AC313" s="370" t="b">
        <v>0</v>
      </c>
      <c r="AD313" s="68"/>
      <c r="AE313" s="68"/>
      <c r="AF313" s="68"/>
      <c r="AG313" s="69"/>
    </row>
    <row r="314">
      <c r="A314" s="374" t="s">
        <v>256</v>
      </c>
      <c r="C314" s="37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81"/>
      <c r="Q314" s="158"/>
      <c r="R314" s="374" t="s">
        <v>256</v>
      </c>
      <c r="T314" s="376"/>
      <c r="AG314" s="42"/>
    </row>
    <row r="315">
      <c r="A315" s="67"/>
      <c r="B315" s="68"/>
      <c r="C315" s="67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9"/>
      <c r="Q315" s="158"/>
      <c r="R315" s="67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9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</row>
    <row r="318">
      <c r="A318" s="318" t="s">
        <v>97</v>
      </c>
      <c r="B318" s="319">
        <v>46136.0</v>
      </c>
      <c r="C318" s="320" t="s">
        <v>235</v>
      </c>
      <c r="D318" s="268"/>
      <c r="E318" s="321" t="s">
        <v>236</v>
      </c>
      <c r="F318" s="322" t="b">
        <v>0</v>
      </c>
      <c r="G318" s="323" t="s">
        <v>237</v>
      </c>
      <c r="H318" s="322" t="b">
        <v>0</v>
      </c>
      <c r="I318" s="324" t="s">
        <v>238</v>
      </c>
      <c r="J318" s="322" t="b">
        <v>0</v>
      </c>
      <c r="K318" s="325" t="s">
        <v>240</v>
      </c>
      <c r="L318" s="326" t="b">
        <v>0</v>
      </c>
      <c r="M318" s="327" t="s">
        <v>241</v>
      </c>
      <c r="N318" s="322" t="b">
        <v>1</v>
      </c>
      <c r="O318" s="328" t="s">
        <v>242</v>
      </c>
      <c r="P318" s="326" t="b">
        <v>0</v>
      </c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</row>
    <row r="319">
      <c r="A319" s="298" t="s">
        <v>150</v>
      </c>
      <c r="B319" s="329"/>
      <c r="C319" s="330">
        <v>1.0</v>
      </c>
      <c r="D319" s="331">
        <v>90.0</v>
      </c>
      <c r="E319" s="332">
        <v>0.0</v>
      </c>
      <c r="F319" s="333"/>
      <c r="G319" s="334"/>
      <c r="H319" s="335">
        <f>iferror(C321*D321*(F319+F320+F321),0)</f>
        <v>0</v>
      </c>
      <c r="I319" s="336">
        <v>2.0</v>
      </c>
      <c r="J319" s="337">
        <v>90.0</v>
      </c>
      <c r="K319" s="338" t="s">
        <v>245</v>
      </c>
      <c r="L319" s="339" t="b">
        <v>0</v>
      </c>
      <c r="M319" s="340" t="s">
        <v>246</v>
      </c>
      <c r="N319" s="35"/>
      <c r="O319" s="35"/>
      <c r="P319" s="81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</row>
    <row r="320">
      <c r="A320" s="341"/>
      <c r="B320" s="342"/>
      <c r="C320" s="249">
        <v>2.0</v>
      </c>
      <c r="D320" s="343">
        <f t="shared" ref="D320:E320" si="345">D319</f>
        <v>90</v>
      </c>
      <c r="E320" s="251">
        <f t="shared" si="345"/>
        <v>0</v>
      </c>
      <c r="F320" s="252"/>
      <c r="G320" s="344"/>
      <c r="H320" s="345">
        <f>iferror(AVERAGE(F319:F321),0)</f>
        <v>0</v>
      </c>
      <c r="I320" s="346">
        <v>1.0</v>
      </c>
      <c r="K320" s="347" t="s">
        <v>197</v>
      </c>
      <c r="L320" s="348" t="b">
        <v>0</v>
      </c>
      <c r="P320" s="42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</row>
    <row r="321">
      <c r="A321" s="349">
        <v>6.0</v>
      </c>
      <c r="B321" s="350">
        <v>10.0</v>
      </c>
      <c r="C321" s="249">
        <v>3.0</v>
      </c>
      <c r="D321" s="343">
        <f t="shared" ref="D321:E321" si="346">D319</f>
        <v>90</v>
      </c>
      <c r="E321" s="251">
        <f t="shared" si="346"/>
        <v>0</v>
      </c>
      <c r="F321" s="252"/>
      <c r="G321" s="351"/>
      <c r="I321" s="346">
        <v>2.0</v>
      </c>
      <c r="K321" s="347" t="s">
        <v>248</v>
      </c>
      <c r="L321" s="348" t="b">
        <v>0</v>
      </c>
      <c r="P321" s="42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</row>
    <row r="322">
      <c r="A322" s="358" t="s">
        <v>261</v>
      </c>
      <c r="B322" s="353"/>
      <c r="C322" s="249">
        <v>1.0</v>
      </c>
      <c r="D322" s="343">
        <v>9.0</v>
      </c>
      <c r="E322" s="251">
        <v>0.0</v>
      </c>
      <c r="F322" s="252"/>
      <c r="G322" s="351"/>
      <c r="H322" s="354">
        <f>iferror(C324*D324*(F322+F323+F324),0)</f>
        <v>0</v>
      </c>
      <c r="I322" s="346">
        <v>2.0</v>
      </c>
      <c r="J322" s="355">
        <v>60.0</v>
      </c>
      <c r="K322" s="347" t="s">
        <v>245</v>
      </c>
      <c r="L322" s="348" t="b">
        <v>0</v>
      </c>
      <c r="M322" s="54" t="s">
        <v>295</v>
      </c>
      <c r="P322" s="42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</row>
    <row r="323">
      <c r="A323" s="341"/>
      <c r="B323" s="342"/>
      <c r="C323" s="249">
        <v>2.0</v>
      </c>
      <c r="D323" s="343">
        <f t="shared" ref="D323:E323" si="347">D322</f>
        <v>9</v>
      </c>
      <c r="E323" s="251">
        <f t="shared" si="347"/>
        <v>0</v>
      </c>
      <c r="F323" s="252"/>
      <c r="G323" s="351"/>
      <c r="H323" s="345">
        <f>iferror(AVERAGE(F322:F324),0)</f>
        <v>0</v>
      </c>
      <c r="I323" s="346">
        <v>0.0</v>
      </c>
      <c r="K323" s="347" t="s">
        <v>197</v>
      </c>
      <c r="L323" s="348" t="b">
        <v>0</v>
      </c>
      <c r="P323" s="42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</row>
    <row r="324">
      <c r="A324" s="349">
        <v>8.0</v>
      </c>
      <c r="B324" s="350">
        <v>12.0</v>
      </c>
      <c r="C324" s="249">
        <v>3.0</v>
      </c>
      <c r="D324" s="343">
        <f t="shared" ref="D324:E324" si="348">D322</f>
        <v>9</v>
      </c>
      <c r="E324" s="251">
        <f t="shared" si="348"/>
        <v>0</v>
      </c>
      <c r="F324" s="252"/>
      <c r="G324" s="351"/>
      <c r="I324" s="346">
        <v>1.0</v>
      </c>
      <c r="K324" s="347" t="s">
        <v>248</v>
      </c>
      <c r="L324" s="348" t="b">
        <v>0</v>
      </c>
      <c r="P324" s="42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</row>
    <row r="325">
      <c r="A325" s="358" t="s">
        <v>265</v>
      </c>
      <c r="B325" s="353"/>
      <c r="C325" s="249">
        <v>1.0</v>
      </c>
      <c r="D325" s="343">
        <v>80.0</v>
      </c>
      <c r="E325" s="251">
        <v>0.0</v>
      </c>
      <c r="F325" s="252"/>
      <c r="G325" s="351"/>
      <c r="H325" s="354">
        <f>iferror(C327*D327*(F325+F326+F327),0)</f>
        <v>0</v>
      </c>
      <c r="I325" s="346">
        <v>2.0</v>
      </c>
      <c r="J325" s="355">
        <v>60.0</v>
      </c>
      <c r="K325" s="347" t="s">
        <v>245</v>
      </c>
      <c r="L325" s="348" t="b">
        <v>0</v>
      </c>
      <c r="M325" s="54"/>
      <c r="P325" s="42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</row>
    <row r="326">
      <c r="A326" s="341"/>
      <c r="B326" s="342"/>
      <c r="C326" s="249">
        <v>2.0</v>
      </c>
      <c r="D326" s="343">
        <f t="shared" ref="D326:E326" si="349">D325</f>
        <v>80</v>
      </c>
      <c r="E326" s="251">
        <f t="shared" si="349"/>
        <v>0</v>
      </c>
      <c r="F326" s="252"/>
      <c r="G326" s="351"/>
      <c r="H326" s="345">
        <f>iferror(AVERAGE(F325:F327),0)</f>
        <v>0</v>
      </c>
      <c r="I326" s="346">
        <v>0.0</v>
      </c>
      <c r="K326" s="347" t="s">
        <v>197</v>
      </c>
      <c r="L326" s="348" t="b">
        <v>0</v>
      </c>
      <c r="P326" s="42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</row>
    <row r="327">
      <c r="A327" s="349">
        <v>8.0</v>
      </c>
      <c r="B327" s="350">
        <v>12.0</v>
      </c>
      <c r="C327" s="249">
        <v>3.0</v>
      </c>
      <c r="D327" s="343">
        <f t="shared" ref="D327:E327" si="350">D325</f>
        <v>80</v>
      </c>
      <c r="E327" s="251">
        <f t="shared" si="350"/>
        <v>0</v>
      </c>
      <c r="F327" s="252"/>
      <c r="G327" s="351"/>
      <c r="I327" s="346">
        <v>1.0</v>
      </c>
      <c r="K327" s="347" t="s">
        <v>248</v>
      </c>
      <c r="L327" s="348" t="b">
        <v>0</v>
      </c>
      <c r="P327" s="42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</row>
    <row r="328">
      <c r="A328" s="356" t="s">
        <v>267</v>
      </c>
      <c r="B328" s="353"/>
      <c r="C328" s="249">
        <v>1.0</v>
      </c>
      <c r="D328" s="343">
        <v>80.0</v>
      </c>
      <c r="E328" s="251">
        <v>0.0</v>
      </c>
      <c r="F328" s="252"/>
      <c r="G328" s="351"/>
      <c r="H328" s="354">
        <f>iferror(C330*D330*(F328+F329+F330),0)</f>
        <v>0</v>
      </c>
      <c r="I328" s="346">
        <v>2.0</v>
      </c>
      <c r="J328" s="355">
        <v>60.0</v>
      </c>
      <c r="K328" s="347" t="s">
        <v>245</v>
      </c>
      <c r="L328" s="348" t="b">
        <v>0</v>
      </c>
      <c r="M328" s="3"/>
      <c r="P328" s="42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</row>
    <row r="329">
      <c r="A329" s="341"/>
      <c r="B329" s="342"/>
      <c r="C329" s="249">
        <v>2.0</v>
      </c>
      <c r="D329" s="343">
        <f t="shared" ref="D329:E329" si="351">D328</f>
        <v>80</v>
      </c>
      <c r="E329" s="251">
        <f t="shared" si="351"/>
        <v>0</v>
      </c>
      <c r="F329" s="252"/>
      <c r="G329" s="351"/>
      <c r="H329" s="345">
        <f>iferror(AVERAGE(F328:F330),0)</f>
        <v>0</v>
      </c>
      <c r="I329" s="346">
        <v>1.0</v>
      </c>
      <c r="K329" s="347" t="s">
        <v>197</v>
      </c>
      <c r="L329" s="348" t="b">
        <v>0</v>
      </c>
      <c r="P329" s="42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</row>
    <row r="330">
      <c r="A330" s="349">
        <v>8.0</v>
      </c>
      <c r="B330" s="350">
        <v>12.0</v>
      </c>
      <c r="C330" s="249">
        <v>3.0</v>
      </c>
      <c r="D330" s="343">
        <f t="shared" ref="D330:E330" si="352">D328</f>
        <v>80</v>
      </c>
      <c r="E330" s="251">
        <f t="shared" si="352"/>
        <v>0</v>
      </c>
      <c r="F330" s="252"/>
      <c r="G330" s="351"/>
      <c r="I330" s="346">
        <v>1.0</v>
      </c>
      <c r="K330" s="347" t="s">
        <v>248</v>
      </c>
      <c r="L330" s="348" t="b">
        <v>0</v>
      </c>
      <c r="P330" s="42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</row>
    <row r="331">
      <c r="A331" s="356" t="s">
        <v>268</v>
      </c>
      <c r="B331" s="353"/>
      <c r="C331" s="249">
        <v>1.0</v>
      </c>
      <c r="D331" s="343">
        <v>50.0</v>
      </c>
      <c r="E331" s="251">
        <v>0.0</v>
      </c>
      <c r="F331" s="252"/>
      <c r="G331" s="351"/>
      <c r="H331" s="354">
        <f>iferror(C333*D333*(F331+F332+F333),0)</f>
        <v>0</v>
      </c>
      <c r="I331" s="346">
        <v>2.0</v>
      </c>
      <c r="J331" s="355"/>
      <c r="K331" s="347" t="s">
        <v>245</v>
      </c>
      <c r="L331" s="348" t="b">
        <v>0</v>
      </c>
      <c r="M331" s="3"/>
      <c r="P331" s="42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</row>
    <row r="332">
      <c r="A332" s="341"/>
      <c r="B332" s="342"/>
      <c r="C332" s="249">
        <v>2.0</v>
      </c>
      <c r="D332" s="343">
        <f t="shared" ref="D332:E332" si="353">D331</f>
        <v>50</v>
      </c>
      <c r="E332" s="251">
        <f t="shared" si="353"/>
        <v>0</v>
      </c>
      <c r="F332" s="252"/>
      <c r="G332" s="351"/>
      <c r="H332" s="345">
        <f>iferror(AVERAGE(F331:F333),0)</f>
        <v>0</v>
      </c>
      <c r="I332" s="346">
        <v>0.0</v>
      </c>
      <c r="K332" s="347" t="s">
        <v>197</v>
      </c>
      <c r="L332" s="348" t="b">
        <v>0</v>
      </c>
      <c r="P332" s="42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</row>
    <row r="333">
      <c r="A333" s="349">
        <v>10.0</v>
      </c>
      <c r="B333" s="350">
        <v>15.0</v>
      </c>
      <c r="C333" s="249">
        <v>3.0</v>
      </c>
      <c r="D333" s="343">
        <f t="shared" ref="D333:E333" si="354">D331</f>
        <v>50</v>
      </c>
      <c r="E333" s="251">
        <f t="shared" si="354"/>
        <v>0</v>
      </c>
      <c r="F333" s="252"/>
      <c r="G333" s="351"/>
      <c r="I333" s="346">
        <v>1.0</v>
      </c>
      <c r="K333" s="347" t="s">
        <v>248</v>
      </c>
      <c r="L333" s="348" t="b">
        <v>0</v>
      </c>
      <c r="P333" s="42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</row>
    <row r="334">
      <c r="A334" s="358" t="s">
        <v>308</v>
      </c>
      <c r="B334" s="353"/>
      <c r="C334" s="249">
        <v>1.0</v>
      </c>
      <c r="D334" s="343">
        <v>20.0</v>
      </c>
      <c r="E334" s="251">
        <v>0.0</v>
      </c>
      <c r="F334" s="252"/>
      <c r="G334" s="351"/>
      <c r="H334" s="354">
        <f>iferror(C336*D336*(F334+F335+F336),0)</f>
        <v>0</v>
      </c>
      <c r="I334" s="346"/>
      <c r="J334" s="355">
        <v>60.0</v>
      </c>
      <c r="K334" s="347" t="s">
        <v>245</v>
      </c>
      <c r="L334" s="348" t="b">
        <v>0</v>
      </c>
      <c r="M334" s="3"/>
      <c r="P334" s="42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</row>
    <row r="335">
      <c r="A335" s="341"/>
      <c r="B335" s="342"/>
      <c r="C335" s="249">
        <v>2.0</v>
      </c>
      <c r="D335" s="343">
        <f t="shared" ref="D335:E335" si="355">D334</f>
        <v>20</v>
      </c>
      <c r="E335" s="251">
        <f t="shared" si="355"/>
        <v>0</v>
      </c>
      <c r="F335" s="252"/>
      <c r="G335" s="351"/>
      <c r="H335" s="345">
        <f>iferror(AVERAGE(F334:F336),0)</f>
        <v>0</v>
      </c>
      <c r="I335" s="346"/>
      <c r="K335" s="347" t="s">
        <v>197</v>
      </c>
      <c r="L335" s="348" t="b">
        <v>0</v>
      </c>
      <c r="P335" s="42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</row>
    <row r="336">
      <c r="A336" s="349">
        <v>10.0</v>
      </c>
      <c r="B336" s="350">
        <v>15.0</v>
      </c>
      <c r="C336" s="249">
        <v>3.0</v>
      </c>
      <c r="D336" s="343">
        <f t="shared" ref="D336:E336" si="356">D334</f>
        <v>20</v>
      </c>
      <c r="E336" s="251">
        <f t="shared" si="356"/>
        <v>0</v>
      </c>
      <c r="F336" s="252"/>
      <c r="G336" s="351"/>
      <c r="I336" s="346"/>
      <c r="K336" s="347" t="s">
        <v>248</v>
      </c>
      <c r="L336" s="348" t="b">
        <v>0</v>
      </c>
      <c r="P336" s="42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</row>
    <row r="337">
      <c r="A337" s="317" t="s">
        <v>282</v>
      </c>
      <c r="C337" s="249">
        <v>1.0</v>
      </c>
      <c r="D337" s="343">
        <v>30.0</v>
      </c>
      <c r="E337" s="251">
        <v>0.0</v>
      </c>
      <c r="F337" s="252">
        <v>10.0</v>
      </c>
      <c r="G337" s="351"/>
      <c r="H337" s="354">
        <f>iferror(C339*D339*(F337+F338+F339),0)</f>
        <v>2700</v>
      </c>
      <c r="I337" s="346"/>
      <c r="J337" s="355"/>
      <c r="K337" s="347" t="s">
        <v>245</v>
      </c>
      <c r="L337" s="348" t="b">
        <v>0</v>
      </c>
      <c r="M337" s="3"/>
      <c r="P337" s="42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</row>
    <row r="338">
      <c r="A338" s="38"/>
      <c r="C338" s="249">
        <v>2.0</v>
      </c>
      <c r="D338" s="343">
        <f t="shared" ref="D338:E338" si="357">D337</f>
        <v>30</v>
      </c>
      <c r="E338" s="251">
        <f t="shared" si="357"/>
        <v>0</v>
      </c>
      <c r="F338" s="252">
        <v>10.0</v>
      </c>
      <c r="G338" s="351"/>
      <c r="H338" s="345">
        <f>iferror(AVERAGE(F337:F339),0)</f>
        <v>10</v>
      </c>
      <c r="I338" s="346"/>
      <c r="K338" s="347" t="s">
        <v>197</v>
      </c>
      <c r="L338" s="348" t="b">
        <v>0</v>
      </c>
      <c r="P338" s="42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</row>
    <row r="339">
      <c r="A339" s="349">
        <v>8.0</v>
      </c>
      <c r="B339" s="350">
        <v>12.0</v>
      </c>
      <c r="C339" s="249">
        <v>3.0</v>
      </c>
      <c r="D339" s="343">
        <f t="shared" ref="D339:E339" si="358">D337</f>
        <v>30</v>
      </c>
      <c r="E339" s="251">
        <f t="shared" si="358"/>
        <v>0</v>
      </c>
      <c r="F339" s="252">
        <v>10.0</v>
      </c>
      <c r="G339" s="351"/>
      <c r="I339" s="346"/>
      <c r="K339" s="347" t="s">
        <v>248</v>
      </c>
      <c r="L339" s="348" t="b">
        <v>0</v>
      </c>
      <c r="P339" s="42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</row>
    <row r="340">
      <c r="A340" s="317" t="s">
        <v>285</v>
      </c>
      <c r="C340" s="249">
        <v>1.0</v>
      </c>
      <c r="D340" s="343">
        <v>20.0</v>
      </c>
      <c r="E340" s="251">
        <v>0.0</v>
      </c>
      <c r="F340" s="252">
        <v>20.0</v>
      </c>
      <c r="G340" s="351"/>
      <c r="H340" s="354">
        <f>iferror(C342*D342*(F340+F341+F342),0)</f>
        <v>3600</v>
      </c>
      <c r="I340" s="346"/>
      <c r="J340" s="355"/>
      <c r="K340" s="347" t="s">
        <v>245</v>
      </c>
      <c r="L340" s="348" t="b">
        <v>0</v>
      </c>
      <c r="M340" s="3"/>
      <c r="P340" s="42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</row>
    <row r="341">
      <c r="A341" s="38"/>
      <c r="C341" s="249">
        <v>2.0</v>
      </c>
      <c r="D341" s="343">
        <f t="shared" ref="D341:E341" si="359">D340</f>
        <v>20</v>
      </c>
      <c r="E341" s="251">
        <f t="shared" si="359"/>
        <v>0</v>
      </c>
      <c r="F341" s="252">
        <v>20.0</v>
      </c>
      <c r="G341" s="351"/>
      <c r="H341" s="345">
        <f>iferror(AVERAGE(F340:F342),0)</f>
        <v>20</v>
      </c>
      <c r="I341" s="346"/>
      <c r="K341" s="347" t="s">
        <v>197</v>
      </c>
      <c r="L341" s="348" t="b">
        <v>0</v>
      </c>
      <c r="P341" s="42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</row>
    <row r="342">
      <c r="A342" s="349">
        <v>12.0</v>
      </c>
      <c r="B342" s="350">
        <v>20.0</v>
      </c>
      <c r="C342" s="249">
        <v>3.0</v>
      </c>
      <c r="D342" s="343">
        <f t="shared" ref="D342:E342" si="360">D340</f>
        <v>20</v>
      </c>
      <c r="E342" s="251">
        <f t="shared" si="360"/>
        <v>0</v>
      </c>
      <c r="F342" s="252">
        <v>20.0</v>
      </c>
      <c r="G342" s="351"/>
      <c r="I342" s="346"/>
      <c r="K342" s="347" t="s">
        <v>248</v>
      </c>
      <c r="L342" s="348" t="b">
        <v>0</v>
      </c>
      <c r="P342" s="42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</row>
    <row r="343">
      <c r="A343" s="397" t="s">
        <v>317</v>
      </c>
      <c r="B343" s="353"/>
      <c r="C343" s="249">
        <v>1.0</v>
      </c>
      <c r="D343" s="343">
        <v>7.0</v>
      </c>
      <c r="E343" s="251">
        <v>0.0</v>
      </c>
      <c r="F343" s="252">
        <v>30.0</v>
      </c>
      <c r="G343" s="351"/>
      <c r="H343" s="354">
        <f>iferror(C345*D345*(F343+F344+F345),0)</f>
        <v>1890</v>
      </c>
      <c r="I343" s="346"/>
      <c r="J343" s="355"/>
      <c r="K343" s="347" t="s">
        <v>245</v>
      </c>
      <c r="L343" s="348" t="b">
        <v>0</v>
      </c>
      <c r="M343" s="3"/>
      <c r="P343" s="42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</row>
    <row r="344">
      <c r="A344" s="341"/>
      <c r="B344" s="342"/>
      <c r="C344" s="249">
        <v>2.0</v>
      </c>
      <c r="D344" s="343">
        <f t="shared" ref="D344:E344" si="361">D343</f>
        <v>7</v>
      </c>
      <c r="E344" s="251">
        <f t="shared" si="361"/>
        <v>0</v>
      </c>
      <c r="F344" s="252">
        <v>30.0</v>
      </c>
      <c r="G344" s="351"/>
      <c r="H344" s="345">
        <f>iferror(AVERAGE(F343:F345),0)</f>
        <v>30</v>
      </c>
      <c r="I344" s="346"/>
      <c r="K344" s="347" t="s">
        <v>197</v>
      </c>
      <c r="L344" s="348" t="b">
        <v>0</v>
      </c>
      <c r="P344" s="42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</row>
    <row r="345">
      <c r="A345" s="363"/>
      <c r="B345" s="364"/>
      <c r="C345" s="249">
        <v>3.0</v>
      </c>
      <c r="D345" s="343">
        <f t="shared" ref="D345:E345" si="362">D343</f>
        <v>7</v>
      </c>
      <c r="E345" s="251">
        <f t="shared" si="362"/>
        <v>0</v>
      </c>
      <c r="F345" s="252">
        <v>30.0</v>
      </c>
      <c r="G345" s="351"/>
      <c r="I345" s="346"/>
      <c r="K345" s="347" t="s">
        <v>248</v>
      </c>
      <c r="L345" s="348" t="b">
        <v>0</v>
      </c>
      <c r="P345" s="42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</row>
    <row r="346">
      <c r="A346" s="360" t="s">
        <v>273</v>
      </c>
      <c r="B346" s="353"/>
      <c r="C346" s="249">
        <v>1.0</v>
      </c>
      <c r="D346" s="343">
        <v>5.0</v>
      </c>
      <c r="E346" s="251">
        <v>0.0</v>
      </c>
      <c r="F346" s="252">
        <v>20.0</v>
      </c>
      <c r="G346" s="351"/>
      <c r="H346" s="354">
        <f>iferror(C348*D348*(F346+F347+F348),0)</f>
        <v>900</v>
      </c>
      <c r="I346" s="346"/>
      <c r="J346" s="355"/>
      <c r="K346" s="347" t="s">
        <v>245</v>
      </c>
      <c r="L346" s="348" t="b">
        <v>0</v>
      </c>
      <c r="M346" s="3"/>
      <c r="P346" s="42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</row>
    <row r="347">
      <c r="A347" s="341"/>
      <c r="B347" s="342"/>
      <c r="C347" s="249">
        <v>2.0</v>
      </c>
      <c r="D347" s="343">
        <f t="shared" ref="D347:E347" si="363">D346</f>
        <v>5</v>
      </c>
      <c r="E347" s="251">
        <f t="shared" si="363"/>
        <v>0</v>
      </c>
      <c r="F347" s="252">
        <v>20.0</v>
      </c>
      <c r="G347" s="351"/>
      <c r="H347" s="345">
        <f>iferror(AVERAGE(F346:F348),0)</f>
        <v>20</v>
      </c>
      <c r="I347" s="346"/>
      <c r="K347" s="347" t="s">
        <v>197</v>
      </c>
      <c r="L347" s="348" t="b">
        <v>0</v>
      </c>
      <c r="P347" s="42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</row>
    <row r="348">
      <c r="A348" s="371"/>
      <c r="B348" s="372"/>
      <c r="C348" s="299">
        <v>3.0</v>
      </c>
      <c r="D348" s="367">
        <f t="shared" ref="D348:E348" si="364">D346</f>
        <v>5</v>
      </c>
      <c r="E348" s="301">
        <f t="shared" si="364"/>
        <v>0</v>
      </c>
      <c r="F348" s="302">
        <v>20.0</v>
      </c>
      <c r="G348" s="368"/>
      <c r="H348" s="68"/>
      <c r="I348" s="373"/>
      <c r="J348" s="68"/>
      <c r="K348" s="369" t="s">
        <v>248</v>
      </c>
      <c r="L348" s="370" t="b">
        <v>0</v>
      </c>
      <c r="M348" s="68"/>
      <c r="N348" s="68"/>
      <c r="O348" s="68"/>
      <c r="P348" s="69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</row>
    <row r="349">
      <c r="A349" s="374" t="s">
        <v>256</v>
      </c>
      <c r="C349" s="376"/>
      <c r="P349" s="42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</row>
    <row r="350">
      <c r="A350" s="67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9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</row>
    <row r="896">
      <c r="M896" s="158"/>
      <c r="N896" s="158"/>
      <c r="O896" s="158"/>
      <c r="P896" s="158"/>
      <c r="Q896" s="158"/>
      <c r="AD896" s="158"/>
      <c r="AE896" s="158"/>
      <c r="AF896" s="158"/>
      <c r="AG896" s="158"/>
    </row>
    <row r="897">
      <c r="M897" s="158"/>
      <c r="N897" s="158"/>
      <c r="O897" s="158"/>
      <c r="P897" s="158"/>
      <c r="Q897" s="158"/>
      <c r="AD897" s="158"/>
      <c r="AE897" s="158"/>
      <c r="AF897" s="158"/>
      <c r="AG897" s="158"/>
    </row>
    <row r="898">
      <c r="M898" s="158"/>
      <c r="N898" s="158"/>
      <c r="O898" s="158"/>
      <c r="P898" s="158"/>
      <c r="Q898" s="158"/>
      <c r="AD898" s="158"/>
      <c r="AE898" s="158"/>
      <c r="AF898" s="158"/>
      <c r="AG898" s="158"/>
    </row>
    <row r="899">
      <c r="M899" s="158"/>
      <c r="N899" s="158"/>
      <c r="O899" s="158"/>
      <c r="P899" s="158"/>
      <c r="Q899" s="158"/>
      <c r="AD899" s="158"/>
      <c r="AE899" s="158"/>
      <c r="AF899" s="158"/>
      <c r="AG899" s="158"/>
    </row>
    <row r="900">
      <c r="M900" s="158"/>
      <c r="N900" s="158"/>
      <c r="O900" s="158"/>
      <c r="P900" s="158"/>
      <c r="Q900" s="158"/>
      <c r="AD900" s="158"/>
      <c r="AE900" s="158"/>
      <c r="AF900" s="158"/>
      <c r="AG900" s="158"/>
    </row>
    <row r="901">
      <c r="M901" s="158"/>
      <c r="N901" s="158"/>
      <c r="O901" s="158"/>
      <c r="P901" s="158"/>
      <c r="Q901" s="158"/>
      <c r="AD901" s="158"/>
      <c r="AE901" s="158"/>
      <c r="AF901" s="158"/>
      <c r="AG901" s="158"/>
    </row>
    <row r="902">
      <c r="M902" s="158"/>
      <c r="N902" s="158"/>
      <c r="O902" s="158"/>
      <c r="P902" s="158"/>
      <c r="Q902" s="158"/>
      <c r="AD902" s="158"/>
      <c r="AE902" s="158"/>
      <c r="AF902" s="158"/>
      <c r="AG902" s="158"/>
    </row>
    <row r="903">
      <c r="M903" s="158"/>
      <c r="N903" s="158"/>
      <c r="O903" s="158"/>
      <c r="P903" s="158"/>
      <c r="Q903" s="158"/>
      <c r="AD903" s="158"/>
      <c r="AE903" s="158"/>
      <c r="AF903" s="158"/>
      <c r="AG903" s="158"/>
    </row>
    <row r="904">
      <c r="M904" s="158"/>
      <c r="N904" s="158"/>
      <c r="O904" s="158"/>
      <c r="P904" s="158"/>
      <c r="Q904" s="158"/>
      <c r="AD904" s="158"/>
      <c r="AE904" s="158"/>
      <c r="AF904" s="158"/>
      <c r="AG904" s="158"/>
    </row>
    <row r="905">
      <c r="M905" s="158"/>
      <c r="N905" s="158"/>
      <c r="O905" s="158"/>
      <c r="P905" s="158"/>
      <c r="Q905" s="158"/>
      <c r="AD905" s="158"/>
      <c r="AE905" s="158"/>
      <c r="AF905" s="158"/>
      <c r="AG905" s="158"/>
    </row>
    <row r="906">
      <c r="M906" s="158"/>
      <c r="N906" s="158"/>
      <c r="O906" s="158"/>
      <c r="P906" s="158"/>
      <c r="Q906" s="158"/>
      <c r="AD906" s="158"/>
      <c r="AE906" s="158"/>
      <c r="AF906" s="158"/>
      <c r="AG906" s="158"/>
    </row>
    <row r="907">
      <c r="M907" s="158"/>
      <c r="N907" s="158"/>
      <c r="O907" s="158"/>
      <c r="P907" s="158"/>
      <c r="Q907" s="158"/>
      <c r="AD907" s="158"/>
      <c r="AE907" s="158"/>
      <c r="AF907" s="158"/>
      <c r="AG907" s="158"/>
    </row>
    <row r="908">
      <c r="M908" s="158"/>
      <c r="N908" s="158"/>
      <c r="O908" s="158"/>
      <c r="P908" s="158"/>
      <c r="Q908" s="158"/>
      <c r="AD908" s="158"/>
      <c r="AE908" s="158"/>
      <c r="AF908" s="158"/>
      <c r="AG908" s="158"/>
    </row>
    <row r="909">
      <c r="M909" s="158"/>
      <c r="N909" s="158"/>
      <c r="O909" s="158"/>
      <c r="P909" s="158"/>
      <c r="Q909" s="158"/>
      <c r="AD909" s="158"/>
      <c r="AE909" s="158"/>
      <c r="AF909" s="158"/>
      <c r="AG909" s="158"/>
    </row>
    <row r="910">
      <c r="M910" s="158"/>
      <c r="N910" s="158"/>
      <c r="O910" s="158"/>
      <c r="P910" s="158"/>
      <c r="Q910" s="158"/>
      <c r="AD910" s="158"/>
      <c r="AE910" s="158"/>
      <c r="AF910" s="158"/>
      <c r="AG910" s="158"/>
    </row>
    <row r="911">
      <c r="M911" s="158"/>
      <c r="N911" s="158"/>
      <c r="O911" s="158"/>
      <c r="P911" s="158"/>
      <c r="Q911" s="158"/>
      <c r="AD911" s="158"/>
      <c r="AE911" s="158"/>
      <c r="AF911" s="158"/>
      <c r="AG911" s="158"/>
    </row>
    <row r="912">
      <c r="M912" s="158"/>
      <c r="N912" s="158"/>
      <c r="O912" s="158"/>
      <c r="P912" s="158"/>
      <c r="Q912" s="158"/>
      <c r="AD912" s="158"/>
      <c r="AE912" s="158"/>
      <c r="AF912" s="158"/>
      <c r="AG912" s="158"/>
    </row>
    <row r="913">
      <c r="M913" s="158"/>
      <c r="N913" s="158"/>
      <c r="O913" s="158"/>
      <c r="P913" s="158"/>
      <c r="Q913" s="158"/>
      <c r="AD913" s="158"/>
      <c r="AE913" s="158"/>
      <c r="AF913" s="158"/>
      <c r="AG913" s="158"/>
    </row>
    <row r="914">
      <c r="M914" s="158"/>
      <c r="N914" s="158"/>
      <c r="O914" s="158"/>
      <c r="P914" s="158"/>
      <c r="Q914" s="158"/>
      <c r="AD914" s="158"/>
      <c r="AE914" s="158"/>
      <c r="AF914" s="158"/>
      <c r="AG914" s="158"/>
    </row>
    <row r="915">
      <c r="M915" s="158"/>
      <c r="N915" s="158"/>
      <c r="O915" s="158"/>
      <c r="P915" s="158"/>
      <c r="Q915" s="158"/>
      <c r="AD915" s="158"/>
      <c r="AE915" s="158"/>
      <c r="AF915" s="158"/>
      <c r="AG915" s="158"/>
    </row>
    <row r="916">
      <c r="M916" s="158"/>
      <c r="N916" s="158"/>
      <c r="O916" s="158"/>
      <c r="P916" s="158"/>
      <c r="Q916" s="158"/>
      <c r="AD916" s="158"/>
      <c r="AE916" s="158"/>
      <c r="AF916" s="158"/>
      <c r="AG916" s="158"/>
    </row>
    <row r="917">
      <c r="M917" s="158"/>
      <c r="N917" s="158"/>
      <c r="O917" s="158"/>
      <c r="P917" s="158"/>
      <c r="Q917" s="158"/>
      <c r="AD917" s="158"/>
      <c r="AE917" s="158"/>
      <c r="AF917" s="158"/>
      <c r="AG917" s="158"/>
    </row>
    <row r="918">
      <c r="M918" s="158"/>
      <c r="N918" s="158"/>
      <c r="O918" s="158"/>
      <c r="P918" s="158"/>
      <c r="Q918" s="158"/>
      <c r="AD918" s="158"/>
      <c r="AE918" s="158"/>
      <c r="AF918" s="158"/>
      <c r="AG918" s="158"/>
    </row>
    <row r="919">
      <c r="M919" s="158"/>
      <c r="N919" s="158"/>
      <c r="O919" s="158"/>
      <c r="P919" s="158"/>
      <c r="Q919" s="158"/>
      <c r="AD919" s="158"/>
      <c r="AE919" s="158"/>
      <c r="AF919" s="158"/>
      <c r="AG919" s="158"/>
    </row>
    <row r="920">
      <c r="M920" s="158"/>
      <c r="N920" s="158"/>
      <c r="O920" s="158"/>
      <c r="P920" s="158"/>
      <c r="Q920" s="158"/>
      <c r="AD920" s="158"/>
      <c r="AE920" s="158"/>
      <c r="AF920" s="158"/>
      <c r="AG920" s="158"/>
    </row>
    <row r="921">
      <c r="M921" s="158"/>
      <c r="N921" s="158"/>
      <c r="O921" s="158"/>
      <c r="P921" s="158"/>
      <c r="Q921" s="158"/>
      <c r="AD921" s="158"/>
      <c r="AE921" s="158"/>
      <c r="AF921" s="158"/>
      <c r="AG921" s="158"/>
    </row>
    <row r="922">
      <c r="M922" s="158"/>
      <c r="N922" s="158"/>
      <c r="O922" s="158"/>
      <c r="P922" s="158"/>
      <c r="Q922" s="158"/>
      <c r="AD922" s="158"/>
      <c r="AE922" s="158"/>
      <c r="AF922" s="158"/>
      <c r="AG922" s="158"/>
    </row>
    <row r="923">
      <c r="M923" s="158"/>
      <c r="N923" s="158"/>
      <c r="O923" s="158"/>
      <c r="P923" s="158"/>
      <c r="Q923" s="158"/>
      <c r="AD923" s="158"/>
      <c r="AE923" s="158"/>
      <c r="AF923" s="158"/>
      <c r="AG923" s="158"/>
    </row>
    <row r="924">
      <c r="M924" s="158"/>
      <c r="N924" s="158"/>
      <c r="O924" s="158"/>
      <c r="P924" s="158"/>
      <c r="Q924" s="158"/>
      <c r="AD924" s="158"/>
      <c r="AE924" s="158"/>
      <c r="AF924" s="158"/>
      <c r="AG924" s="158"/>
    </row>
    <row r="925">
      <c r="M925" s="158"/>
      <c r="N925" s="158"/>
      <c r="O925" s="158"/>
      <c r="P925" s="158"/>
      <c r="Q925" s="158"/>
      <c r="AD925" s="158"/>
      <c r="AE925" s="158"/>
      <c r="AF925" s="158"/>
      <c r="AG925" s="158"/>
    </row>
    <row r="926">
      <c r="M926" s="158"/>
      <c r="N926" s="158"/>
      <c r="O926" s="158"/>
      <c r="P926" s="158"/>
      <c r="Q926" s="158"/>
      <c r="AD926" s="158"/>
      <c r="AE926" s="158"/>
      <c r="AF926" s="158"/>
      <c r="AG926" s="158"/>
    </row>
    <row r="927">
      <c r="M927" s="158"/>
      <c r="N927" s="158"/>
      <c r="O927" s="158"/>
      <c r="P927" s="158"/>
      <c r="Q927" s="158"/>
      <c r="AD927" s="158"/>
      <c r="AE927" s="158"/>
      <c r="AF927" s="158"/>
      <c r="AG927" s="158"/>
    </row>
    <row r="928">
      <c r="M928" s="158"/>
      <c r="N928" s="158"/>
      <c r="O928" s="158"/>
      <c r="P928" s="158"/>
      <c r="Q928" s="158"/>
      <c r="AD928" s="158"/>
      <c r="AE928" s="158"/>
      <c r="AF928" s="158"/>
      <c r="AG928" s="158"/>
    </row>
    <row r="929">
      <c r="M929" s="158"/>
      <c r="N929" s="158"/>
      <c r="O929" s="158"/>
      <c r="P929" s="158"/>
      <c r="Q929" s="158"/>
      <c r="AD929" s="158"/>
      <c r="AE929" s="158"/>
      <c r="AF929" s="158"/>
      <c r="AG929" s="158"/>
    </row>
    <row r="930">
      <c r="M930" s="158"/>
      <c r="N930" s="158"/>
      <c r="O930" s="158"/>
      <c r="P930" s="158"/>
      <c r="Q930" s="158"/>
      <c r="AD930" s="158"/>
      <c r="AE930" s="158"/>
      <c r="AF930" s="158"/>
      <c r="AG930" s="158"/>
    </row>
    <row r="931">
      <c r="M931" s="158"/>
      <c r="N931" s="158"/>
      <c r="O931" s="158"/>
      <c r="P931" s="158"/>
      <c r="Q931" s="158"/>
      <c r="AD931" s="158"/>
      <c r="AE931" s="158"/>
      <c r="AF931" s="158"/>
      <c r="AG931" s="158"/>
    </row>
    <row r="932">
      <c r="M932" s="158"/>
      <c r="N932" s="158"/>
      <c r="O932" s="158"/>
      <c r="P932" s="158"/>
      <c r="Q932" s="158"/>
      <c r="AD932" s="158"/>
      <c r="AE932" s="158"/>
      <c r="AF932" s="158"/>
      <c r="AG932" s="158"/>
    </row>
    <row r="933">
      <c r="M933" s="158"/>
      <c r="N933" s="158"/>
      <c r="O933" s="158"/>
      <c r="P933" s="158"/>
      <c r="Q933" s="158"/>
      <c r="AD933" s="158"/>
      <c r="AE933" s="158"/>
      <c r="AF933" s="158"/>
      <c r="AG933" s="158"/>
    </row>
    <row r="934">
      <c r="M934" s="158"/>
      <c r="N934" s="158"/>
      <c r="O934" s="158"/>
      <c r="P934" s="158"/>
      <c r="Q934" s="158"/>
      <c r="AD934" s="158"/>
      <c r="AE934" s="158"/>
      <c r="AF934" s="158"/>
      <c r="AG934" s="158"/>
    </row>
    <row r="935">
      <c r="M935" s="158"/>
      <c r="N935" s="158"/>
      <c r="O935" s="158"/>
      <c r="P935" s="158"/>
      <c r="Q935" s="158"/>
      <c r="AD935" s="158"/>
      <c r="AE935" s="158"/>
      <c r="AF935" s="158"/>
      <c r="AG935" s="158"/>
    </row>
    <row r="936">
      <c r="M936" s="158"/>
      <c r="N936" s="158"/>
      <c r="O936" s="158"/>
      <c r="P936" s="158"/>
      <c r="Q936" s="158"/>
      <c r="AD936" s="158"/>
      <c r="AE936" s="158"/>
      <c r="AF936" s="158"/>
      <c r="AG936" s="158"/>
    </row>
    <row r="937">
      <c r="M937" s="158"/>
      <c r="N937" s="158"/>
      <c r="O937" s="158"/>
      <c r="P937" s="158"/>
      <c r="Q937" s="158"/>
      <c r="AD937" s="158"/>
      <c r="AE937" s="158"/>
      <c r="AF937" s="158"/>
      <c r="AG937" s="158"/>
    </row>
    <row r="938">
      <c r="M938" s="158"/>
      <c r="N938" s="158"/>
      <c r="O938" s="158"/>
      <c r="P938" s="158"/>
      <c r="Q938" s="158"/>
      <c r="AD938" s="158"/>
      <c r="AE938" s="158"/>
      <c r="AF938" s="158"/>
      <c r="AG938" s="158"/>
    </row>
    <row r="939">
      <c r="M939" s="158"/>
      <c r="N939" s="158"/>
      <c r="O939" s="158"/>
      <c r="P939" s="158"/>
      <c r="Q939" s="158"/>
      <c r="AD939" s="158"/>
      <c r="AE939" s="158"/>
      <c r="AF939" s="158"/>
      <c r="AG939" s="158"/>
    </row>
    <row r="940">
      <c r="M940" s="158"/>
      <c r="N940" s="158"/>
      <c r="O940" s="158"/>
      <c r="P940" s="158"/>
      <c r="Q940" s="158"/>
      <c r="AD940" s="158"/>
      <c r="AE940" s="158"/>
      <c r="AF940" s="158"/>
      <c r="AG940" s="158"/>
    </row>
    <row r="941">
      <c r="M941" s="158"/>
      <c r="N941" s="158"/>
      <c r="O941" s="158"/>
      <c r="P941" s="158"/>
      <c r="Q941" s="158"/>
      <c r="AD941" s="158"/>
      <c r="AE941" s="158"/>
      <c r="AF941" s="158"/>
      <c r="AG941" s="158"/>
    </row>
    <row r="942">
      <c r="M942" s="158"/>
      <c r="N942" s="158"/>
      <c r="O942" s="158"/>
      <c r="P942" s="158"/>
      <c r="Q942" s="158"/>
      <c r="AD942" s="158"/>
      <c r="AE942" s="158"/>
      <c r="AF942" s="158"/>
      <c r="AG942" s="158"/>
    </row>
    <row r="943">
      <c r="M943" s="158"/>
      <c r="N943" s="158"/>
      <c r="O943" s="158"/>
      <c r="P943" s="158"/>
      <c r="Q943" s="158"/>
      <c r="AD943" s="158"/>
      <c r="AE943" s="158"/>
      <c r="AF943" s="158"/>
      <c r="AG943" s="158"/>
    </row>
    <row r="944">
      <c r="M944" s="158"/>
      <c r="N944" s="158"/>
      <c r="O944" s="158"/>
      <c r="P944" s="158"/>
      <c r="Q944" s="158"/>
      <c r="AD944" s="158"/>
      <c r="AE944" s="158"/>
      <c r="AF944" s="158"/>
      <c r="AG944" s="158"/>
    </row>
    <row r="945">
      <c r="M945" s="158"/>
      <c r="N945" s="158"/>
      <c r="O945" s="158"/>
      <c r="P945" s="158"/>
      <c r="Q945" s="158"/>
      <c r="AD945" s="158"/>
      <c r="AE945" s="158"/>
      <c r="AF945" s="158"/>
      <c r="AG945" s="158"/>
    </row>
    <row r="946">
      <c r="M946" s="158"/>
      <c r="N946" s="158"/>
      <c r="O946" s="158"/>
      <c r="P946" s="158"/>
      <c r="Q946" s="158"/>
      <c r="AD946" s="158"/>
      <c r="AE946" s="158"/>
      <c r="AF946" s="158"/>
      <c r="AG946" s="158"/>
    </row>
    <row r="947">
      <c r="M947" s="158"/>
      <c r="N947" s="158"/>
      <c r="O947" s="158"/>
      <c r="P947" s="158"/>
      <c r="Q947" s="158"/>
      <c r="AD947" s="158"/>
      <c r="AE947" s="158"/>
      <c r="AF947" s="158"/>
      <c r="AG947" s="158"/>
    </row>
    <row r="948">
      <c r="M948" s="158"/>
      <c r="N948" s="158"/>
      <c r="O948" s="158"/>
      <c r="P948" s="158"/>
      <c r="Q948" s="158"/>
      <c r="AD948" s="158"/>
      <c r="AE948" s="158"/>
      <c r="AF948" s="158"/>
      <c r="AG948" s="158"/>
    </row>
    <row r="949">
      <c r="M949" s="158"/>
      <c r="N949" s="158"/>
      <c r="O949" s="158"/>
      <c r="P949" s="158"/>
      <c r="Q949" s="158"/>
      <c r="AD949" s="158"/>
      <c r="AE949" s="158"/>
      <c r="AF949" s="158"/>
      <c r="AG949" s="158"/>
    </row>
    <row r="950">
      <c r="M950" s="158"/>
      <c r="N950" s="158"/>
      <c r="O950" s="158"/>
      <c r="P950" s="158"/>
      <c r="Q950" s="158"/>
      <c r="AD950" s="158"/>
      <c r="AE950" s="158"/>
      <c r="AF950" s="158"/>
      <c r="AG950" s="158"/>
    </row>
    <row r="951">
      <c r="M951" s="158"/>
      <c r="N951" s="158"/>
      <c r="O951" s="158"/>
      <c r="P951" s="158"/>
      <c r="Q951" s="158"/>
      <c r="AD951" s="158"/>
      <c r="AE951" s="158"/>
      <c r="AF951" s="158"/>
      <c r="AG951" s="158"/>
    </row>
  </sheetData>
  <mergeCells count="829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11:H12"/>
    <mergeCell ref="J13:J15"/>
    <mergeCell ref="H14:H15"/>
    <mergeCell ref="J16:J18"/>
    <mergeCell ref="H17:H18"/>
    <mergeCell ref="J19:J21"/>
    <mergeCell ref="J22:J24"/>
    <mergeCell ref="H160:H161"/>
    <mergeCell ref="H163:H164"/>
    <mergeCell ref="H166:H167"/>
    <mergeCell ref="H169:H170"/>
    <mergeCell ref="H172:H173"/>
    <mergeCell ref="H20:H21"/>
    <mergeCell ref="H23:H24"/>
    <mergeCell ref="H145:H146"/>
    <mergeCell ref="H148:H149"/>
    <mergeCell ref="H151:H152"/>
    <mergeCell ref="H154:H155"/>
    <mergeCell ref="H157:H158"/>
    <mergeCell ref="R42:S43"/>
    <mergeCell ref="R45:S46"/>
    <mergeCell ref="J39:J41"/>
    <mergeCell ref="H40:H41"/>
    <mergeCell ref="J42:J44"/>
    <mergeCell ref="M42:P44"/>
    <mergeCell ref="H43:H44"/>
    <mergeCell ref="J45:J47"/>
    <mergeCell ref="M45:P47"/>
    <mergeCell ref="H46:H47"/>
    <mergeCell ref="M51:P53"/>
    <mergeCell ref="M54:P56"/>
    <mergeCell ref="A48:B49"/>
    <mergeCell ref="A51:B52"/>
    <mergeCell ref="J51:J53"/>
    <mergeCell ref="R51:S52"/>
    <mergeCell ref="A54:B55"/>
    <mergeCell ref="J54:J56"/>
    <mergeCell ref="R54:S55"/>
    <mergeCell ref="Y14:Y15"/>
    <mergeCell ref="Y23:Y24"/>
    <mergeCell ref="AA10:AA12"/>
    <mergeCell ref="Y11:Y12"/>
    <mergeCell ref="AA13:AA15"/>
    <mergeCell ref="AD13:AG15"/>
    <mergeCell ref="AD16:AG18"/>
    <mergeCell ref="AD19:AG21"/>
    <mergeCell ref="AD22:AG24"/>
    <mergeCell ref="Y32:Y33"/>
    <mergeCell ref="Y40:Y41"/>
    <mergeCell ref="Y29:Y30"/>
    <mergeCell ref="Y43:Y44"/>
    <mergeCell ref="AD25:AG27"/>
    <mergeCell ref="Y26:Y27"/>
    <mergeCell ref="AD28:AG30"/>
    <mergeCell ref="AD31:AG33"/>
    <mergeCell ref="T34:AG35"/>
    <mergeCell ref="AD39:AG41"/>
    <mergeCell ref="AD42:AG44"/>
    <mergeCell ref="AD45:AG47"/>
    <mergeCell ref="Y46:Y47"/>
    <mergeCell ref="AD48:AG50"/>
    <mergeCell ref="Y49:Y50"/>
    <mergeCell ref="AD51:AG53"/>
    <mergeCell ref="Y52:Y53"/>
    <mergeCell ref="AD54:AG56"/>
    <mergeCell ref="AD57:AG59"/>
    <mergeCell ref="AD60:AG62"/>
    <mergeCell ref="AD63:AG65"/>
    <mergeCell ref="AD66:AG68"/>
    <mergeCell ref="T69:AG70"/>
    <mergeCell ref="AD74:AG76"/>
    <mergeCell ref="AD77:AG79"/>
    <mergeCell ref="H32:H33"/>
    <mergeCell ref="C34:P35"/>
    <mergeCell ref="R34:S35"/>
    <mergeCell ref="T38:U38"/>
    <mergeCell ref="M39:P41"/>
    <mergeCell ref="R39:S40"/>
    <mergeCell ref="A39:B40"/>
    <mergeCell ref="A42:B43"/>
    <mergeCell ref="A45:B46"/>
    <mergeCell ref="J48:J50"/>
    <mergeCell ref="M48:P50"/>
    <mergeCell ref="R48:S49"/>
    <mergeCell ref="H49:H50"/>
    <mergeCell ref="K2:L2"/>
    <mergeCell ref="M2:P2"/>
    <mergeCell ref="C3:D3"/>
    <mergeCell ref="T3:U3"/>
    <mergeCell ref="J4:J6"/>
    <mergeCell ref="M4:P6"/>
    <mergeCell ref="H5:H6"/>
    <mergeCell ref="Y17:Y18"/>
    <mergeCell ref="Y20:Y21"/>
    <mergeCell ref="J25:J27"/>
    <mergeCell ref="H26:H27"/>
    <mergeCell ref="J28:J30"/>
    <mergeCell ref="H29:H30"/>
    <mergeCell ref="J31:J33"/>
    <mergeCell ref="M31:P33"/>
    <mergeCell ref="R31:S32"/>
    <mergeCell ref="A19:B20"/>
    <mergeCell ref="A22:B23"/>
    <mergeCell ref="A25:B26"/>
    <mergeCell ref="A28:B29"/>
    <mergeCell ref="A31:B32"/>
    <mergeCell ref="A34:B35"/>
    <mergeCell ref="C38:D38"/>
    <mergeCell ref="AA16:AA18"/>
    <mergeCell ref="AA19:AA21"/>
    <mergeCell ref="AA22:AA24"/>
    <mergeCell ref="AA25:AA27"/>
    <mergeCell ref="AA28:AA30"/>
    <mergeCell ref="AA31:AA33"/>
    <mergeCell ref="AA39:AA41"/>
    <mergeCell ref="R57:S58"/>
    <mergeCell ref="R60:S61"/>
    <mergeCell ref="Y61:Y62"/>
    <mergeCell ref="Y64:Y65"/>
    <mergeCell ref="J83:J85"/>
    <mergeCell ref="J86:J88"/>
    <mergeCell ref="M86:P88"/>
    <mergeCell ref="R86:S87"/>
    <mergeCell ref="H87:H88"/>
    <mergeCell ref="R89:S90"/>
    <mergeCell ref="H90:H91"/>
    <mergeCell ref="M89:P91"/>
    <mergeCell ref="M92:P94"/>
    <mergeCell ref="R92:S93"/>
    <mergeCell ref="H93:H94"/>
    <mergeCell ref="M95:P97"/>
    <mergeCell ref="H96:H97"/>
    <mergeCell ref="M98:P100"/>
    <mergeCell ref="H99:H100"/>
    <mergeCell ref="H52:H53"/>
    <mergeCell ref="H55:H56"/>
    <mergeCell ref="A57:B58"/>
    <mergeCell ref="M57:P59"/>
    <mergeCell ref="H58:H59"/>
    <mergeCell ref="M60:P62"/>
    <mergeCell ref="H61:H62"/>
    <mergeCell ref="M63:P65"/>
    <mergeCell ref="R63:S64"/>
    <mergeCell ref="H64:H65"/>
    <mergeCell ref="M66:P68"/>
    <mergeCell ref="R66:S67"/>
    <mergeCell ref="H67:H68"/>
    <mergeCell ref="C69:P70"/>
    <mergeCell ref="M77:P79"/>
    <mergeCell ref="M80:P82"/>
    <mergeCell ref="R80:S81"/>
    <mergeCell ref="H81:H82"/>
    <mergeCell ref="M83:P85"/>
    <mergeCell ref="R83:S84"/>
    <mergeCell ref="H84:H85"/>
    <mergeCell ref="R69:S70"/>
    <mergeCell ref="T73:U73"/>
    <mergeCell ref="M74:P76"/>
    <mergeCell ref="R74:S75"/>
    <mergeCell ref="H75:H76"/>
    <mergeCell ref="R77:S78"/>
    <mergeCell ref="H78:H79"/>
    <mergeCell ref="A60:B61"/>
    <mergeCell ref="A63:B64"/>
    <mergeCell ref="A66:B67"/>
    <mergeCell ref="A69:B70"/>
    <mergeCell ref="C73:D73"/>
    <mergeCell ref="A74:B75"/>
    <mergeCell ref="A77:B78"/>
    <mergeCell ref="R95:S96"/>
    <mergeCell ref="R98:S99"/>
    <mergeCell ref="M101:P103"/>
    <mergeCell ref="R101:S102"/>
    <mergeCell ref="H102:H103"/>
    <mergeCell ref="A80:B81"/>
    <mergeCell ref="A83:B84"/>
    <mergeCell ref="A86:B87"/>
    <mergeCell ref="A89:B90"/>
    <mergeCell ref="A92:B93"/>
    <mergeCell ref="A95:B96"/>
    <mergeCell ref="A98:B99"/>
    <mergeCell ref="A109:B110"/>
    <mergeCell ref="J235:J237"/>
    <mergeCell ref="J238:J240"/>
    <mergeCell ref="J241:J243"/>
    <mergeCell ref="J249:J251"/>
    <mergeCell ref="J252:J254"/>
    <mergeCell ref="J255:J257"/>
    <mergeCell ref="J258:J260"/>
    <mergeCell ref="J261:J263"/>
    <mergeCell ref="J264:J266"/>
    <mergeCell ref="J267:J269"/>
    <mergeCell ref="J270:J272"/>
    <mergeCell ref="J273:J275"/>
    <mergeCell ref="J276:J278"/>
    <mergeCell ref="J284:J286"/>
    <mergeCell ref="M284:P286"/>
    <mergeCell ref="R284:S285"/>
    <mergeCell ref="AA284:AA286"/>
    <mergeCell ref="H285:H286"/>
    <mergeCell ref="R287:S288"/>
    <mergeCell ref="AA287:AA289"/>
    <mergeCell ref="H288:H289"/>
    <mergeCell ref="H291:H292"/>
    <mergeCell ref="H294:H295"/>
    <mergeCell ref="H297:H298"/>
    <mergeCell ref="H300:H301"/>
    <mergeCell ref="H303:H304"/>
    <mergeCell ref="H306:H307"/>
    <mergeCell ref="H309:H310"/>
    <mergeCell ref="R293:S294"/>
    <mergeCell ref="R296:S297"/>
    <mergeCell ref="R299:S300"/>
    <mergeCell ref="R302:S303"/>
    <mergeCell ref="R305:S306"/>
    <mergeCell ref="R308:S309"/>
    <mergeCell ref="R311:S312"/>
    <mergeCell ref="M296:P298"/>
    <mergeCell ref="M299:P301"/>
    <mergeCell ref="M302:P304"/>
    <mergeCell ref="M305:P307"/>
    <mergeCell ref="M308:P310"/>
    <mergeCell ref="AA299:AA301"/>
    <mergeCell ref="AA302:AA304"/>
    <mergeCell ref="AA305:AA307"/>
    <mergeCell ref="AA308:AA310"/>
    <mergeCell ref="M287:P289"/>
    <mergeCell ref="M290:P292"/>
    <mergeCell ref="R290:S291"/>
    <mergeCell ref="AA290:AA292"/>
    <mergeCell ref="M293:P295"/>
    <mergeCell ref="AA293:AA295"/>
    <mergeCell ref="AA296:AA298"/>
    <mergeCell ref="A299:B300"/>
    <mergeCell ref="A302:B303"/>
    <mergeCell ref="A305:B306"/>
    <mergeCell ref="A308:B309"/>
    <mergeCell ref="A311:B312"/>
    <mergeCell ref="A276:B277"/>
    <mergeCell ref="A279:B280"/>
    <mergeCell ref="A284:B285"/>
    <mergeCell ref="A287:B288"/>
    <mergeCell ref="A290:B291"/>
    <mergeCell ref="A293:B294"/>
    <mergeCell ref="A296:B297"/>
    <mergeCell ref="A115:B116"/>
    <mergeCell ref="A118:B119"/>
    <mergeCell ref="A121:B122"/>
    <mergeCell ref="A124:B125"/>
    <mergeCell ref="A127:B128"/>
    <mergeCell ref="A130:B131"/>
    <mergeCell ref="A133:B134"/>
    <mergeCell ref="A144:B145"/>
    <mergeCell ref="A147:B148"/>
    <mergeCell ref="A150:B151"/>
    <mergeCell ref="A153:B154"/>
    <mergeCell ref="A156:B157"/>
    <mergeCell ref="A159:B160"/>
    <mergeCell ref="A162:B163"/>
    <mergeCell ref="A165:B166"/>
    <mergeCell ref="A168:B169"/>
    <mergeCell ref="A171:B172"/>
    <mergeCell ref="A174:B175"/>
    <mergeCell ref="A179:B180"/>
    <mergeCell ref="A182:B183"/>
    <mergeCell ref="A185:B186"/>
    <mergeCell ref="A188:B189"/>
    <mergeCell ref="A191:B192"/>
    <mergeCell ref="A194:B195"/>
    <mergeCell ref="A197:B198"/>
    <mergeCell ref="A200:B201"/>
    <mergeCell ref="A203:B204"/>
    <mergeCell ref="A206:B207"/>
    <mergeCell ref="A209:B210"/>
    <mergeCell ref="A214:B215"/>
    <mergeCell ref="A217:B218"/>
    <mergeCell ref="A220:B221"/>
    <mergeCell ref="A223:B224"/>
    <mergeCell ref="A226:B227"/>
    <mergeCell ref="A229:B230"/>
    <mergeCell ref="A232:B233"/>
    <mergeCell ref="A235:B236"/>
    <mergeCell ref="A238:B239"/>
    <mergeCell ref="A241:B242"/>
    <mergeCell ref="A244:B245"/>
    <mergeCell ref="A249:B250"/>
    <mergeCell ref="A252:B253"/>
    <mergeCell ref="A255:B256"/>
    <mergeCell ref="A258:B259"/>
    <mergeCell ref="A261:B262"/>
    <mergeCell ref="A264:B265"/>
    <mergeCell ref="A267:B268"/>
    <mergeCell ref="A270:B271"/>
    <mergeCell ref="A273:B274"/>
    <mergeCell ref="AA136:AA138"/>
    <mergeCell ref="AA144:AA146"/>
    <mergeCell ref="AA115:AA117"/>
    <mergeCell ref="AA118:AA120"/>
    <mergeCell ref="AA121:AA123"/>
    <mergeCell ref="AA124:AA126"/>
    <mergeCell ref="AA127:AA129"/>
    <mergeCell ref="AA130:AA132"/>
    <mergeCell ref="AA133:AA135"/>
    <mergeCell ref="AA42:AA44"/>
    <mergeCell ref="AA45:AA47"/>
    <mergeCell ref="AA48:AA50"/>
    <mergeCell ref="AA51:AA53"/>
    <mergeCell ref="AA54:AA56"/>
    <mergeCell ref="Y55:Y56"/>
    <mergeCell ref="Y58:Y59"/>
    <mergeCell ref="Y75:Y76"/>
    <mergeCell ref="Y78:Y79"/>
    <mergeCell ref="AA57:AA59"/>
    <mergeCell ref="AA60:AA62"/>
    <mergeCell ref="AA63:AA65"/>
    <mergeCell ref="AA66:AA68"/>
    <mergeCell ref="Y67:Y68"/>
    <mergeCell ref="AA74:AA76"/>
    <mergeCell ref="AA77:AA79"/>
    <mergeCell ref="AA80:AA82"/>
    <mergeCell ref="Y81:Y82"/>
    <mergeCell ref="AA83:AA85"/>
    <mergeCell ref="Y84:Y85"/>
    <mergeCell ref="AA86:AA88"/>
    <mergeCell ref="Y87:Y88"/>
    <mergeCell ref="Y90:Y91"/>
    <mergeCell ref="AA89:AA91"/>
    <mergeCell ref="AA92:AA94"/>
    <mergeCell ref="AA95:AA97"/>
    <mergeCell ref="AA98:AA100"/>
    <mergeCell ref="AA101:AA103"/>
    <mergeCell ref="AA109:AA111"/>
    <mergeCell ref="AA112:AA114"/>
    <mergeCell ref="Y119:Y120"/>
    <mergeCell ref="Y122:Y123"/>
    <mergeCell ref="Y125:Y126"/>
    <mergeCell ref="Y128:Y129"/>
    <mergeCell ref="Y131:Y132"/>
    <mergeCell ref="Y134:Y135"/>
    <mergeCell ref="Y137:Y138"/>
    <mergeCell ref="Y93:Y94"/>
    <mergeCell ref="Y96:Y97"/>
    <mergeCell ref="Y99:Y100"/>
    <mergeCell ref="Y102:Y103"/>
    <mergeCell ref="Y110:Y111"/>
    <mergeCell ref="Y113:Y114"/>
    <mergeCell ref="Y116:Y117"/>
    <mergeCell ref="R150:S151"/>
    <mergeCell ref="R153:S154"/>
    <mergeCell ref="M133:P135"/>
    <mergeCell ref="M136:P138"/>
    <mergeCell ref="M144:P146"/>
    <mergeCell ref="M147:P149"/>
    <mergeCell ref="R147:S148"/>
    <mergeCell ref="M150:P152"/>
    <mergeCell ref="M153:P155"/>
    <mergeCell ref="A101:B102"/>
    <mergeCell ref="A104:B105"/>
    <mergeCell ref="C104:P105"/>
    <mergeCell ref="R104:S105"/>
    <mergeCell ref="C108:D108"/>
    <mergeCell ref="T108:U108"/>
    <mergeCell ref="R109:S110"/>
    <mergeCell ref="H116:H117"/>
    <mergeCell ref="H119:H120"/>
    <mergeCell ref="H113:H114"/>
    <mergeCell ref="H122:H123"/>
    <mergeCell ref="H137:H138"/>
    <mergeCell ref="M109:P111"/>
    <mergeCell ref="H110:H111"/>
    <mergeCell ref="A112:B113"/>
    <mergeCell ref="M112:P114"/>
    <mergeCell ref="M115:P117"/>
    <mergeCell ref="M118:P120"/>
    <mergeCell ref="M121:P123"/>
    <mergeCell ref="M124:P126"/>
    <mergeCell ref="H125:H126"/>
    <mergeCell ref="M127:P129"/>
    <mergeCell ref="H128:H129"/>
    <mergeCell ref="M130:P132"/>
    <mergeCell ref="H131:H132"/>
    <mergeCell ref="H134:H135"/>
    <mergeCell ref="A136:B137"/>
    <mergeCell ref="A139:B140"/>
    <mergeCell ref="C139:P140"/>
    <mergeCell ref="R139:S140"/>
    <mergeCell ref="C143:D143"/>
    <mergeCell ref="T143:U143"/>
    <mergeCell ref="R144:S145"/>
    <mergeCell ref="AA147:AA149"/>
    <mergeCell ref="AA150:AA152"/>
    <mergeCell ref="AA153:AA155"/>
    <mergeCell ref="AD101:AG103"/>
    <mergeCell ref="T104:AG105"/>
    <mergeCell ref="AD80:AG82"/>
    <mergeCell ref="AD83:AG85"/>
    <mergeCell ref="AD86:AG88"/>
    <mergeCell ref="AD89:AG91"/>
    <mergeCell ref="AD92:AG94"/>
    <mergeCell ref="AD95:AG97"/>
    <mergeCell ref="AD98:AG100"/>
    <mergeCell ref="AD130:AG132"/>
    <mergeCell ref="AD133:AG135"/>
    <mergeCell ref="AD136:AG138"/>
    <mergeCell ref="T139:AG140"/>
    <mergeCell ref="Y145:Y146"/>
    <mergeCell ref="AD109:AG111"/>
    <mergeCell ref="AD112:AG114"/>
    <mergeCell ref="AD115:AG117"/>
    <mergeCell ref="AD118:AG120"/>
    <mergeCell ref="AD121:AG123"/>
    <mergeCell ref="AD124:AG126"/>
    <mergeCell ref="AD127:AG129"/>
    <mergeCell ref="Y154:Y155"/>
    <mergeCell ref="Y157:Y158"/>
    <mergeCell ref="Y151:Y152"/>
    <mergeCell ref="Y160:Y161"/>
    <mergeCell ref="Y172:Y173"/>
    <mergeCell ref="T174:AG175"/>
    <mergeCell ref="AD214:AG216"/>
    <mergeCell ref="AD217:AG219"/>
    <mergeCell ref="Y218:Y219"/>
    <mergeCell ref="AD220:AG222"/>
    <mergeCell ref="AD223:AG225"/>
    <mergeCell ref="AD226:AG228"/>
    <mergeCell ref="AD229:AG231"/>
    <mergeCell ref="AD232:AG234"/>
    <mergeCell ref="Y233:Y234"/>
    <mergeCell ref="AD235:AG237"/>
    <mergeCell ref="Y236:Y237"/>
    <mergeCell ref="AD238:AG240"/>
    <mergeCell ref="AD241:AG243"/>
    <mergeCell ref="AD249:AG251"/>
    <mergeCell ref="AD252:AG254"/>
    <mergeCell ref="Y253:Y254"/>
    <mergeCell ref="AD255:AG257"/>
    <mergeCell ref="Y256:Y257"/>
    <mergeCell ref="AD258:AG260"/>
    <mergeCell ref="Y259:Y260"/>
    <mergeCell ref="Y262:Y263"/>
    <mergeCell ref="AD261:AG263"/>
    <mergeCell ref="AD264:AG266"/>
    <mergeCell ref="AD267:AG269"/>
    <mergeCell ref="AD270:AG272"/>
    <mergeCell ref="AD273:AG275"/>
    <mergeCell ref="AD276:AG278"/>
    <mergeCell ref="T279:AG280"/>
    <mergeCell ref="AD293:AG295"/>
    <mergeCell ref="AD296:AG298"/>
    <mergeCell ref="AD299:AG301"/>
    <mergeCell ref="AD302:AG304"/>
    <mergeCell ref="AD305:AG307"/>
    <mergeCell ref="AD308:AG310"/>
    <mergeCell ref="AD311:AG313"/>
    <mergeCell ref="T314:AG315"/>
    <mergeCell ref="AD284:AG286"/>
    <mergeCell ref="Y285:Y286"/>
    <mergeCell ref="AD287:AG289"/>
    <mergeCell ref="Y288:Y289"/>
    <mergeCell ref="AD290:AG292"/>
    <mergeCell ref="Y291:Y292"/>
    <mergeCell ref="Y294:Y295"/>
    <mergeCell ref="Y297:Y298"/>
    <mergeCell ref="Y300:Y301"/>
    <mergeCell ref="Y303:Y304"/>
    <mergeCell ref="Y306:Y307"/>
    <mergeCell ref="Y309:Y310"/>
    <mergeCell ref="Y312:Y313"/>
    <mergeCell ref="Y239:Y240"/>
    <mergeCell ref="Y250:Y251"/>
    <mergeCell ref="Y265:Y266"/>
    <mergeCell ref="Y268:Y269"/>
    <mergeCell ref="Y271:Y272"/>
    <mergeCell ref="Y274:Y275"/>
    <mergeCell ref="Y277:Y278"/>
    <mergeCell ref="AD144:AG146"/>
    <mergeCell ref="AD147:AG149"/>
    <mergeCell ref="Y148:Y149"/>
    <mergeCell ref="AD150:AG152"/>
    <mergeCell ref="AD153:AG155"/>
    <mergeCell ref="AD156:AG158"/>
    <mergeCell ref="AD159:AG161"/>
    <mergeCell ref="AD162:AG164"/>
    <mergeCell ref="Y163:Y164"/>
    <mergeCell ref="AD165:AG167"/>
    <mergeCell ref="Y166:Y167"/>
    <mergeCell ref="AD168:AG170"/>
    <mergeCell ref="Y169:Y170"/>
    <mergeCell ref="AD171:AG173"/>
    <mergeCell ref="AD200:AG202"/>
    <mergeCell ref="AD203:AG205"/>
    <mergeCell ref="AD206:AG208"/>
    <mergeCell ref="T209:AG210"/>
    <mergeCell ref="Y215:Y216"/>
    <mergeCell ref="AD179:AG181"/>
    <mergeCell ref="AD182:AG184"/>
    <mergeCell ref="AD185:AG187"/>
    <mergeCell ref="AD188:AG190"/>
    <mergeCell ref="AD191:AG193"/>
    <mergeCell ref="AD194:AG196"/>
    <mergeCell ref="AD197:AG199"/>
    <mergeCell ref="Y224:Y225"/>
    <mergeCell ref="Y227:Y228"/>
    <mergeCell ref="Y221:Y222"/>
    <mergeCell ref="Y230:Y231"/>
    <mergeCell ref="Y242:Y243"/>
    <mergeCell ref="T244:AG245"/>
    <mergeCell ref="R188:S189"/>
    <mergeCell ref="R191:S192"/>
    <mergeCell ref="R194:S195"/>
    <mergeCell ref="R197:S198"/>
    <mergeCell ref="R200:S201"/>
    <mergeCell ref="R203:S204"/>
    <mergeCell ref="R206:S207"/>
    <mergeCell ref="M182:P184"/>
    <mergeCell ref="M185:P187"/>
    <mergeCell ref="R185:S186"/>
    <mergeCell ref="H186:H187"/>
    <mergeCell ref="M188:P190"/>
    <mergeCell ref="H189:H190"/>
    <mergeCell ref="H192:H193"/>
    <mergeCell ref="H201:H202"/>
    <mergeCell ref="H204:H205"/>
    <mergeCell ref="H198:H199"/>
    <mergeCell ref="H207:H208"/>
    <mergeCell ref="M191:P193"/>
    <mergeCell ref="M194:P196"/>
    <mergeCell ref="H195:H196"/>
    <mergeCell ref="M197:P199"/>
    <mergeCell ref="M200:P202"/>
    <mergeCell ref="M203:P205"/>
    <mergeCell ref="M206:P208"/>
    <mergeCell ref="R112:S113"/>
    <mergeCell ref="R115:S116"/>
    <mergeCell ref="R118:S119"/>
    <mergeCell ref="R121:S122"/>
    <mergeCell ref="R124:S125"/>
    <mergeCell ref="R127:S128"/>
    <mergeCell ref="R130:S131"/>
    <mergeCell ref="R133:S134"/>
    <mergeCell ref="R136:S137"/>
    <mergeCell ref="M156:P158"/>
    <mergeCell ref="R156:S157"/>
    <mergeCell ref="AA156:AA158"/>
    <mergeCell ref="R159:S160"/>
    <mergeCell ref="AA159:AA161"/>
    <mergeCell ref="R168:S169"/>
    <mergeCell ref="R171:S172"/>
    <mergeCell ref="C174:P175"/>
    <mergeCell ref="R174:S175"/>
    <mergeCell ref="C178:D178"/>
    <mergeCell ref="T178:U178"/>
    <mergeCell ref="M159:P161"/>
    <mergeCell ref="M162:P164"/>
    <mergeCell ref="R162:S163"/>
    <mergeCell ref="M165:P167"/>
    <mergeCell ref="R165:S166"/>
    <mergeCell ref="M168:P170"/>
    <mergeCell ref="M171:P173"/>
    <mergeCell ref="M179:P181"/>
    <mergeCell ref="R179:S180"/>
    <mergeCell ref="H180:H181"/>
    <mergeCell ref="Y180:Y181"/>
    <mergeCell ref="R182:S183"/>
    <mergeCell ref="H183:H184"/>
    <mergeCell ref="Y183:Y184"/>
    <mergeCell ref="AA162:AA164"/>
    <mergeCell ref="AA165:AA167"/>
    <mergeCell ref="AA168:AA170"/>
    <mergeCell ref="AA171:AA173"/>
    <mergeCell ref="AA179:AA181"/>
    <mergeCell ref="AA182:AA184"/>
    <mergeCell ref="AA185:AA187"/>
    <mergeCell ref="Y207:Y208"/>
    <mergeCell ref="C209:P210"/>
    <mergeCell ref="R209:S210"/>
    <mergeCell ref="C213:D213"/>
    <mergeCell ref="T213:U213"/>
    <mergeCell ref="R241:S242"/>
    <mergeCell ref="R244:S245"/>
    <mergeCell ref="R220:S221"/>
    <mergeCell ref="R223:S224"/>
    <mergeCell ref="R226:S227"/>
    <mergeCell ref="R229:S230"/>
    <mergeCell ref="R232:S233"/>
    <mergeCell ref="R235:S236"/>
    <mergeCell ref="R238:S239"/>
    <mergeCell ref="Y186:Y187"/>
    <mergeCell ref="Y189:Y190"/>
    <mergeCell ref="Y192:Y193"/>
    <mergeCell ref="Y195:Y196"/>
    <mergeCell ref="Y198:Y199"/>
    <mergeCell ref="Y201:Y202"/>
    <mergeCell ref="Y204:Y205"/>
    <mergeCell ref="AA188:AA190"/>
    <mergeCell ref="AA191:AA193"/>
    <mergeCell ref="AA194:AA196"/>
    <mergeCell ref="AA197:AA199"/>
    <mergeCell ref="AA200:AA202"/>
    <mergeCell ref="AA203:AA205"/>
    <mergeCell ref="AA206:AA208"/>
    <mergeCell ref="M214:P216"/>
    <mergeCell ref="R214:S215"/>
    <mergeCell ref="H215:H216"/>
    <mergeCell ref="M217:P219"/>
    <mergeCell ref="R217:S218"/>
    <mergeCell ref="M220:P222"/>
    <mergeCell ref="H224:H225"/>
    <mergeCell ref="AA235:AA237"/>
    <mergeCell ref="AA238:AA240"/>
    <mergeCell ref="AA241:AA243"/>
    <mergeCell ref="AA249:AA251"/>
    <mergeCell ref="AA214:AA216"/>
    <mergeCell ref="AA217:AA219"/>
    <mergeCell ref="AA220:AA222"/>
    <mergeCell ref="AA223:AA225"/>
    <mergeCell ref="AA226:AA228"/>
    <mergeCell ref="AA229:AA231"/>
    <mergeCell ref="AA232:AA234"/>
    <mergeCell ref="C244:P245"/>
    <mergeCell ref="C248:D248"/>
    <mergeCell ref="T248:U248"/>
    <mergeCell ref="R249:S250"/>
    <mergeCell ref="M223:P225"/>
    <mergeCell ref="M226:P228"/>
    <mergeCell ref="M229:P231"/>
    <mergeCell ref="M232:P234"/>
    <mergeCell ref="M235:P237"/>
    <mergeCell ref="M238:P240"/>
    <mergeCell ref="M241:P243"/>
    <mergeCell ref="M249:P251"/>
    <mergeCell ref="M255:P257"/>
    <mergeCell ref="M258:P260"/>
    <mergeCell ref="R258:S259"/>
    <mergeCell ref="M261:P263"/>
    <mergeCell ref="R261:S262"/>
    <mergeCell ref="M264:P266"/>
    <mergeCell ref="M267:P269"/>
    <mergeCell ref="M270:P272"/>
    <mergeCell ref="R270:S271"/>
    <mergeCell ref="M273:P275"/>
    <mergeCell ref="R273:S274"/>
    <mergeCell ref="M276:P278"/>
    <mergeCell ref="R276:S277"/>
    <mergeCell ref="R279:S280"/>
    <mergeCell ref="AA311:AA313"/>
    <mergeCell ref="H312:H313"/>
    <mergeCell ref="A314:B315"/>
    <mergeCell ref="C314:P315"/>
    <mergeCell ref="R314:S315"/>
    <mergeCell ref="C318:D318"/>
    <mergeCell ref="H320:H321"/>
    <mergeCell ref="H329:H330"/>
    <mergeCell ref="H332:H333"/>
    <mergeCell ref="H335:H336"/>
    <mergeCell ref="H338:H339"/>
    <mergeCell ref="H341:H342"/>
    <mergeCell ref="H344:H345"/>
    <mergeCell ref="H347:H348"/>
    <mergeCell ref="A334:B335"/>
    <mergeCell ref="A337:B338"/>
    <mergeCell ref="A340:B341"/>
    <mergeCell ref="A343:B344"/>
    <mergeCell ref="A346:B347"/>
    <mergeCell ref="A349:B350"/>
    <mergeCell ref="A319:B320"/>
    <mergeCell ref="A322:B323"/>
    <mergeCell ref="H323:H324"/>
    <mergeCell ref="A325:B326"/>
    <mergeCell ref="H326:H327"/>
    <mergeCell ref="A328:B329"/>
    <mergeCell ref="A331:B332"/>
    <mergeCell ref="M337:P339"/>
    <mergeCell ref="M340:P342"/>
    <mergeCell ref="M343:P345"/>
    <mergeCell ref="M346:P348"/>
    <mergeCell ref="C349:P350"/>
    <mergeCell ref="M311:P313"/>
    <mergeCell ref="M319:P321"/>
    <mergeCell ref="M322:P324"/>
    <mergeCell ref="M325:P327"/>
    <mergeCell ref="M328:P330"/>
    <mergeCell ref="M331:P333"/>
    <mergeCell ref="M334:P336"/>
    <mergeCell ref="H242:H243"/>
    <mergeCell ref="H250:H251"/>
    <mergeCell ref="M252:P254"/>
    <mergeCell ref="R252:S253"/>
    <mergeCell ref="H253:H254"/>
    <mergeCell ref="R255:S256"/>
    <mergeCell ref="H256:H257"/>
    <mergeCell ref="H259:H260"/>
    <mergeCell ref="H262:H263"/>
    <mergeCell ref="H265:H266"/>
    <mergeCell ref="H268:H269"/>
    <mergeCell ref="H271:H272"/>
    <mergeCell ref="H274:H275"/>
    <mergeCell ref="H277:H278"/>
    <mergeCell ref="H218:H219"/>
    <mergeCell ref="H221:H222"/>
    <mergeCell ref="H227:H228"/>
    <mergeCell ref="H230:H231"/>
    <mergeCell ref="H233:H234"/>
    <mergeCell ref="H236:H237"/>
    <mergeCell ref="H239:H240"/>
    <mergeCell ref="R264:S265"/>
    <mergeCell ref="R267:S268"/>
    <mergeCell ref="AA273:AA275"/>
    <mergeCell ref="AA276:AA278"/>
    <mergeCell ref="AA252:AA254"/>
    <mergeCell ref="AA255:AA257"/>
    <mergeCell ref="AA258:AA260"/>
    <mergeCell ref="AA261:AA263"/>
    <mergeCell ref="AA264:AA266"/>
    <mergeCell ref="AA267:AA269"/>
    <mergeCell ref="AA270:AA272"/>
    <mergeCell ref="C279:P280"/>
    <mergeCell ref="C283:D283"/>
    <mergeCell ref="T283:U283"/>
    <mergeCell ref="J287:J289"/>
    <mergeCell ref="J290:J292"/>
    <mergeCell ref="J293:J295"/>
    <mergeCell ref="J296:J298"/>
    <mergeCell ref="J299:J301"/>
    <mergeCell ref="J302:J304"/>
    <mergeCell ref="J305:J307"/>
    <mergeCell ref="J334:J336"/>
    <mergeCell ref="J337:J339"/>
    <mergeCell ref="J340:J342"/>
    <mergeCell ref="J343:J345"/>
    <mergeCell ref="J346:J348"/>
    <mergeCell ref="J308:J310"/>
    <mergeCell ref="J311:J313"/>
    <mergeCell ref="J319:J321"/>
    <mergeCell ref="J322:J324"/>
    <mergeCell ref="J325:J327"/>
    <mergeCell ref="J328:J330"/>
    <mergeCell ref="J331:J333"/>
    <mergeCell ref="J57:J59"/>
    <mergeCell ref="J60:J62"/>
    <mergeCell ref="J63:J65"/>
    <mergeCell ref="J66:J68"/>
    <mergeCell ref="J74:J76"/>
    <mergeCell ref="J77:J79"/>
    <mergeCell ref="J80:J82"/>
    <mergeCell ref="J89:J91"/>
    <mergeCell ref="J92:J94"/>
    <mergeCell ref="J95:J97"/>
    <mergeCell ref="J98:J100"/>
    <mergeCell ref="J101:J103"/>
    <mergeCell ref="J109:J111"/>
    <mergeCell ref="J112:J114"/>
    <mergeCell ref="J115:J117"/>
    <mergeCell ref="J118:J120"/>
    <mergeCell ref="J121:J123"/>
    <mergeCell ref="J124:J126"/>
    <mergeCell ref="J127:J129"/>
    <mergeCell ref="J130:J132"/>
    <mergeCell ref="J133:J135"/>
    <mergeCell ref="J136:J138"/>
    <mergeCell ref="J144:J146"/>
    <mergeCell ref="J147:J149"/>
    <mergeCell ref="J150:J152"/>
    <mergeCell ref="J153:J155"/>
    <mergeCell ref="J156:J158"/>
    <mergeCell ref="J159:J161"/>
    <mergeCell ref="J162:J164"/>
    <mergeCell ref="J165:J167"/>
    <mergeCell ref="J168:J170"/>
    <mergeCell ref="J171:J173"/>
    <mergeCell ref="J179:J181"/>
    <mergeCell ref="J182:J184"/>
    <mergeCell ref="J185:J187"/>
    <mergeCell ref="J188:J190"/>
    <mergeCell ref="J191:J193"/>
    <mergeCell ref="J194:J196"/>
    <mergeCell ref="J197:J199"/>
    <mergeCell ref="J200:J202"/>
    <mergeCell ref="J203:J205"/>
    <mergeCell ref="J206:J208"/>
    <mergeCell ref="J214:J216"/>
    <mergeCell ref="J217:J219"/>
    <mergeCell ref="J220:J222"/>
    <mergeCell ref="J223:J225"/>
    <mergeCell ref="J226:J228"/>
    <mergeCell ref="J229:J231"/>
    <mergeCell ref="J232:J234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88"/>
    <col customWidth="1" min="18" max="33" width="5.13"/>
  </cols>
  <sheetData>
    <row r="1">
      <c r="A1" s="379" t="s">
        <v>283</v>
      </c>
      <c r="B1" s="35"/>
      <c r="C1" s="260" t="s">
        <v>217</v>
      </c>
      <c r="D1" s="35"/>
      <c r="E1" s="261" t="s">
        <v>226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81"/>
      <c r="Q1" s="380"/>
      <c r="R1" s="379" t="s">
        <v>284</v>
      </c>
      <c r="S1" s="35"/>
      <c r="T1" s="260" t="s">
        <v>217</v>
      </c>
      <c r="U1" s="35"/>
      <c r="V1" s="261" t="s">
        <v>226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81"/>
    </row>
    <row r="2">
      <c r="A2" s="381" t="s">
        <v>227</v>
      </c>
      <c r="C2" s="382" t="s">
        <v>182</v>
      </c>
      <c r="D2" s="382" t="s">
        <v>229</v>
      </c>
      <c r="E2" s="382" t="s">
        <v>215</v>
      </c>
      <c r="F2" s="383" t="s">
        <v>231</v>
      </c>
      <c r="G2" s="382" t="s">
        <v>186</v>
      </c>
      <c r="H2" s="382" t="s">
        <v>232</v>
      </c>
      <c r="I2" s="382" t="s">
        <v>197</v>
      </c>
      <c r="J2" s="382" t="s">
        <v>233</v>
      </c>
      <c r="K2" s="382" t="s">
        <v>234</v>
      </c>
      <c r="M2" s="384" t="s">
        <v>107</v>
      </c>
      <c r="P2" s="42"/>
      <c r="Q2" s="294"/>
      <c r="R2" s="381" t="s">
        <v>227</v>
      </c>
      <c r="T2" s="382" t="s">
        <v>182</v>
      </c>
      <c r="U2" s="382" t="s">
        <v>229</v>
      </c>
      <c r="V2" s="382" t="s">
        <v>215</v>
      </c>
      <c r="W2" s="383" t="s">
        <v>231</v>
      </c>
      <c r="X2" s="382" t="s">
        <v>186</v>
      </c>
      <c r="Y2" s="382" t="s">
        <v>232</v>
      </c>
      <c r="Z2" s="384" t="s">
        <v>197</v>
      </c>
      <c r="AA2" s="384" t="s">
        <v>233</v>
      </c>
      <c r="AB2" s="384" t="s">
        <v>234</v>
      </c>
      <c r="AD2" s="384" t="s">
        <v>107</v>
      </c>
      <c r="AG2" s="42"/>
    </row>
    <row r="3">
      <c r="A3" s="318" t="s">
        <v>97</v>
      </c>
      <c r="B3" s="319">
        <v>46120.0</v>
      </c>
      <c r="C3" s="320" t="s">
        <v>235</v>
      </c>
      <c r="D3" s="268"/>
      <c r="E3" s="321" t="s">
        <v>236</v>
      </c>
      <c r="F3" s="322" t="b">
        <v>0</v>
      </c>
      <c r="G3" s="323" t="s">
        <v>237</v>
      </c>
      <c r="H3" s="322" t="b">
        <v>0</v>
      </c>
      <c r="I3" s="324" t="s">
        <v>238</v>
      </c>
      <c r="J3" s="322" t="b">
        <v>0</v>
      </c>
      <c r="K3" s="325" t="s">
        <v>240</v>
      </c>
      <c r="L3" s="326" t="b">
        <v>0</v>
      </c>
      <c r="M3" s="327" t="s">
        <v>241</v>
      </c>
      <c r="N3" s="322" t="b">
        <v>0</v>
      </c>
      <c r="O3" s="328" t="s">
        <v>242</v>
      </c>
      <c r="P3" s="326" t="b">
        <v>0</v>
      </c>
      <c r="Q3" s="294"/>
      <c r="R3" s="318" t="s">
        <v>97</v>
      </c>
      <c r="S3" s="319">
        <v>46127.0</v>
      </c>
      <c r="T3" s="320" t="s">
        <v>235</v>
      </c>
      <c r="U3" s="268"/>
      <c r="V3" s="321" t="s">
        <v>236</v>
      </c>
      <c r="W3" s="322" t="b">
        <v>0</v>
      </c>
      <c r="X3" s="323" t="s">
        <v>237</v>
      </c>
      <c r="Y3" s="322" t="b">
        <v>0</v>
      </c>
      <c r="Z3" s="324" t="s">
        <v>238</v>
      </c>
      <c r="AA3" s="322" t="b">
        <v>0</v>
      </c>
      <c r="AB3" s="325" t="s">
        <v>240</v>
      </c>
      <c r="AC3" s="326" t="b">
        <v>0</v>
      </c>
      <c r="AD3" s="327" t="s">
        <v>241</v>
      </c>
      <c r="AE3" s="322" t="b">
        <v>0</v>
      </c>
      <c r="AF3" s="328" t="s">
        <v>242</v>
      </c>
      <c r="AG3" s="326" t="b">
        <v>0</v>
      </c>
    </row>
    <row r="4">
      <c r="A4" s="385" t="s">
        <v>243</v>
      </c>
      <c r="B4" s="329"/>
      <c r="C4" s="249">
        <v>1.0</v>
      </c>
      <c r="D4" s="343">
        <v>60.0</v>
      </c>
      <c r="E4" s="251">
        <v>0.0</v>
      </c>
      <c r="F4" s="252">
        <v>9.0</v>
      </c>
      <c r="G4" s="344"/>
      <c r="H4" s="354">
        <f>iferror(C6*D6*(F4+F5+F6),0)</f>
        <v>4860</v>
      </c>
      <c r="I4" s="346">
        <v>2.0</v>
      </c>
      <c r="J4" s="355">
        <v>90.0</v>
      </c>
      <c r="K4" s="347" t="s">
        <v>245</v>
      </c>
      <c r="L4" s="348" t="b">
        <v>0</v>
      </c>
      <c r="M4" s="386" t="s">
        <v>246</v>
      </c>
      <c r="P4" s="42"/>
      <c r="Q4" s="343"/>
      <c r="R4" s="278" t="s">
        <v>243</v>
      </c>
      <c r="S4" s="329"/>
      <c r="T4" s="249">
        <v>1.0</v>
      </c>
      <c r="U4" s="343">
        <v>60.0</v>
      </c>
      <c r="V4" s="251">
        <v>0.0</v>
      </c>
      <c r="W4" s="252">
        <v>10.0</v>
      </c>
      <c r="X4" s="344"/>
      <c r="Y4" s="354">
        <f>iferror(T6*U6*(W4+W5+W6),0)</f>
        <v>5400</v>
      </c>
      <c r="Z4" s="346">
        <v>2.0</v>
      </c>
      <c r="AA4" s="355">
        <v>60.0</v>
      </c>
      <c r="AB4" s="347" t="s">
        <v>245</v>
      </c>
      <c r="AC4" s="348" t="b">
        <v>0</v>
      </c>
      <c r="AD4" s="386" t="s">
        <v>246</v>
      </c>
      <c r="AG4" s="42"/>
    </row>
    <row r="5">
      <c r="A5" s="341"/>
      <c r="B5" s="342"/>
      <c r="C5" s="249">
        <v>2.0</v>
      </c>
      <c r="D5" s="343">
        <f t="shared" ref="D5:E5" si="1">D4</f>
        <v>60</v>
      </c>
      <c r="E5" s="251">
        <f t="shared" si="1"/>
        <v>0</v>
      </c>
      <c r="F5" s="252">
        <v>9.0</v>
      </c>
      <c r="G5" s="344"/>
      <c r="H5" s="345">
        <f>iferror(AVERAGE(F4:F6),0)</f>
        <v>9</v>
      </c>
      <c r="I5" s="346">
        <v>0.0</v>
      </c>
      <c r="K5" s="347" t="s">
        <v>197</v>
      </c>
      <c r="L5" s="348" t="b">
        <v>0</v>
      </c>
      <c r="P5" s="42"/>
      <c r="Q5" s="343"/>
      <c r="R5" s="341"/>
      <c r="S5" s="342"/>
      <c r="T5" s="249">
        <v>2.0</v>
      </c>
      <c r="U5" s="343">
        <f t="shared" ref="U5:V5" si="2">U4</f>
        <v>60</v>
      </c>
      <c r="V5" s="251">
        <f t="shared" si="2"/>
        <v>0</v>
      </c>
      <c r="W5" s="252">
        <v>10.0</v>
      </c>
      <c r="X5" s="344"/>
      <c r="Y5" s="345">
        <f>iferror(AVERAGE(W4:W6),0)</f>
        <v>10</v>
      </c>
      <c r="Z5" s="346">
        <v>0.0</v>
      </c>
      <c r="AB5" s="347" t="s">
        <v>197</v>
      </c>
      <c r="AC5" s="348" t="b">
        <v>0</v>
      </c>
      <c r="AG5" s="42"/>
    </row>
    <row r="6">
      <c r="A6" s="349">
        <v>2.0</v>
      </c>
      <c r="B6" s="350">
        <v>5.0</v>
      </c>
      <c r="C6" s="249">
        <v>3.0</v>
      </c>
      <c r="D6" s="343">
        <f t="shared" ref="D6:E6" si="3">D4</f>
        <v>60</v>
      </c>
      <c r="E6" s="251">
        <f t="shared" si="3"/>
        <v>0</v>
      </c>
      <c r="F6" s="252">
        <v>9.0</v>
      </c>
      <c r="G6" s="351"/>
      <c r="I6" s="346">
        <v>1.0</v>
      </c>
      <c r="K6" s="347" t="s">
        <v>248</v>
      </c>
      <c r="L6" s="348" t="b">
        <v>0</v>
      </c>
      <c r="P6" s="42"/>
      <c r="Q6" s="343"/>
      <c r="R6" s="349">
        <v>6.0</v>
      </c>
      <c r="S6" s="350">
        <v>10.0</v>
      </c>
      <c r="T6" s="249">
        <v>3.0</v>
      </c>
      <c r="U6" s="343">
        <f t="shared" ref="U6:V6" si="4">U4</f>
        <v>60</v>
      </c>
      <c r="V6" s="251">
        <f t="shared" si="4"/>
        <v>0</v>
      </c>
      <c r="W6" s="252">
        <v>10.0</v>
      </c>
      <c r="X6" s="351"/>
      <c r="Z6" s="346">
        <v>1.0</v>
      </c>
      <c r="AB6" s="347" t="s">
        <v>248</v>
      </c>
      <c r="AC6" s="348" t="b">
        <v>0</v>
      </c>
      <c r="AG6" s="42"/>
    </row>
    <row r="7">
      <c r="A7" s="387" t="s">
        <v>279</v>
      </c>
      <c r="B7" s="353"/>
      <c r="C7" s="249">
        <v>1.0</v>
      </c>
      <c r="D7" s="343">
        <v>0.0</v>
      </c>
      <c r="E7" s="251">
        <v>0.0</v>
      </c>
      <c r="F7" s="252"/>
      <c r="G7" s="351"/>
      <c r="H7" s="354">
        <f>iferror(C9*D9*(F7+F8+F9),0)</f>
        <v>0</v>
      </c>
      <c r="I7" s="346">
        <v>2.0</v>
      </c>
      <c r="J7" s="355">
        <v>60.0</v>
      </c>
      <c r="K7" s="347" t="s">
        <v>245</v>
      </c>
      <c r="L7" s="348" t="b">
        <v>0</v>
      </c>
      <c r="M7" s="386"/>
      <c r="P7" s="42"/>
      <c r="Q7" s="343"/>
      <c r="R7" s="387" t="s">
        <v>287</v>
      </c>
      <c r="S7" s="353"/>
      <c r="T7" s="249">
        <v>1.0</v>
      </c>
      <c r="U7" s="343">
        <v>0.0</v>
      </c>
      <c r="V7" s="251">
        <v>0.0</v>
      </c>
      <c r="W7" s="252"/>
      <c r="X7" s="351"/>
      <c r="Y7" s="354">
        <f>iferror(T9*U9*(W7+W8+W9),0)</f>
        <v>0</v>
      </c>
      <c r="Z7" s="346">
        <v>2.0</v>
      </c>
      <c r="AA7" s="355">
        <v>60.0</v>
      </c>
      <c r="AB7" s="347" t="s">
        <v>245</v>
      </c>
      <c r="AC7" s="348" t="b">
        <v>0</v>
      </c>
      <c r="AD7" s="386"/>
      <c r="AG7" s="42"/>
    </row>
    <row r="8">
      <c r="A8" s="341"/>
      <c r="B8" s="342"/>
      <c r="C8" s="249">
        <v>2.0</v>
      </c>
      <c r="D8" s="343">
        <f t="shared" ref="D8:E8" si="5">D7</f>
        <v>0</v>
      </c>
      <c r="E8" s="251">
        <f t="shared" si="5"/>
        <v>0</v>
      </c>
      <c r="F8" s="252"/>
      <c r="G8" s="351"/>
      <c r="H8" s="345">
        <f>iferror(AVERAGE(F7:F9),0)</f>
        <v>0</v>
      </c>
      <c r="I8" s="346">
        <v>0.0</v>
      </c>
      <c r="K8" s="347" t="s">
        <v>197</v>
      </c>
      <c r="L8" s="348" t="b">
        <v>0</v>
      </c>
      <c r="P8" s="42"/>
      <c r="Q8" s="343"/>
      <c r="R8" s="341"/>
      <c r="S8" s="342"/>
      <c r="T8" s="249">
        <v>2.0</v>
      </c>
      <c r="U8" s="343">
        <f t="shared" ref="U8:V8" si="6">U7</f>
        <v>0</v>
      </c>
      <c r="V8" s="251">
        <f t="shared" si="6"/>
        <v>0</v>
      </c>
      <c r="W8" s="252"/>
      <c r="X8" s="351"/>
      <c r="Y8" s="345">
        <f>iferror(AVERAGE(W7:W9),0)</f>
        <v>0</v>
      </c>
      <c r="Z8" s="346">
        <v>0.0</v>
      </c>
      <c r="AB8" s="347" t="s">
        <v>197</v>
      </c>
      <c r="AC8" s="348" t="b">
        <v>0</v>
      </c>
      <c r="AG8" s="42"/>
    </row>
    <row r="9">
      <c r="A9" s="349">
        <v>6.0</v>
      </c>
      <c r="B9" s="350">
        <v>10.0</v>
      </c>
      <c r="C9" s="249">
        <v>3.0</v>
      </c>
      <c r="D9" s="343">
        <f t="shared" ref="D9:E9" si="7">D7</f>
        <v>0</v>
      </c>
      <c r="E9" s="251">
        <f t="shared" si="7"/>
        <v>0</v>
      </c>
      <c r="F9" s="252"/>
      <c r="G9" s="351"/>
      <c r="I9" s="346">
        <v>1.0</v>
      </c>
      <c r="K9" s="347" t="s">
        <v>248</v>
      </c>
      <c r="L9" s="348" t="b">
        <v>0</v>
      </c>
      <c r="P9" s="42"/>
      <c r="Q9" s="343"/>
      <c r="R9" s="349">
        <v>8.0</v>
      </c>
      <c r="S9" s="350">
        <v>12.0</v>
      </c>
      <c r="T9" s="249">
        <v>3.0</v>
      </c>
      <c r="U9" s="343">
        <f t="shared" ref="U9:V9" si="8">U7</f>
        <v>0</v>
      </c>
      <c r="V9" s="251">
        <f t="shared" si="8"/>
        <v>0</v>
      </c>
      <c r="W9" s="252"/>
      <c r="X9" s="351"/>
      <c r="Z9" s="346">
        <v>1.0</v>
      </c>
      <c r="AB9" s="347" t="s">
        <v>248</v>
      </c>
      <c r="AC9" s="348" t="b">
        <v>0</v>
      </c>
      <c r="AG9" s="42"/>
    </row>
    <row r="10">
      <c r="A10" s="295" t="s">
        <v>289</v>
      </c>
      <c r="B10" s="329"/>
      <c r="C10" s="249">
        <v>1.0</v>
      </c>
      <c r="D10" s="343">
        <v>0.0</v>
      </c>
      <c r="E10" s="251">
        <v>0.0</v>
      </c>
      <c r="F10" s="252"/>
      <c r="G10" s="351"/>
      <c r="H10" s="354">
        <f>iferror(C12*D12*(F10+F11+F12),0)</f>
        <v>0</v>
      </c>
      <c r="I10" s="346">
        <v>2.0</v>
      </c>
      <c r="J10" s="355">
        <v>60.0</v>
      </c>
      <c r="K10" s="347" t="s">
        <v>245</v>
      </c>
      <c r="L10" s="348" t="b">
        <v>0</v>
      </c>
      <c r="M10" s="386"/>
      <c r="P10" s="42"/>
      <c r="Q10" s="343"/>
      <c r="R10" s="295" t="s">
        <v>289</v>
      </c>
      <c r="S10" s="329"/>
      <c r="T10" s="249">
        <v>1.0</v>
      </c>
      <c r="U10" s="343">
        <v>0.0</v>
      </c>
      <c r="V10" s="251">
        <v>0.0</v>
      </c>
      <c r="W10" s="252"/>
      <c r="X10" s="351"/>
      <c r="Y10" s="354">
        <f>iferror(T12*U12*(W10+W11+W12),0)</f>
        <v>0</v>
      </c>
      <c r="Z10" s="346">
        <v>2.0</v>
      </c>
      <c r="AA10" s="355">
        <v>60.0</v>
      </c>
      <c r="AB10" s="347" t="s">
        <v>245</v>
      </c>
      <c r="AC10" s="348" t="b">
        <v>0</v>
      </c>
      <c r="AD10" s="386"/>
      <c r="AG10" s="42"/>
    </row>
    <row r="11">
      <c r="A11" s="341"/>
      <c r="B11" s="342"/>
      <c r="C11" s="249">
        <v>2.0</v>
      </c>
      <c r="D11" s="343">
        <f t="shared" ref="D11:E11" si="9">D10</f>
        <v>0</v>
      </c>
      <c r="E11" s="251">
        <f t="shared" si="9"/>
        <v>0</v>
      </c>
      <c r="F11" s="252"/>
      <c r="G11" s="351"/>
      <c r="H11" s="345">
        <f>iferror(AVERAGE(F10:F12),0)</f>
        <v>0</v>
      </c>
      <c r="I11" s="346">
        <v>1.0</v>
      </c>
      <c r="K11" s="347" t="s">
        <v>197</v>
      </c>
      <c r="L11" s="348" t="b">
        <v>0</v>
      </c>
      <c r="P11" s="42"/>
      <c r="Q11" s="343"/>
      <c r="R11" s="341"/>
      <c r="S11" s="342"/>
      <c r="T11" s="249">
        <v>2.0</v>
      </c>
      <c r="U11" s="343">
        <f t="shared" ref="U11:V11" si="10">U10</f>
        <v>0</v>
      </c>
      <c r="V11" s="251">
        <f t="shared" si="10"/>
        <v>0</v>
      </c>
      <c r="W11" s="252"/>
      <c r="X11" s="351"/>
      <c r="Y11" s="345">
        <f>iferror(AVERAGE(W10:W12),0)</f>
        <v>0</v>
      </c>
      <c r="Z11" s="346">
        <v>1.0</v>
      </c>
      <c r="AB11" s="347" t="s">
        <v>197</v>
      </c>
      <c r="AC11" s="348" t="b">
        <v>0</v>
      </c>
      <c r="AG11" s="42"/>
    </row>
    <row r="12">
      <c r="A12" s="349">
        <v>8.0</v>
      </c>
      <c r="B12" s="350">
        <v>12.0</v>
      </c>
      <c r="C12" s="249">
        <v>3.0</v>
      </c>
      <c r="D12" s="343">
        <f t="shared" ref="D12:E12" si="11">D10</f>
        <v>0</v>
      </c>
      <c r="E12" s="251">
        <f t="shared" si="11"/>
        <v>0</v>
      </c>
      <c r="F12" s="252"/>
      <c r="G12" s="351"/>
      <c r="I12" s="346">
        <v>1.0</v>
      </c>
      <c r="K12" s="347" t="s">
        <v>248</v>
      </c>
      <c r="L12" s="348" t="b">
        <v>0</v>
      </c>
      <c r="P12" s="42"/>
      <c r="Q12" s="343"/>
      <c r="R12" s="349">
        <v>8.0</v>
      </c>
      <c r="S12" s="350">
        <v>12.0</v>
      </c>
      <c r="T12" s="249">
        <v>3.0</v>
      </c>
      <c r="U12" s="343">
        <f t="shared" ref="U12:V12" si="12">U10</f>
        <v>0</v>
      </c>
      <c r="V12" s="251">
        <f t="shared" si="12"/>
        <v>0</v>
      </c>
      <c r="W12" s="252"/>
      <c r="X12" s="351"/>
      <c r="Z12" s="346">
        <v>1.0</v>
      </c>
      <c r="AB12" s="347" t="s">
        <v>248</v>
      </c>
      <c r="AC12" s="348" t="b">
        <v>0</v>
      </c>
      <c r="AG12" s="42"/>
    </row>
    <row r="13">
      <c r="A13" s="352" t="s">
        <v>291</v>
      </c>
      <c r="B13" s="353"/>
      <c r="C13" s="249">
        <v>1.0</v>
      </c>
      <c r="D13" s="343">
        <v>15.0</v>
      </c>
      <c r="E13" s="251">
        <v>0.0</v>
      </c>
      <c r="F13" s="252">
        <v>12.0</v>
      </c>
      <c r="G13" s="351"/>
      <c r="H13" s="354">
        <f>iferror(C15*D15*(F13+F14+F15),0)</f>
        <v>1755</v>
      </c>
      <c r="I13" s="346">
        <v>2.0</v>
      </c>
      <c r="J13" s="355">
        <v>60.0</v>
      </c>
      <c r="K13" s="347" t="s">
        <v>245</v>
      </c>
      <c r="L13" s="348" t="b">
        <v>0</v>
      </c>
      <c r="M13" s="386"/>
      <c r="P13" s="42"/>
      <c r="Q13" s="343"/>
      <c r="R13" s="352" t="s">
        <v>277</v>
      </c>
      <c r="S13" s="353"/>
      <c r="T13" s="249">
        <v>1.0</v>
      </c>
      <c r="U13" s="343">
        <v>30.0</v>
      </c>
      <c r="V13" s="251">
        <v>0.0</v>
      </c>
      <c r="W13" s="252">
        <v>15.0</v>
      </c>
      <c r="X13" s="351"/>
      <c r="Y13" s="354">
        <f>iferror(T15*U15*(W13+W14+W15),0)</f>
        <v>4050</v>
      </c>
      <c r="Z13" s="346">
        <v>2.0</v>
      </c>
      <c r="AA13" s="355">
        <v>60.0</v>
      </c>
      <c r="AB13" s="347" t="s">
        <v>245</v>
      </c>
      <c r="AC13" s="348" t="b">
        <v>0</v>
      </c>
      <c r="AD13" s="386"/>
      <c r="AG13" s="42"/>
    </row>
    <row r="14">
      <c r="A14" s="341"/>
      <c r="B14" s="342"/>
      <c r="C14" s="249">
        <v>2.0</v>
      </c>
      <c r="D14" s="343">
        <f t="shared" ref="D14:E14" si="13">D13</f>
        <v>15</v>
      </c>
      <c r="E14" s="251">
        <f t="shared" si="13"/>
        <v>0</v>
      </c>
      <c r="F14" s="252">
        <v>12.0</v>
      </c>
      <c r="G14" s="351"/>
      <c r="H14" s="345">
        <f>iferror(AVERAGE(F13:F15),0)</f>
        <v>13</v>
      </c>
      <c r="I14" s="346">
        <v>1.0</v>
      </c>
      <c r="K14" s="347" t="s">
        <v>197</v>
      </c>
      <c r="L14" s="348" t="b">
        <v>0</v>
      </c>
      <c r="P14" s="42"/>
      <c r="Q14" s="343"/>
      <c r="R14" s="341"/>
      <c r="S14" s="342"/>
      <c r="T14" s="249">
        <v>2.0</v>
      </c>
      <c r="U14" s="343">
        <f t="shared" ref="U14:V14" si="14">U13</f>
        <v>30</v>
      </c>
      <c r="V14" s="251">
        <f t="shared" si="14"/>
        <v>0</v>
      </c>
      <c r="W14" s="252">
        <v>15.0</v>
      </c>
      <c r="X14" s="351"/>
      <c r="Y14" s="345">
        <f>iferror(AVERAGE(W13:W15),0)</f>
        <v>15</v>
      </c>
      <c r="Z14" s="346">
        <v>1.0</v>
      </c>
      <c r="AB14" s="347" t="s">
        <v>197</v>
      </c>
      <c r="AC14" s="348" t="b">
        <v>0</v>
      </c>
      <c r="AG14" s="42"/>
    </row>
    <row r="15">
      <c r="A15" s="349">
        <v>10.0</v>
      </c>
      <c r="B15" s="350">
        <v>15.0</v>
      </c>
      <c r="C15" s="249">
        <v>3.0</v>
      </c>
      <c r="D15" s="343">
        <f t="shared" ref="D15:E15" si="15">D13</f>
        <v>15</v>
      </c>
      <c r="E15" s="251">
        <f t="shared" si="15"/>
        <v>0</v>
      </c>
      <c r="F15" s="252">
        <v>15.0</v>
      </c>
      <c r="G15" s="351"/>
      <c r="I15" s="346">
        <v>1.0</v>
      </c>
      <c r="K15" s="347" t="s">
        <v>248</v>
      </c>
      <c r="L15" s="348" t="b">
        <v>0</v>
      </c>
      <c r="P15" s="42"/>
      <c r="Q15" s="343"/>
      <c r="R15" s="349">
        <v>12.0</v>
      </c>
      <c r="S15" s="350">
        <v>20.0</v>
      </c>
      <c r="T15" s="249">
        <v>3.0</v>
      </c>
      <c r="U15" s="343">
        <f t="shared" ref="U15:V15" si="16">U13</f>
        <v>30</v>
      </c>
      <c r="V15" s="251">
        <f t="shared" si="16"/>
        <v>0</v>
      </c>
      <c r="W15" s="252">
        <v>15.0</v>
      </c>
      <c r="X15" s="351"/>
      <c r="Z15" s="346">
        <v>1.0</v>
      </c>
      <c r="AB15" s="347" t="s">
        <v>248</v>
      </c>
      <c r="AC15" s="348" t="b">
        <v>0</v>
      </c>
      <c r="AG15" s="42"/>
    </row>
    <row r="16">
      <c r="A16" s="389" t="s">
        <v>260</v>
      </c>
      <c r="B16" s="353"/>
      <c r="C16" s="249">
        <v>1.0</v>
      </c>
      <c r="D16" s="343">
        <v>50.0</v>
      </c>
      <c r="E16" s="251">
        <v>0.0</v>
      </c>
      <c r="F16" s="252">
        <v>12.0</v>
      </c>
      <c r="G16" s="351"/>
      <c r="H16" s="354">
        <f>iferror(C18*D18*(F16+F17+F18),0)</f>
        <v>5400</v>
      </c>
      <c r="I16" s="346">
        <v>2.0</v>
      </c>
      <c r="J16" s="355">
        <v>60.0</v>
      </c>
      <c r="K16" s="347" t="s">
        <v>245</v>
      </c>
      <c r="L16" s="348" t="b">
        <v>0</v>
      </c>
      <c r="M16" s="386"/>
      <c r="P16" s="42"/>
      <c r="Q16" s="343"/>
      <c r="R16" s="389" t="s">
        <v>292</v>
      </c>
      <c r="S16" s="353"/>
      <c r="T16" s="249">
        <v>1.0</v>
      </c>
      <c r="U16" s="343">
        <v>0.0</v>
      </c>
      <c r="V16" s="251">
        <v>0.0</v>
      </c>
      <c r="W16" s="252"/>
      <c r="X16" s="351"/>
      <c r="Y16" s="354">
        <f>iferror(T18*U18*(W16+W17+W18),0)</f>
        <v>0</v>
      </c>
      <c r="Z16" s="346">
        <v>2.0</v>
      </c>
      <c r="AA16" s="355">
        <v>60.0</v>
      </c>
      <c r="AB16" s="347" t="s">
        <v>245</v>
      </c>
      <c r="AC16" s="348" t="b">
        <v>0</v>
      </c>
      <c r="AD16" s="386"/>
      <c r="AG16" s="42"/>
    </row>
    <row r="17">
      <c r="A17" s="341"/>
      <c r="B17" s="342"/>
      <c r="C17" s="249">
        <v>2.0</v>
      </c>
      <c r="D17" s="343">
        <f t="shared" ref="D17:E17" si="17">D16</f>
        <v>50</v>
      </c>
      <c r="E17" s="251">
        <f t="shared" si="17"/>
        <v>0</v>
      </c>
      <c r="F17" s="252">
        <v>12.0</v>
      </c>
      <c r="G17" s="351"/>
      <c r="H17" s="345">
        <f>iferror(AVERAGE(F16:F18),0)</f>
        <v>12</v>
      </c>
      <c r="I17" s="346">
        <v>1.0</v>
      </c>
      <c r="K17" s="347" t="s">
        <v>197</v>
      </c>
      <c r="L17" s="348" t="b">
        <v>0</v>
      </c>
      <c r="P17" s="42"/>
      <c r="Q17" s="343"/>
      <c r="R17" s="341"/>
      <c r="S17" s="342"/>
      <c r="T17" s="249">
        <v>2.0</v>
      </c>
      <c r="U17" s="343">
        <f t="shared" ref="U17:V17" si="18">U16</f>
        <v>0</v>
      </c>
      <c r="V17" s="251">
        <f t="shared" si="18"/>
        <v>0</v>
      </c>
      <c r="W17" s="252"/>
      <c r="X17" s="351"/>
      <c r="Y17" s="345">
        <f>iferror(AVERAGE(W16:W18),0)</f>
        <v>0</v>
      </c>
      <c r="Z17" s="346">
        <v>1.0</v>
      </c>
      <c r="AB17" s="347" t="s">
        <v>197</v>
      </c>
      <c r="AC17" s="348" t="b">
        <v>0</v>
      </c>
      <c r="AG17" s="42"/>
    </row>
    <row r="18">
      <c r="A18" s="349">
        <v>6.0</v>
      </c>
      <c r="B18" s="350">
        <v>10.0</v>
      </c>
      <c r="C18" s="249">
        <v>3.0</v>
      </c>
      <c r="D18" s="343">
        <f t="shared" ref="D18:E18" si="19">D16</f>
        <v>50</v>
      </c>
      <c r="E18" s="251">
        <f t="shared" si="19"/>
        <v>0</v>
      </c>
      <c r="F18" s="252">
        <v>12.0</v>
      </c>
      <c r="G18" s="351"/>
      <c r="I18" s="346">
        <v>1.0</v>
      </c>
      <c r="K18" s="347" t="s">
        <v>248</v>
      </c>
      <c r="L18" s="348" t="b">
        <v>0</v>
      </c>
      <c r="P18" s="42"/>
      <c r="Q18" s="343"/>
      <c r="R18" s="349">
        <v>8.0</v>
      </c>
      <c r="S18" s="350">
        <v>12.0</v>
      </c>
      <c r="T18" s="249">
        <v>3.0</v>
      </c>
      <c r="U18" s="343">
        <f t="shared" ref="U18:V18" si="20">U16</f>
        <v>0</v>
      </c>
      <c r="V18" s="251">
        <f t="shared" si="20"/>
        <v>0</v>
      </c>
      <c r="W18" s="252"/>
      <c r="X18" s="351"/>
      <c r="Z18" s="346">
        <v>1.0</v>
      </c>
      <c r="AB18" s="347" t="s">
        <v>248</v>
      </c>
      <c r="AC18" s="348" t="b">
        <v>0</v>
      </c>
      <c r="AG18" s="42"/>
    </row>
    <row r="19">
      <c r="A19" s="389" t="s">
        <v>151</v>
      </c>
      <c r="B19" s="353"/>
      <c r="C19" s="249">
        <v>1.0</v>
      </c>
      <c r="D19" s="343">
        <v>0.0</v>
      </c>
      <c r="E19" s="251">
        <v>0.0</v>
      </c>
      <c r="F19" s="252"/>
      <c r="G19" s="351"/>
      <c r="H19" s="354">
        <f>iferror(C21*D21*(F19+F20+F21),0)</f>
        <v>0</v>
      </c>
      <c r="I19" s="346">
        <v>2.0</v>
      </c>
      <c r="J19" s="355">
        <v>60.0</v>
      </c>
      <c r="K19" s="347" t="s">
        <v>245</v>
      </c>
      <c r="L19" s="348" t="b">
        <v>0</v>
      </c>
      <c r="M19" s="386"/>
      <c r="P19" s="42"/>
      <c r="Q19" s="343"/>
      <c r="R19" s="359" t="s">
        <v>293</v>
      </c>
      <c r="S19" s="353"/>
      <c r="T19" s="249">
        <v>1.0</v>
      </c>
      <c r="U19" s="343">
        <v>42.0</v>
      </c>
      <c r="V19" s="251">
        <v>0.0</v>
      </c>
      <c r="W19" s="252">
        <v>12.0</v>
      </c>
      <c r="X19" s="351"/>
      <c r="Y19" s="354">
        <f>iferror(T21*U21*(W19+W20+W21),0)</f>
        <v>4536</v>
      </c>
      <c r="Z19" s="346">
        <v>2.0</v>
      </c>
      <c r="AA19" s="355">
        <v>60.0</v>
      </c>
      <c r="AB19" s="347" t="s">
        <v>245</v>
      </c>
      <c r="AC19" s="348" t="b">
        <v>0</v>
      </c>
      <c r="AD19" s="386"/>
      <c r="AG19" s="42"/>
    </row>
    <row r="20">
      <c r="A20" s="341"/>
      <c r="B20" s="342"/>
      <c r="C20" s="249">
        <v>2.0</v>
      </c>
      <c r="D20" s="343">
        <f t="shared" ref="D20:E20" si="21">D19</f>
        <v>0</v>
      </c>
      <c r="E20" s="251">
        <f t="shared" si="21"/>
        <v>0</v>
      </c>
      <c r="F20" s="252"/>
      <c r="G20" s="351"/>
      <c r="H20" s="345">
        <f>iferror(AVERAGE(F19:F21),0)</f>
        <v>0</v>
      </c>
      <c r="I20" s="346">
        <v>1.0</v>
      </c>
      <c r="K20" s="347" t="s">
        <v>197</v>
      </c>
      <c r="L20" s="348" t="b">
        <v>0</v>
      </c>
      <c r="P20" s="42"/>
      <c r="Q20" s="343"/>
      <c r="R20" s="341"/>
      <c r="S20" s="342"/>
      <c r="T20" s="249">
        <v>2.0</v>
      </c>
      <c r="U20" s="343">
        <f t="shared" ref="U20:V20" si="22">U19</f>
        <v>42</v>
      </c>
      <c r="V20" s="251">
        <f t="shared" si="22"/>
        <v>0</v>
      </c>
      <c r="W20" s="252">
        <v>12.0</v>
      </c>
      <c r="X20" s="351"/>
      <c r="Y20" s="345">
        <f>iferror(AVERAGE(W19:W21),0)</f>
        <v>12</v>
      </c>
      <c r="Z20" s="346">
        <v>1.0</v>
      </c>
      <c r="AB20" s="347" t="s">
        <v>197</v>
      </c>
      <c r="AC20" s="348" t="b">
        <v>0</v>
      </c>
      <c r="AG20" s="42"/>
    </row>
    <row r="21">
      <c r="A21" s="349">
        <v>6.0</v>
      </c>
      <c r="B21" s="350">
        <v>10.0</v>
      </c>
      <c r="C21" s="249">
        <v>3.0</v>
      </c>
      <c r="D21" s="343">
        <f t="shared" ref="D21:E21" si="23">D19</f>
        <v>0</v>
      </c>
      <c r="E21" s="251">
        <f t="shared" si="23"/>
        <v>0</v>
      </c>
      <c r="F21" s="252"/>
      <c r="G21" s="351"/>
      <c r="I21" s="346">
        <v>1.0</v>
      </c>
      <c r="K21" s="347" t="s">
        <v>248</v>
      </c>
      <c r="L21" s="348" t="b">
        <v>0</v>
      </c>
      <c r="P21" s="42"/>
      <c r="Q21" s="343"/>
      <c r="R21" s="349">
        <v>8.0</v>
      </c>
      <c r="S21" s="350">
        <v>12.0</v>
      </c>
      <c r="T21" s="249">
        <v>3.0</v>
      </c>
      <c r="U21" s="343">
        <f t="shared" ref="U21:V21" si="24">U19</f>
        <v>42</v>
      </c>
      <c r="V21" s="251">
        <f t="shared" si="24"/>
        <v>0</v>
      </c>
      <c r="W21" s="252">
        <v>12.0</v>
      </c>
      <c r="X21" s="351"/>
      <c r="Z21" s="346">
        <v>1.0</v>
      </c>
      <c r="AB21" s="347" t="s">
        <v>248</v>
      </c>
      <c r="AC21" s="348" t="b">
        <v>0</v>
      </c>
      <c r="AG21" s="42"/>
    </row>
    <row r="22">
      <c r="A22" s="389" t="s">
        <v>250</v>
      </c>
      <c r="B22" s="353"/>
      <c r="C22" s="249">
        <v>1.0</v>
      </c>
      <c r="D22" s="343">
        <v>0.0</v>
      </c>
      <c r="E22" s="251">
        <v>0.0</v>
      </c>
      <c r="F22" s="252"/>
      <c r="G22" s="351"/>
      <c r="H22" s="354">
        <f>iferror(C24*D24*(F22+F23+F24),0)</f>
        <v>0</v>
      </c>
      <c r="I22" s="346">
        <v>2.0</v>
      </c>
      <c r="J22" s="355">
        <v>60.0</v>
      </c>
      <c r="K22" s="347" t="s">
        <v>245</v>
      </c>
      <c r="L22" s="348" t="b">
        <v>0</v>
      </c>
      <c r="M22" s="386"/>
      <c r="P22" s="42"/>
      <c r="Q22" s="343"/>
      <c r="R22" s="389" t="s">
        <v>294</v>
      </c>
      <c r="S22" s="353"/>
      <c r="T22" s="249">
        <v>1.0</v>
      </c>
      <c r="U22" s="343">
        <v>72.0</v>
      </c>
      <c r="V22" s="251">
        <v>0.0</v>
      </c>
      <c r="W22" s="252">
        <v>12.0</v>
      </c>
      <c r="X22" s="351"/>
      <c r="Y22" s="354">
        <f>iferror(T24*U24*(W22+W23+W24),0)</f>
        <v>7776</v>
      </c>
      <c r="Z22" s="346">
        <v>2.0</v>
      </c>
      <c r="AA22" s="355">
        <v>60.0</v>
      </c>
      <c r="AB22" s="347" t="s">
        <v>245</v>
      </c>
      <c r="AC22" s="348" t="b">
        <v>0</v>
      </c>
      <c r="AD22" s="386"/>
      <c r="AG22" s="42"/>
    </row>
    <row r="23">
      <c r="A23" s="341"/>
      <c r="B23" s="342"/>
      <c r="C23" s="249">
        <v>2.0</v>
      </c>
      <c r="D23" s="343">
        <f t="shared" ref="D23:E23" si="25">D22</f>
        <v>0</v>
      </c>
      <c r="E23" s="251">
        <f t="shared" si="25"/>
        <v>0</v>
      </c>
      <c r="F23" s="252"/>
      <c r="G23" s="351"/>
      <c r="H23" s="345">
        <f>iferror(AVERAGE(F22:F24),0)</f>
        <v>0</v>
      </c>
      <c r="I23" s="346">
        <v>1.0</v>
      </c>
      <c r="K23" s="347" t="s">
        <v>197</v>
      </c>
      <c r="L23" s="348" t="b">
        <v>0</v>
      </c>
      <c r="P23" s="42"/>
      <c r="Q23" s="343"/>
      <c r="R23" s="341"/>
      <c r="S23" s="342"/>
      <c r="T23" s="249">
        <v>2.0</v>
      </c>
      <c r="U23" s="343">
        <f t="shared" ref="U23:V23" si="26">U22</f>
        <v>72</v>
      </c>
      <c r="V23" s="251">
        <f t="shared" si="26"/>
        <v>0</v>
      </c>
      <c r="W23" s="252">
        <v>12.0</v>
      </c>
      <c r="X23" s="351"/>
      <c r="Y23" s="345">
        <f>iferror(AVERAGE(W22:W24),0)</f>
        <v>12</v>
      </c>
      <c r="Z23" s="346">
        <v>1.0</v>
      </c>
      <c r="AB23" s="347" t="s">
        <v>197</v>
      </c>
      <c r="AC23" s="348" t="b">
        <v>0</v>
      </c>
      <c r="AG23" s="42"/>
    </row>
    <row r="24">
      <c r="A24" s="349">
        <v>8.0</v>
      </c>
      <c r="B24" s="350">
        <v>12.0</v>
      </c>
      <c r="C24" s="249">
        <v>3.0</v>
      </c>
      <c r="D24" s="343">
        <f t="shared" ref="D24:E24" si="27">D22</f>
        <v>0</v>
      </c>
      <c r="E24" s="251">
        <f t="shared" si="27"/>
        <v>0</v>
      </c>
      <c r="F24" s="252"/>
      <c r="G24" s="351"/>
      <c r="I24" s="346">
        <v>1.0</v>
      </c>
      <c r="K24" s="347" t="s">
        <v>248</v>
      </c>
      <c r="L24" s="348" t="b">
        <v>0</v>
      </c>
      <c r="P24" s="42"/>
      <c r="Q24" s="343"/>
      <c r="R24" s="349">
        <v>8.0</v>
      </c>
      <c r="S24" s="350">
        <v>12.0</v>
      </c>
      <c r="T24" s="249">
        <v>3.0</v>
      </c>
      <c r="U24" s="343">
        <f t="shared" ref="U24:V24" si="28">U22</f>
        <v>72</v>
      </c>
      <c r="V24" s="251">
        <f t="shared" si="28"/>
        <v>0</v>
      </c>
      <c r="W24" s="252">
        <v>12.0</v>
      </c>
      <c r="X24" s="351"/>
      <c r="Z24" s="346">
        <v>1.0</v>
      </c>
      <c r="AB24" s="347" t="s">
        <v>248</v>
      </c>
      <c r="AC24" s="348" t="b">
        <v>0</v>
      </c>
      <c r="AG24" s="42"/>
    </row>
    <row r="25">
      <c r="A25" s="390" t="s">
        <v>269</v>
      </c>
      <c r="B25" s="353"/>
      <c r="C25" s="249">
        <v>1.0</v>
      </c>
      <c r="D25" s="343">
        <v>30.0</v>
      </c>
      <c r="E25" s="251">
        <v>0.0</v>
      </c>
      <c r="F25" s="252">
        <v>15.0</v>
      </c>
      <c r="G25" s="351"/>
      <c r="H25" s="354">
        <f>iferror(C27*D27*(F25+F26+F27),0)</f>
        <v>2700</v>
      </c>
      <c r="I25" s="346">
        <v>2.0</v>
      </c>
      <c r="J25" s="355">
        <v>60.0</v>
      </c>
      <c r="K25" s="347" t="s">
        <v>245</v>
      </c>
      <c r="L25" s="348" t="b">
        <v>0</v>
      </c>
      <c r="M25" s="386"/>
      <c r="P25" s="42"/>
      <c r="Q25" s="343"/>
      <c r="R25" s="357" t="s">
        <v>269</v>
      </c>
      <c r="S25" s="353"/>
      <c r="T25" s="249">
        <v>1.0</v>
      </c>
      <c r="U25" s="343">
        <v>0.0</v>
      </c>
      <c r="V25" s="251">
        <v>0.0</v>
      </c>
      <c r="W25" s="252"/>
      <c r="X25" s="351"/>
      <c r="Y25" s="354">
        <f>iferror(T27*U27*(W25+W26+W27),0)</f>
        <v>0</v>
      </c>
      <c r="Z25" s="346">
        <v>2.0</v>
      </c>
      <c r="AA25" s="355">
        <v>60.0</v>
      </c>
      <c r="AB25" s="347" t="s">
        <v>245</v>
      </c>
      <c r="AC25" s="348" t="b">
        <v>0</v>
      </c>
      <c r="AD25" s="386"/>
      <c r="AG25" s="42"/>
    </row>
    <row r="26">
      <c r="A26" s="341"/>
      <c r="B26" s="342"/>
      <c r="C26" s="249">
        <v>2.0</v>
      </c>
      <c r="D26" s="343">
        <f t="shared" ref="D26:E26" si="29">D25</f>
        <v>30</v>
      </c>
      <c r="E26" s="251">
        <f t="shared" si="29"/>
        <v>0</v>
      </c>
      <c r="F26" s="252">
        <v>15.0</v>
      </c>
      <c r="G26" s="351"/>
      <c r="H26" s="345">
        <f>iferror(AVERAGE(F25:F27),0)</f>
        <v>15</v>
      </c>
      <c r="I26" s="346">
        <v>0.0</v>
      </c>
      <c r="K26" s="347" t="s">
        <v>197</v>
      </c>
      <c r="L26" s="348" t="b">
        <v>0</v>
      </c>
      <c r="P26" s="42"/>
      <c r="Q26" s="343"/>
      <c r="R26" s="341"/>
      <c r="S26" s="342"/>
      <c r="T26" s="249">
        <v>2.0</v>
      </c>
      <c r="U26" s="343">
        <f t="shared" ref="U26:V26" si="30">U25</f>
        <v>0</v>
      </c>
      <c r="V26" s="251">
        <f t="shared" si="30"/>
        <v>0</v>
      </c>
      <c r="W26" s="252"/>
      <c r="X26" s="351"/>
      <c r="Y26" s="345">
        <f>iferror(AVERAGE(W25:W27),0)</f>
        <v>0</v>
      </c>
      <c r="Z26" s="346">
        <v>0.0</v>
      </c>
      <c r="AB26" s="347" t="s">
        <v>197</v>
      </c>
      <c r="AC26" s="348" t="b">
        <v>0</v>
      </c>
      <c r="AG26" s="42"/>
    </row>
    <row r="27">
      <c r="A27" s="349">
        <v>10.0</v>
      </c>
      <c r="B27" s="350">
        <v>15.0</v>
      </c>
      <c r="C27" s="249">
        <v>3.0</v>
      </c>
      <c r="D27" s="343">
        <f t="shared" ref="D27:E27" si="31">D25</f>
        <v>30</v>
      </c>
      <c r="E27" s="251">
        <f t="shared" si="31"/>
        <v>0</v>
      </c>
      <c r="F27" s="252"/>
      <c r="G27" s="351"/>
      <c r="I27" s="346">
        <v>1.0</v>
      </c>
      <c r="K27" s="347" t="s">
        <v>248</v>
      </c>
      <c r="L27" s="348" t="b">
        <v>0</v>
      </c>
      <c r="P27" s="42"/>
      <c r="Q27" s="343"/>
      <c r="R27" s="349">
        <v>12.0</v>
      </c>
      <c r="S27" s="350">
        <v>20.0</v>
      </c>
      <c r="T27" s="249">
        <v>3.0</v>
      </c>
      <c r="U27" s="343">
        <f t="shared" ref="U27:V27" si="32">U25</f>
        <v>0</v>
      </c>
      <c r="V27" s="251">
        <f t="shared" si="32"/>
        <v>0</v>
      </c>
      <c r="W27" s="252"/>
      <c r="X27" s="351"/>
      <c r="Z27" s="346">
        <v>1.0</v>
      </c>
      <c r="AB27" s="347" t="s">
        <v>248</v>
      </c>
      <c r="AC27" s="348" t="b">
        <v>0</v>
      </c>
      <c r="AG27" s="42"/>
    </row>
    <row r="28">
      <c r="A28" s="362" t="s">
        <v>296</v>
      </c>
      <c r="B28" s="353"/>
      <c r="C28" s="249">
        <v>1.0</v>
      </c>
      <c r="D28" s="343">
        <v>0.0</v>
      </c>
      <c r="E28" s="251">
        <v>0.0</v>
      </c>
      <c r="F28" s="252"/>
      <c r="G28" s="351"/>
      <c r="H28" s="354">
        <f>iferror(C30*D30*(F28+F29+F30),0)</f>
        <v>0</v>
      </c>
      <c r="I28" s="346">
        <v>2.0</v>
      </c>
      <c r="J28" s="355">
        <v>60.0</v>
      </c>
      <c r="K28" s="347" t="s">
        <v>245</v>
      </c>
      <c r="L28" s="348" t="b">
        <v>0</v>
      </c>
      <c r="M28" s="386"/>
      <c r="P28" s="42"/>
      <c r="Q28" s="343"/>
      <c r="R28" s="362" t="s">
        <v>254</v>
      </c>
      <c r="S28" s="353"/>
      <c r="T28" s="249">
        <v>1.0</v>
      </c>
      <c r="U28" s="343">
        <v>0.0</v>
      </c>
      <c r="V28" s="251">
        <v>0.0</v>
      </c>
      <c r="W28" s="252"/>
      <c r="X28" s="351"/>
      <c r="Y28" s="354">
        <f>iferror(T30*U30*(W28+W29+W30),0)</f>
        <v>0</v>
      </c>
      <c r="Z28" s="346">
        <v>2.0</v>
      </c>
      <c r="AA28" s="355">
        <v>60.0</v>
      </c>
      <c r="AB28" s="347" t="s">
        <v>245</v>
      </c>
      <c r="AC28" s="348" t="b">
        <v>0</v>
      </c>
      <c r="AD28" s="386"/>
      <c r="AG28" s="42"/>
    </row>
    <row r="29">
      <c r="A29" s="341"/>
      <c r="B29" s="342"/>
      <c r="C29" s="249">
        <v>2.0</v>
      </c>
      <c r="D29" s="343">
        <f t="shared" ref="D29:E29" si="33">D28</f>
        <v>0</v>
      </c>
      <c r="E29" s="251">
        <f t="shared" si="33"/>
        <v>0</v>
      </c>
      <c r="F29" s="252"/>
      <c r="G29" s="351"/>
      <c r="H29" s="345">
        <f>iferror(AVERAGE(F28:F30),0)</f>
        <v>0</v>
      </c>
      <c r="I29" s="346">
        <v>0.0</v>
      </c>
      <c r="K29" s="347" t="s">
        <v>197</v>
      </c>
      <c r="L29" s="348" t="b">
        <v>0</v>
      </c>
      <c r="P29" s="42"/>
      <c r="Q29" s="343"/>
      <c r="R29" s="341"/>
      <c r="S29" s="342"/>
      <c r="T29" s="249">
        <v>2.0</v>
      </c>
      <c r="U29" s="343">
        <f t="shared" ref="U29:V29" si="34">U28</f>
        <v>0</v>
      </c>
      <c r="V29" s="251">
        <f t="shared" si="34"/>
        <v>0</v>
      </c>
      <c r="W29" s="252"/>
      <c r="X29" s="351"/>
      <c r="Y29" s="345">
        <f>iferror(AVERAGE(W28:W30),0)</f>
        <v>0</v>
      </c>
      <c r="Z29" s="346">
        <v>0.0</v>
      </c>
      <c r="AB29" s="347" t="s">
        <v>197</v>
      </c>
      <c r="AC29" s="348" t="b">
        <v>0</v>
      </c>
      <c r="AG29" s="42"/>
    </row>
    <row r="30">
      <c r="A30" s="349">
        <v>4.0</v>
      </c>
      <c r="B30" s="350">
        <v>8.0</v>
      </c>
      <c r="C30" s="249">
        <v>3.0</v>
      </c>
      <c r="D30" s="343">
        <f t="shared" ref="D30:E30" si="35">D28</f>
        <v>0</v>
      </c>
      <c r="E30" s="251">
        <f t="shared" si="35"/>
        <v>0</v>
      </c>
      <c r="F30" s="252"/>
      <c r="G30" s="351"/>
      <c r="I30" s="346">
        <v>1.0</v>
      </c>
      <c r="K30" s="347" t="s">
        <v>248</v>
      </c>
      <c r="L30" s="348" t="b">
        <v>0</v>
      </c>
      <c r="P30" s="42"/>
      <c r="Q30" s="343"/>
      <c r="R30" s="349">
        <v>10.0</v>
      </c>
      <c r="S30" s="350">
        <v>15.0</v>
      </c>
      <c r="T30" s="249">
        <v>3.0</v>
      </c>
      <c r="U30" s="343">
        <f t="shared" ref="U30:V30" si="36">U28</f>
        <v>0</v>
      </c>
      <c r="V30" s="251">
        <f t="shared" si="36"/>
        <v>0</v>
      </c>
      <c r="W30" s="252"/>
      <c r="X30" s="351"/>
      <c r="Z30" s="346">
        <v>1.0</v>
      </c>
      <c r="AB30" s="347" t="s">
        <v>248</v>
      </c>
      <c r="AC30" s="348" t="b">
        <v>0</v>
      </c>
      <c r="AG30" s="42"/>
    </row>
    <row r="31">
      <c r="A31" s="362" t="s">
        <v>297</v>
      </c>
      <c r="B31" s="353"/>
      <c r="C31" s="249">
        <v>1.0</v>
      </c>
      <c r="D31" s="343">
        <v>0.0</v>
      </c>
      <c r="E31" s="251">
        <v>0.0</v>
      </c>
      <c r="F31" s="252"/>
      <c r="G31" s="351"/>
      <c r="H31" s="354">
        <f>iferror(C33*D33*(F31+F32+F33),0)</f>
        <v>0</v>
      </c>
      <c r="I31" s="346">
        <v>2.0</v>
      </c>
      <c r="J31" s="355">
        <v>60.0</v>
      </c>
      <c r="K31" s="347" t="s">
        <v>245</v>
      </c>
      <c r="L31" s="348" t="b">
        <v>0</v>
      </c>
      <c r="M31" s="386"/>
      <c r="P31" s="42"/>
      <c r="Q31" s="343"/>
      <c r="R31" s="362" t="s">
        <v>255</v>
      </c>
      <c r="S31" s="353"/>
      <c r="T31" s="249">
        <v>1.0</v>
      </c>
      <c r="U31" s="343">
        <v>0.0</v>
      </c>
      <c r="V31" s="251">
        <v>0.0</v>
      </c>
      <c r="W31" s="252"/>
      <c r="X31" s="351"/>
      <c r="Y31" s="354">
        <f>iferror(T33*U33*(W31+W32+W33),0)</f>
        <v>0</v>
      </c>
      <c r="Z31" s="346">
        <v>2.0</v>
      </c>
      <c r="AA31" s="355">
        <v>60.0</v>
      </c>
      <c r="AB31" s="347" t="s">
        <v>245</v>
      </c>
      <c r="AC31" s="348" t="b">
        <v>0</v>
      </c>
      <c r="AD31" s="386"/>
      <c r="AG31" s="42"/>
    </row>
    <row r="32">
      <c r="A32" s="341"/>
      <c r="B32" s="342"/>
      <c r="C32" s="249">
        <v>2.0</v>
      </c>
      <c r="D32" s="343">
        <f t="shared" ref="D32:E32" si="37">D31</f>
        <v>0</v>
      </c>
      <c r="E32" s="251">
        <f t="shared" si="37"/>
        <v>0</v>
      </c>
      <c r="F32" s="252"/>
      <c r="G32" s="351"/>
      <c r="H32" s="345">
        <f>iferror(AVERAGE(F31:F33),0)</f>
        <v>0</v>
      </c>
      <c r="I32" s="346">
        <v>0.0</v>
      </c>
      <c r="K32" s="347" t="s">
        <v>197</v>
      </c>
      <c r="L32" s="348" t="b">
        <v>0</v>
      </c>
      <c r="P32" s="42"/>
      <c r="Q32" s="343"/>
      <c r="R32" s="341"/>
      <c r="S32" s="342"/>
      <c r="T32" s="249">
        <v>2.0</v>
      </c>
      <c r="U32" s="343">
        <f t="shared" ref="U32:V32" si="38">U31</f>
        <v>0</v>
      </c>
      <c r="V32" s="251">
        <f t="shared" si="38"/>
        <v>0</v>
      </c>
      <c r="W32" s="252"/>
      <c r="X32" s="351"/>
      <c r="Y32" s="345">
        <f>iferror(AVERAGE(W31:W33),0)</f>
        <v>0</v>
      </c>
      <c r="Z32" s="346">
        <v>0.0</v>
      </c>
      <c r="AB32" s="347" t="s">
        <v>197</v>
      </c>
      <c r="AC32" s="348" t="b">
        <v>0</v>
      </c>
      <c r="AG32" s="42"/>
    </row>
    <row r="33">
      <c r="A33" s="349">
        <v>4.0</v>
      </c>
      <c r="B33" s="350">
        <v>8.0</v>
      </c>
      <c r="C33" s="249">
        <v>3.0</v>
      </c>
      <c r="D33" s="343">
        <f t="shared" ref="D33:E33" si="39">D31</f>
        <v>0</v>
      </c>
      <c r="E33" s="251">
        <f t="shared" si="39"/>
        <v>0</v>
      </c>
      <c r="F33" s="252"/>
      <c r="G33" s="351"/>
      <c r="I33" s="346">
        <v>1.0</v>
      </c>
      <c r="K33" s="347" t="s">
        <v>248</v>
      </c>
      <c r="L33" s="348" t="b">
        <v>0</v>
      </c>
      <c r="P33" s="42"/>
      <c r="Q33" s="343"/>
      <c r="R33" s="349">
        <v>10.0</v>
      </c>
      <c r="S33" s="350">
        <v>15.0</v>
      </c>
      <c r="T33" s="249">
        <v>3.0</v>
      </c>
      <c r="U33" s="343">
        <f t="shared" ref="U33:V33" si="40">U31</f>
        <v>0</v>
      </c>
      <c r="V33" s="251">
        <f t="shared" si="40"/>
        <v>0</v>
      </c>
      <c r="W33" s="252"/>
      <c r="X33" s="351"/>
      <c r="Z33" s="346">
        <v>1.0</v>
      </c>
      <c r="AB33" s="347" t="s">
        <v>248</v>
      </c>
      <c r="AC33" s="348" t="b">
        <v>0</v>
      </c>
      <c r="AG33" s="42"/>
    </row>
    <row r="34">
      <c r="A34" s="357" t="s">
        <v>299</v>
      </c>
      <c r="B34" s="353"/>
      <c r="C34" s="249">
        <v>1.0</v>
      </c>
      <c r="D34" s="343">
        <v>0.0</v>
      </c>
      <c r="E34" s="251">
        <v>0.0</v>
      </c>
      <c r="F34" s="252"/>
      <c r="G34" s="351"/>
      <c r="H34" s="354">
        <f>iferror(C36*D36*(F34+F35+F36),0)</f>
        <v>0</v>
      </c>
      <c r="I34" s="346"/>
      <c r="J34" s="355"/>
      <c r="K34" s="347" t="s">
        <v>245</v>
      </c>
      <c r="L34" s="348" t="b">
        <v>0</v>
      </c>
      <c r="M34" s="386"/>
      <c r="P34" s="42"/>
      <c r="Q34" s="343"/>
      <c r="R34" s="357" t="s">
        <v>299</v>
      </c>
      <c r="S34" s="353"/>
      <c r="T34" s="249">
        <v>1.0</v>
      </c>
      <c r="U34" s="343">
        <v>0.0</v>
      </c>
      <c r="V34" s="251">
        <v>0.0</v>
      </c>
      <c r="W34" s="252"/>
      <c r="X34" s="351"/>
      <c r="Y34" s="354">
        <f>iferror(T36*U36*(W34+W35+W36),0)</f>
        <v>0</v>
      </c>
      <c r="Z34" s="346"/>
      <c r="AA34" s="355"/>
      <c r="AB34" s="347" t="s">
        <v>245</v>
      </c>
      <c r="AC34" s="348" t="b">
        <v>0</v>
      </c>
      <c r="AD34" s="386"/>
      <c r="AG34" s="42"/>
    </row>
    <row r="35">
      <c r="A35" s="341"/>
      <c r="B35" s="342"/>
      <c r="C35" s="249">
        <v>2.0</v>
      </c>
      <c r="D35" s="343">
        <f t="shared" ref="D35:E35" si="41">D34</f>
        <v>0</v>
      </c>
      <c r="E35" s="251">
        <f t="shared" si="41"/>
        <v>0</v>
      </c>
      <c r="F35" s="252"/>
      <c r="G35" s="351"/>
      <c r="H35" s="345">
        <f>iferror(AVERAGE(F34:F36),0)</f>
        <v>0</v>
      </c>
      <c r="I35" s="346"/>
      <c r="K35" s="347" t="s">
        <v>197</v>
      </c>
      <c r="L35" s="348" t="b">
        <v>0</v>
      </c>
      <c r="P35" s="42"/>
      <c r="Q35" s="343"/>
      <c r="R35" s="341"/>
      <c r="S35" s="342"/>
      <c r="T35" s="249">
        <v>2.0</v>
      </c>
      <c r="U35" s="343">
        <f t="shared" ref="U35:V35" si="42">U34</f>
        <v>0</v>
      </c>
      <c r="V35" s="251">
        <f t="shared" si="42"/>
        <v>0</v>
      </c>
      <c r="W35" s="252"/>
      <c r="X35" s="351"/>
      <c r="Y35" s="345">
        <f>iferror(AVERAGE(W34:W36),0)</f>
        <v>0</v>
      </c>
      <c r="Z35" s="346"/>
      <c r="AB35" s="347" t="s">
        <v>197</v>
      </c>
      <c r="AC35" s="348" t="b">
        <v>0</v>
      </c>
      <c r="AG35" s="42"/>
    </row>
    <row r="36">
      <c r="A36" s="349">
        <v>4.0</v>
      </c>
      <c r="B36" s="350">
        <v>8.0</v>
      </c>
      <c r="C36" s="249">
        <v>3.0</v>
      </c>
      <c r="D36" s="343">
        <f t="shared" ref="D36:E36" si="43">D34</f>
        <v>0</v>
      </c>
      <c r="E36" s="251">
        <f t="shared" si="43"/>
        <v>0</v>
      </c>
      <c r="F36" s="252"/>
      <c r="G36" s="351"/>
      <c r="I36" s="346"/>
      <c r="K36" s="347" t="s">
        <v>248</v>
      </c>
      <c r="L36" s="348" t="b">
        <v>0</v>
      </c>
      <c r="P36" s="42"/>
      <c r="Q36" s="343"/>
      <c r="R36" s="349">
        <v>10.0</v>
      </c>
      <c r="S36" s="350">
        <v>15.0</v>
      </c>
      <c r="T36" s="249">
        <v>3.0</v>
      </c>
      <c r="U36" s="343">
        <f t="shared" ref="U36:V36" si="44">U34</f>
        <v>0</v>
      </c>
      <c r="V36" s="251">
        <f t="shared" si="44"/>
        <v>0</v>
      </c>
      <c r="W36" s="252"/>
      <c r="X36" s="351"/>
      <c r="Z36" s="346"/>
      <c r="AB36" s="347" t="s">
        <v>248</v>
      </c>
      <c r="AC36" s="348" t="b">
        <v>0</v>
      </c>
      <c r="AG36" s="42"/>
    </row>
    <row r="37">
      <c r="A37" s="357" t="s">
        <v>303</v>
      </c>
      <c r="B37" s="353"/>
      <c r="C37" s="249">
        <v>1.0</v>
      </c>
      <c r="D37" s="343">
        <v>0.0</v>
      </c>
      <c r="E37" s="251">
        <v>0.0</v>
      </c>
      <c r="F37" s="252"/>
      <c r="G37" s="351"/>
      <c r="H37" s="354">
        <f>iferror(C39*D39*(F37+F38+F39),0)</f>
        <v>0</v>
      </c>
      <c r="I37" s="346"/>
      <c r="J37" s="355"/>
      <c r="K37" s="347" t="s">
        <v>245</v>
      </c>
      <c r="L37" s="348" t="b">
        <v>0</v>
      </c>
      <c r="M37" s="386"/>
      <c r="P37" s="42"/>
      <c r="Q37" s="343"/>
      <c r="R37" s="357" t="s">
        <v>303</v>
      </c>
      <c r="S37" s="353"/>
      <c r="T37" s="249">
        <v>1.0</v>
      </c>
      <c r="U37" s="343">
        <v>0.0</v>
      </c>
      <c r="V37" s="251">
        <v>0.0</v>
      </c>
      <c r="W37" s="252"/>
      <c r="X37" s="351"/>
      <c r="Y37" s="354">
        <f>iferror(T39*U39*(W37+W38+W39),0)</f>
        <v>0</v>
      </c>
      <c r="Z37" s="346"/>
      <c r="AA37" s="355"/>
      <c r="AB37" s="347" t="s">
        <v>245</v>
      </c>
      <c r="AC37" s="348" t="b">
        <v>0</v>
      </c>
      <c r="AD37" s="386"/>
      <c r="AG37" s="42"/>
    </row>
    <row r="38">
      <c r="A38" s="341"/>
      <c r="B38" s="342"/>
      <c r="C38" s="249">
        <v>2.0</v>
      </c>
      <c r="D38" s="343">
        <f t="shared" ref="D38:E38" si="45">D37</f>
        <v>0</v>
      </c>
      <c r="E38" s="251">
        <f t="shared" si="45"/>
        <v>0</v>
      </c>
      <c r="F38" s="252"/>
      <c r="G38" s="351"/>
      <c r="H38" s="345">
        <f>iferror(AVERAGE(F37:F39),0)</f>
        <v>0</v>
      </c>
      <c r="I38" s="346"/>
      <c r="K38" s="347" t="s">
        <v>197</v>
      </c>
      <c r="L38" s="348" t="b">
        <v>0</v>
      </c>
      <c r="P38" s="42"/>
      <c r="Q38" s="343"/>
      <c r="R38" s="341"/>
      <c r="S38" s="342"/>
      <c r="T38" s="249">
        <v>2.0</v>
      </c>
      <c r="U38" s="343">
        <f t="shared" ref="U38:V38" si="46">U37</f>
        <v>0</v>
      </c>
      <c r="V38" s="251">
        <f t="shared" si="46"/>
        <v>0</v>
      </c>
      <c r="W38" s="252"/>
      <c r="X38" s="351"/>
      <c r="Y38" s="345">
        <f>iferror(AVERAGE(W37:W39),0)</f>
        <v>0</v>
      </c>
      <c r="Z38" s="346"/>
      <c r="AB38" s="347" t="s">
        <v>197</v>
      </c>
      <c r="AC38" s="348" t="b">
        <v>0</v>
      </c>
      <c r="AG38" s="42"/>
    </row>
    <row r="39">
      <c r="A39" s="349">
        <v>4.0</v>
      </c>
      <c r="B39" s="350">
        <v>8.0</v>
      </c>
      <c r="C39" s="249">
        <v>3.0</v>
      </c>
      <c r="D39" s="343">
        <f t="shared" ref="D39:E39" si="47">D37</f>
        <v>0</v>
      </c>
      <c r="E39" s="251">
        <f t="shared" si="47"/>
        <v>0</v>
      </c>
      <c r="F39" s="252"/>
      <c r="G39" s="351"/>
      <c r="I39" s="346"/>
      <c r="K39" s="347" t="s">
        <v>248</v>
      </c>
      <c r="L39" s="348" t="b">
        <v>0</v>
      </c>
      <c r="P39" s="42"/>
      <c r="Q39" s="343"/>
      <c r="R39" s="349">
        <v>10.0</v>
      </c>
      <c r="S39" s="350">
        <v>15.0</v>
      </c>
      <c r="T39" s="249">
        <v>3.0</v>
      </c>
      <c r="U39" s="343">
        <f t="shared" ref="U39:V39" si="48">U37</f>
        <v>0</v>
      </c>
      <c r="V39" s="251">
        <f t="shared" si="48"/>
        <v>0</v>
      </c>
      <c r="W39" s="252"/>
      <c r="X39" s="351"/>
      <c r="Z39" s="346"/>
      <c r="AB39" s="347" t="s">
        <v>248</v>
      </c>
      <c r="AC39" s="348" t="b">
        <v>0</v>
      </c>
      <c r="AG39" s="42"/>
    </row>
    <row r="40">
      <c r="A40" s="393" t="s">
        <v>256</v>
      </c>
      <c r="B40" s="35"/>
      <c r="C40" s="394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81"/>
      <c r="R40" s="393" t="s">
        <v>256</v>
      </c>
      <c r="S40" s="35"/>
      <c r="T40" s="394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81"/>
    </row>
    <row r="41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/>
      <c r="R41" s="67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9"/>
    </row>
    <row r="44">
      <c r="A44" s="318" t="s">
        <v>97</v>
      </c>
      <c r="B44" s="319">
        <v>46129.0</v>
      </c>
      <c r="C44" s="320" t="s">
        <v>235</v>
      </c>
      <c r="D44" s="268"/>
      <c r="E44" s="321" t="s">
        <v>236</v>
      </c>
      <c r="F44" s="322" t="b">
        <v>0</v>
      </c>
      <c r="G44" s="323" t="s">
        <v>237</v>
      </c>
      <c r="H44" s="322" t="b">
        <v>0</v>
      </c>
      <c r="I44" s="324" t="s">
        <v>238</v>
      </c>
      <c r="J44" s="322" t="b">
        <v>0</v>
      </c>
      <c r="K44" s="325" t="s">
        <v>240</v>
      </c>
      <c r="L44" s="326" t="b">
        <v>0</v>
      </c>
      <c r="M44" s="327" t="s">
        <v>241</v>
      </c>
      <c r="N44" s="322" t="b">
        <v>0</v>
      </c>
      <c r="O44" s="328" t="s">
        <v>242</v>
      </c>
      <c r="P44" s="326" t="b">
        <v>0</v>
      </c>
      <c r="R44" s="318" t="s">
        <v>97</v>
      </c>
      <c r="S44" s="319">
        <v>46134.0</v>
      </c>
      <c r="T44" s="320" t="s">
        <v>235</v>
      </c>
      <c r="U44" s="268"/>
      <c r="V44" s="321" t="s">
        <v>236</v>
      </c>
      <c r="W44" s="322" t="b">
        <v>0</v>
      </c>
      <c r="X44" s="323" t="s">
        <v>237</v>
      </c>
      <c r="Y44" s="322" t="b">
        <v>0</v>
      </c>
      <c r="Z44" s="324" t="s">
        <v>238</v>
      </c>
      <c r="AA44" s="322" t="b">
        <v>0</v>
      </c>
      <c r="AB44" s="325" t="s">
        <v>240</v>
      </c>
      <c r="AC44" s="326" t="b">
        <v>0</v>
      </c>
      <c r="AD44" s="327" t="s">
        <v>241</v>
      </c>
      <c r="AE44" s="322" t="b">
        <v>0</v>
      </c>
      <c r="AF44" s="328" t="s">
        <v>242</v>
      </c>
      <c r="AG44" s="326" t="b">
        <v>0</v>
      </c>
    </row>
    <row r="45">
      <c r="A45" s="385" t="s">
        <v>243</v>
      </c>
      <c r="B45" s="329"/>
      <c r="C45" s="249">
        <v>1.0</v>
      </c>
      <c r="D45" s="343">
        <v>60.0</v>
      </c>
      <c r="E45" s="251">
        <v>0.0</v>
      </c>
      <c r="F45" s="252"/>
      <c r="G45" s="344"/>
      <c r="H45" s="354">
        <f>iferror(C47*D47*(F45+F46+F47),0)</f>
        <v>0</v>
      </c>
      <c r="I45" s="346">
        <v>2.0</v>
      </c>
      <c r="J45" s="355">
        <v>90.0</v>
      </c>
      <c r="K45" s="347" t="s">
        <v>245</v>
      </c>
      <c r="L45" s="348" t="b">
        <v>0</v>
      </c>
      <c r="M45" s="386" t="s">
        <v>246</v>
      </c>
      <c r="P45" s="42"/>
      <c r="R45" s="385" t="s">
        <v>243</v>
      </c>
      <c r="S45" s="329"/>
      <c r="T45" s="249">
        <v>1.0</v>
      </c>
      <c r="U45" s="343">
        <v>60.0</v>
      </c>
      <c r="V45" s="251">
        <v>0.0</v>
      </c>
      <c r="W45" s="252">
        <v>12.0</v>
      </c>
      <c r="X45" s="344"/>
      <c r="Y45" s="354">
        <f>iferror(T47*U47*(W45+W46+W47),0)</f>
        <v>6480</v>
      </c>
      <c r="Z45" s="346">
        <v>2.0</v>
      </c>
      <c r="AA45" s="355">
        <v>90.0</v>
      </c>
      <c r="AB45" s="347" t="s">
        <v>245</v>
      </c>
      <c r="AC45" s="348" t="b">
        <v>0</v>
      </c>
      <c r="AD45" s="386" t="s">
        <v>246</v>
      </c>
      <c r="AG45" s="42"/>
    </row>
    <row r="46">
      <c r="A46" s="341"/>
      <c r="B46" s="342"/>
      <c r="C46" s="249">
        <v>2.0</v>
      </c>
      <c r="D46" s="343">
        <f t="shared" ref="D46:E46" si="49">D45</f>
        <v>60</v>
      </c>
      <c r="E46" s="251">
        <f t="shared" si="49"/>
        <v>0</v>
      </c>
      <c r="F46" s="252"/>
      <c r="G46" s="344"/>
      <c r="H46" s="345">
        <f>iferror(AVERAGE(F45:F47),0)</f>
        <v>0</v>
      </c>
      <c r="I46" s="346">
        <v>0.0</v>
      </c>
      <c r="K46" s="347" t="s">
        <v>197</v>
      </c>
      <c r="L46" s="348" t="b">
        <v>0</v>
      </c>
      <c r="P46" s="42"/>
      <c r="R46" s="341"/>
      <c r="S46" s="342"/>
      <c r="T46" s="249">
        <v>2.0</v>
      </c>
      <c r="U46" s="343">
        <f t="shared" ref="U46:V46" si="50">U45</f>
        <v>60</v>
      </c>
      <c r="V46" s="251">
        <f t="shared" si="50"/>
        <v>0</v>
      </c>
      <c r="W46" s="252">
        <v>12.0</v>
      </c>
      <c r="X46" s="344"/>
      <c r="Y46" s="345">
        <f>iferror(AVERAGE(W45:W47),0)</f>
        <v>12</v>
      </c>
      <c r="Z46" s="346">
        <v>0.0</v>
      </c>
      <c r="AB46" s="347" t="s">
        <v>197</v>
      </c>
      <c r="AC46" s="348" t="b">
        <v>0</v>
      </c>
      <c r="AG46" s="42"/>
    </row>
    <row r="47">
      <c r="A47" s="349">
        <v>2.0</v>
      </c>
      <c r="B47" s="350">
        <v>5.0</v>
      </c>
      <c r="C47" s="249">
        <v>3.0</v>
      </c>
      <c r="D47" s="343">
        <f t="shared" ref="D47:E47" si="51">D45</f>
        <v>60</v>
      </c>
      <c r="E47" s="251">
        <f t="shared" si="51"/>
        <v>0</v>
      </c>
      <c r="F47" s="252"/>
      <c r="G47" s="351"/>
      <c r="I47" s="346">
        <v>1.0</v>
      </c>
      <c r="K47" s="347" t="s">
        <v>248</v>
      </c>
      <c r="L47" s="348" t="b">
        <v>0</v>
      </c>
      <c r="P47" s="42"/>
      <c r="R47" s="349">
        <v>2.0</v>
      </c>
      <c r="S47" s="350">
        <v>5.0</v>
      </c>
      <c r="T47" s="249">
        <v>3.0</v>
      </c>
      <c r="U47" s="343">
        <f t="shared" ref="U47:V47" si="52">U45</f>
        <v>60</v>
      </c>
      <c r="V47" s="251">
        <f t="shared" si="52"/>
        <v>0</v>
      </c>
      <c r="W47" s="252">
        <v>12.0</v>
      </c>
      <c r="X47" s="351"/>
      <c r="Z47" s="346">
        <v>1.0</v>
      </c>
      <c r="AB47" s="347" t="s">
        <v>248</v>
      </c>
      <c r="AC47" s="348" t="b">
        <v>0</v>
      </c>
      <c r="AG47" s="42"/>
    </row>
    <row r="48">
      <c r="A48" s="387" t="s">
        <v>279</v>
      </c>
      <c r="B48" s="353"/>
      <c r="C48" s="249">
        <v>1.0</v>
      </c>
      <c r="D48" s="343">
        <v>0.0</v>
      </c>
      <c r="E48" s="251">
        <v>0.0</v>
      </c>
      <c r="F48" s="252"/>
      <c r="G48" s="351"/>
      <c r="H48" s="354">
        <f>iferror(C50*D50*(F48+F49+F50),0)</f>
        <v>0</v>
      </c>
      <c r="I48" s="346">
        <v>2.0</v>
      </c>
      <c r="J48" s="355">
        <v>60.0</v>
      </c>
      <c r="K48" s="347" t="s">
        <v>245</v>
      </c>
      <c r="L48" s="348" t="b">
        <v>0</v>
      </c>
      <c r="M48" s="386"/>
      <c r="P48" s="42"/>
      <c r="R48" s="352" t="s">
        <v>305</v>
      </c>
      <c r="S48" s="353"/>
      <c r="T48" s="249">
        <v>1.0</v>
      </c>
      <c r="U48" s="343">
        <v>0.0</v>
      </c>
      <c r="V48" s="251">
        <v>0.0</v>
      </c>
      <c r="W48" s="252">
        <v>12.0</v>
      </c>
      <c r="X48" s="351"/>
      <c r="Y48" s="354">
        <f>iferror(T50*U50*(W48+W49+W50),0)</f>
        <v>0</v>
      </c>
      <c r="Z48" s="346">
        <v>2.0</v>
      </c>
      <c r="AA48" s="355">
        <v>60.0</v>
      </c>
      <c r="AB48" s="347" t="s">
        <v>245</v>
      </c>
      <c r="AC48" s="348" t="b">
        <v>0</v>
      </c>
      <c r="AD48" s="386"/>
      <c r="AG48" s="42"/>
    </row>
    <row r="49">
      <c r="A49" s="341"/>
      <c r="B49" s="342"/>
      <c r="C49" s="249">
        <v>2.0</v>
      </c>
      <c r="D49" s="343">
        <f t="shared" ref="D49:E49" si="53">D48</f>
        <v>0</v>
      </c>
      <c r="E49" s="251">
        <f t="shared" si="53"/>
        <v>0</v>
      </c>
      <c r="F49" s="252"/>
      <c r="G49" s="351"/>
      <c r="H49" s="345">
        <f>iferror(AVERAGE(F48:F50),0)</f>
        <v>0</v>
      </c>
      <c r="I49" s="346">
        <v>0.0</v>
      </c>
      <c r="K49" s="347" t="s">
        <v>197</v>
      </c>
      <c r="L49" s="348" t="b">
        <v>0</v>
      </c>
      <c r="P49" s="42"/>
      <c r="R49" s="341"/>
      <c r="S49" s="342"/>
      <c r="T49" s="249">
        <v>2.0</v>
      </c>
      <c r="U49" s="343">
        <f t="shared" ref="U49:V49" si="54">U48</f>
        <v>0</v>
      </c>
      <c r="V49" s="251">
        <f t="shared" si="54"/>
        <v>0</v>
      </c>
      <c r="W49" s="252">
        <v>12.0</v>
      </c>
      <c r="X49" s="351"/>
      <c r="Y49" s="345">
        <f>iferror(AVERAGE(W48:W50),0)</f>
        <v>12</v>
      </c>
      <c r="Z49" s="346">
        <v>0.0</v>
      </c>
      <c r="AB49" s="347" t="s">
        <v>197</v>
      </c>
      <c r="AC49" s="348" t="b">
        <v>0</v>
      </c>
      <c r="AG49" s="42"/>
    </row>
    <row r="50">
      <c r="A50" s="349">
        <v>6.0</v>
      </c>
      <c r="B50" s="350">
        <v>10.0</v>
      </c>
      <c r="C50" s="249">
        <v>3.0</v>
      </c>
      <c r="D50" s="343">
        <f t="shared" ref="D50:E50" si="55">D48</f>
        <v>0</v>
      </c>
      <c r="E50" s="251">
        <f t="shared" si="55"/>
        <v>0</v>
      </c>
      <c r="F50" s="252"/>
      <c r="G50" s="351"/>
      <c r="I50" s="346">
        <v>1.0</v>
      </c>
      <c r="K50" s="347" t="s">
        <v>248</v>
      </c>
      <c r="L50" s="348" t="b">
        <v>0</v>
      </c>
      <c r="P50" s="42"/>
      <c r="R50" s="349">
        <v>6.0</v>
      </c>
      <c r="S50" s="350">
        <v>10.0</v>
      </c>
      <c r="T50" s="249">
        <v>3.0</v>
      </c>
      <c r="U50" s="343">
        <f t="shared" ref="U50:V50" si="56">U48</f>
        <v>0</v>
      </c>
      <c r="V50" s="251">
        <f t="shared" si="56"/>
        <v>0</v>
      </c>
      <c r="W50" s="252">
        <v>12.0</v>
      </c>
      <c r="X50" s="351"/>
      <c r="Z50" s="346">
        <v>1.0</v>
      </c>
      <c r="AB50" s="347" t="s">
        <v>248</v>
      </c>
      <c r="AC50" s="348" t="b">
        <v>0</v>
      </c>
      <c r="AG50" s="42"/>
    </row>
    <row r="51">
      <c r="A51" s="295" t="s">
        <v>289</v>
      </c>
      <c r="B51" s="329"/>
      <c r="C51" s="249">
        <v>1.0</v>
      </c>
      <c r="D51" s="343">
        <v>0.0</v>
      </c>
      <c r="E51" s="251">
        <v>0.0</v>
      </c>
      <c r="F51" s="252"/>
      <c r="G51" s="351"/>
      <c r="H51" s="354">
        <f>iferror(C53*D53*(F51+F52+F53),0)</f>
        <v>0</v>
      </c>
      <c r="I51" s="346">
        <v>2.0</v>
      </c>
      <c r="J51" s="355">
        <v>60.0</v>
      </c>
      <c r="K51" s="347" t="s">
        <v>245</v>
      </c>
      <c r="L51" s="348" t="b">
        <v>0</v>
      </c>
      <c r="M51" s="386"/>
      <c r="P51" s="42"/>
      <c r="R51" s="295" t="s">
        <v>289</v>
      </c>
      <c r="S51" s="329"/>
      <c r="T51" s="249">
        <v>1.0</v>
      </c>
      <c r="U51" s="343">
        <v>0.0</v>
      </c>
      <c r="V51" s="251">
        <v>0.0</v>
      </c>
      <c r="W51" s="252"/>
      <c r="X51" s="351"/>
      <c r="Y51" s="354">
        <f>iferror(T53*U53*(W51+W52+W53),0)</f>
        <v>0</v>
      </c>
      <c r="Z51" s="346">
        <v>2.0</v>
      </c>
      <c r="AA51" s="355">
        <v>60.0</v>
      </c>
      <c r="AB51" s="347" t="s">
        <v>245</v>
      </c>
      <c r="AC51" s="348" t="b">
        <v>0</v>
      </c>
      <c r="AD51" s="386"/>
      <c r="AG51" s="42"/>
    </row>
    <row r="52">
      <c r="A52" s="341"/>
      <c r="B52" s="342"/>
      <c r="C52" s="249">
        <v>2.0</v>
      </c>
      <c r="D52" s="343">
        <f t="shared" ref="D52:E52" si="57">D51</f>
        <v>0</v>
      </c>
      <c r="E52" s="251">
        <f t="shared" si="57"/>
        <v>0</v>
      </c>
      <c r="F52" s="252"/>
      <c r="G52" s="351"/>
      <c r="H52" s="345">
        <f>iferror(AVERAGE(F51:F53),0)</f>
        <v>0</v>
      </c>
      <c r="I52" s="346">
        <v>1.0</v>
      </c>
      <c r="K52" s="347" t="s">
        <v>197</v>
      </c>
      <c r="L52" s="348" t="b">
        <v>0</v>
      </c>
      <c r="P52" s="42"/>
      <c r="R52" s="341"/>
      <c r="S52" s="342"/>
      <c r="T52" s="249">
        <v>2.0</v>
      </c>
      <c r="U52" s="343">
        <f t="shared" ref="U52:V52" si="58">U51</f>
        <v>0</v>
      </c>
      <c r="V52" s="251">
        <f t="shared" si="58"/>
        <v>0</v>
      </c>
      <c r="W52" s="252"/>
      <c r="X52" s="351"/>
      <c r="Y52" s="345">
        <f>iferror(AVERAGE(W51:W53),0)</f>
        <v>0</v>
      </c>
      <c r="Z52" s="346">
        <v>1.0</v>
      </c>
      <c r="AB52" s="347" t="s">
        <v>197</v>
      </c>
      <c r="AC52" s="348" t="b">
        <v>0</v>
      </c>
      <c r="AG52" s="42"/>
    </row>
    <row r="53">
      <c r="A53" s="349">
        <v>8.0</v>
      </c>
      <c r="B53" s="350">
        <v>12.0</v>
      </c>
      <c r="C53" s="249">
        <v>3.0</v>
      </c>
      <c r="D53" s="343">
        <f t="shared" ref="D53:E53" si="59">D51</f>
        <v>0</v>
      </c>
      <c r="E53" s="251">
        <f t="shared" si="59"/>
        <v>0</v>
      </c>
      <c r="F53" s="252"/>
      <c r="G53" s="351"/>
      <c r="I53" s="346">
        <v>1.0</v>
      </c>
      <c r="K53" s="347" t="s">
        <v>248</v>
      </c>
      <c r="L53" s="348" t="b">
        <v>0</v>
      </c>
      <c r="P53" s="42"/>
      <c r="R53" s="349">
        <v>8.0</v>
      </c>
      <c r="S53" s="350">
        <v>12.0</v>
      </c>
      <c r="T53" s="249">
        <v>3.0</v>
      </c>
      <c r="U53" s="343">
        <f t="shared" ref="U53:V53" si="60">U51</f>
        <v>0</v>
      </c>
      <c r="V53" s="251">
        <f t="shared" si="60"/>
        <v>0</v>
      </c>
      <c r="W53" s="252"/>
      <c r="X53" s="351"/>
      <c r="Z53" s="346">
        <v>1.0</v>
      </c>
      <c r="AB53" s="347" t="s">
        <v>248</v>
      </c>
      <c r="AC53" s="348" t="b">
        <v>0</v>
      </c>
      <c r="AG53" s="42"/>
    </row>
    <row r="54">
      <c r="A54" s="352" t="s">
        <v>291</v>
      </c>
      <c r="B54" s="353"/>
      <c r="C54" s="249">
        <v>1.0</v>
      </c>
      <c r="D54" s="343">
        <v>15.0</v>
      </c>
      <c r="E54" s="251">
        <v>0.0</v>
      </c>
      <c r="F54" s="252"/>
      <c r="G54" s="351"/>
      <c r="H54" s="354">
        <f>iferror(C56*D56*(F54+F55+F56),0)</f>
        <v>0</v>
      </c>
      <c r="I54" s="346">
        <v>2.0</v>
      </c>
      <c r="J54" s="355">
        <v>60.0</v>
      </c>
      <c r="K54" s="347" t="s">
        <v>245</v>
      </c>
      <c r="L54" s="348" t="b">
        <v>0</v>
      </c>
      <c r="M54" s="386"/>
      <c r="P54" s="42"/>
      <c r="R54" s="352" t="s">
        <v>291</v>
      </c>
      <c r="S54" s="353"/>
      <c r="T54" s="249">
        <v>1.0</v>
      </c>
      <c r="U54" s="343">
        <v>15.0</v>
      </c>
      <c r="V54" s="251">
        <v>0.0</v>
      </c>
      <c r="W54" s="252"/>
      <c r="X54" s="351"/>
      <c r="Y54" s="354">
        <f>iferror(T56*U56*(W54+W55+W56),0)</f>
        <v>0</v>
      </c>
      <c r="Z54" s="346">
        <v>2.0</v>
      </c>
      <c r="AA54" s="355">
        <v>60.0</v>
      </c>
      <c r="AB54" s="347" t="s">
        <v>245</v>
      </c>
      <c r="AC54" s="348" t="b">
        <v>0</v>
      </c>
      <c r="AD54" s="386"/>
      <c r="AG54" s="42"/>
    </row>
    <row r="55">
      <c r="A55" s="341"/>
      <c r="B55" s="342"/>
      <c r="C55" s="249">
        <v>2.0</v>
      </c>
      <c r="D55" s="343">
        <f t="shared" ref="D55:E55" si="61">D54</f>
        <v>15</v>
      </c>
      <c r="E55" s="251">
        <f t="shared" si="61"/>
        <v>0</v>
      </c>
      <c r="F55" s="252"/>
      <c r="G55" s="351"/>
      <c r="H55" s="345">
        <f>iferror(AVERAGE(F54:F56),0)</f>
        <v>0</v>
      </c>
      <c r="I55" s="346">
        <v>1.0</v>
      </c>
      <c r="K55" s="347" t="s">
        <v>197</v>
      </c>
      <c r="L55" s="348" t="b">
        <v>0</v>
      </c>
      <c r="P55" s="42"/>
      <c r="R55" s="341"/>
      <c r="S55" s="342"/>
      <c r="T55" s="249">
        <v>2.0</v>
      </c>
      <c r="U55" s="343">
        <f t="shared" ref="U55:V55" si="62">U54</f>
        <v>15</v>
      </c>
      <c r="V55" s="251">
        <f t="shared" si="62"/>
        <v>0</v>
      </c>
      <c r="W55" s="252"/>
      <c r="X55" s="351"/>
      <c r="Y55" s="345">
        <f>iferror(AVERAGE(W54:W56),0)</f>
        <v>0</v>
      </c>
      <c r="Z55" s="346">
        <v>1.0</v>
      </c>
      <c r="AB55" s="347" t="s">
        <v>197</v>
      </c>
      <c r="AC55" s="348" t="b">
        <v>0</v>
      </c>
      <c r="AG55" s="42"/>
    </row>
    <row r="56">
      <c r="A56" s="349">
        <v>10.0</v>
      </c>
      <c r="B56" s="350">
        <v>15.0</v>
      </c>
      <c r="C56" s="249">
        <v>3.0</v>
      </c>
      <c r="D56" s="343">
        <f t="shared" ref="D56:E56" si="63">D54</f>
        <v>15</v>
      </c>
      <c r="E56" s="251">
        <f t="shared" si="63"/>
        <v>0</v>
      </c>
      <c r="F56" s="252"/>
      <c r="G56" s="351"/>
      <c r="I56" s="346">
        <v>1.0</v>
      </c>
      <c r="K56" s="347" t="s">
        <v>248</v>
      </c>
      <c r="L56" s="348" t="b">
        <v>0</v>
      </c>
      <c r="P56" s="42"/>
      <c r="R56" s="349">
        <v>10.0</v>
      </c>
      <c r="S56" s="350">
        <v>15.0</v>
      </c>
      <c r="T56" s="249">
        <v>3.0</v>
      </c>
      <c r="U56" s="343">
        <f t="shared" ref="U56:V56" si="64">U54</f>
        <v>15</v>
      </c>
      <c r="V56" s="251">
        <f t="shared" si="64"/>
        <v>0</v>
      </c>
      <c r="W56" s="252"/>
      <c r="X56" s="351"/>
      <c r="Z56" s="346">
        <v>1.0</v>
      </c>
      <c r="AB56" s="347" t="s">
        <v>248</v>
      </c>
      <c r="AC56" s="348" t="b">
        <v>0</v>
      </c>
      <c r="AG56" s="42"/>
    </row>
    <row r="57">
      <c r="A57" s="389" t="s">
        <v>260</v>
      </c>
      <c r="B57" s="353"/>
      <c r="C57" s="249">
        <v>1.0</v>
      </c>
      <c r="D57" s="343">
        <v>50.0</v>
      </c>
      <c r="E57" s="251">
        <v>0.0</v>
      </c>
      <c r="F57" s="252"/>
      <c r="G57" s="351"/>
      <c r="H57" s="354">
        <f>iferror(C59*D59*(F57+F58+F59),0)</f>
        <v>0</v>
      </c>
      <c r="I57" s="346">
        <v>2.0</v>
      </c>
      <c r="J57" s="355">
        <v>60.0</v>
      </c>
      <c r="K57" s="347" t="s">
        <v>245</v>
      </c>
      <c r="L57" s="348" t="b">
        <v>0</v>
      </c>
      <c r="M57" s="386"/>
      <c r="P57" s="42"/>
      <c r="R57" s="389" t="s">
        <v>260</v>
      </c>
      <c r="S57" s="353"/>
      <c r="T57" s="249">
        <v>1.0</v>
      </c>
      <c r="U57" s="343">
        <v>60.0</v>
      </c>
      <c r="V57" s="251">
        <v>0.0</v>
      </c>
      <c r="W57" s="252">
        <v>10.0</v>
      </c>
      <c r="X57" s="351"/>
      <c r="Y57" s="354">
        <f>iferror(T59*U59*(W57+W58+W59),0)</f>
        <v>5400</v>
      </c>
      <c r="Z57" s="346">
        <v>2.0</v>
      </c>
      <c r="AA57" s="355">
        <v>60.0</v>
      </c>
      <c r="AB57" s="347" t="s">
        <v>245</v>
      </c>
      <c r="AC57" s="348" t="b">
        <v>0</v>
      </c>
      <c r="AD57" s="386"/>
      <c r="AG57" s="42"/>
    </row>
    <row r="58">
      <c r="A58" s="341"/>
      <c r="B58" s="342"/>
      <c r="C58" s="249">
        <v>2.0</v>
      </c>
      <c r="D58" s="343">
        <f t="shared" ref="D58:E58" si="65">D57</f>
        <v>50</v>
      </c>
      <c r="E58" s="251">
        <f t="shared" si="65"/>
        <v>0</v>
      </c>
      <c r="F58" s="252"/>
      <c r="G58" s="351"/>
      <c r="H58" s="345">
        <f>iferror(AVERAGE(F57:F59),0)</f>
        <v>0</v>
      </c>
      <c r="I58" s="346">
        <v>1.0</v>
      </c>
      <c r="K58" s="347" t="s">
        <v>197</v>
      </c>
      <c r="L58" s="348" t="b">
        <v>0</v>
      </c>
      <c r="P58" s="42"/>
      <c r="R58" s="341"/>
      <c r="S58" s="342"/>
      <c r="T58" s="249">
        <v>2.0</v>
      </c>
      <c r="U58" s="343">
        <f t="shared" ref="U58:V58" si="66">U57</f>
        <v>60</v>
      </c>
      <c r="V58" s="251">
        <f t="shared" si="66"/>
        <v>0</v>
      </c>
      <c r="W58" s="252">
        <v>10.0</v>
      </c>
      <c r="X58" s="351"/>
      <c r="Y58" s="345">
        <f>iferror(AVERAGE(W57:W59),0)</f>
        <v>10</v>
      </c>
      <c r="Z58" s="346">
        <v>1.0</v>
      </c>
      <c r="AB58" s="347" t="s">
        <v>197</v>
      </c>
      <c r="AC58" s="348" t="b">
        <v>0</v>
      </c>
      <c r="AG58" s="42"/>
    </row>
    <row r="59">
      <c r="A59" s="349">
        <v>6.0</v>
      </c>
      <c r="B59" s="350">
        <v>10.0</v>
      </c>
      <c r="C59" s="249">
        <v>3.0</v>
      </c>
      <c r="D59" s="343">
        <f t="shared" ref="D59:E59" si="67">D57</f>
        <v>50</v>
      </c>
      <c r="E59" s="251">
        <f t="shared" si="67"/>
        <v>0</v>
      </c>
      <c r="F59" s="252"/>
      <c r="G59" s="351"/>
      <c r="I59" s="346">
        <v>1.0</v>
      </c>
      <c r="K59" s="347" t="s">
        <v>248</v>
      </c>
      <c r="L59" s="348" t="b">
        <v>0</v>
      </c>
      <c r="P59" s="42"/>
      <c r="R59" s="349">
        <v>6.0</v>
      </c>
      <c r="S59" s="350">
        <v>10.0</v>
      </c>
      <c r="T59" s="249">
        <v>3.0</v>
      </c>
      <c r="U59" s="343">
        <f t="shared" ref="U59:V59" si="68">U57</f>
        <v>60</v>
      </c>
      <c r="V59" s="251">
        <f t="shared" si="68"/>
        <v>0</v>
      </c>
      <c r="W59" s="252">
        <v>10.0</v>
      </c>
      <c r="X59" s="351"/>
      <c r="Z59" s="346">
        <v>1.0</v>
      </c>
      <c r="AB59" s="347" t="s">
        <v>248</v>
      </c>
      <c r="AC59" s="348" t="b">
        <v>0</v>
      </c>
      <c r="AG59" s="42"/>
    </row>
    <row r="60">
      <c r="A60" s="389" t="s">
        <v>151</v>
      </c>
      <c r="B60" s="353"/>
      <c r="C60" s="249">
        <v>1.0</v>
      </c>
      <c r="D60" s="343">
        <v>0.0</v>
      </c>
      <c r="E60" s="251">
        <v>0.0</v>
      </c>
      <c r="F60" s="252"/>
      <c r="G60" s="351"/>
      <c r="H60" s="354">
        <f>iferror(C62*D62*(F60+F61+F62),0)</f>
        <v>0</v>
      </c>
      <c r="I60" s="346">
        <v>2.0</v>
      </c>
      <c r="J60" s="355">
        <v>60.0</v>
      </c>
      <c r="K60" s="347" t="s">
        <v>245</v>
      </c>
      <c r="L60" s="348" t="b">
        <v>0</v>
      </c>
      <c r="M60" s="386"/>
      <c r="P60" s="42"/>
      <c r="R60" s="389" t="s">
        <v>151</v>
      </c>
      <c r="S60" s="353"/>
      <c r="T60" s="249">
        <v>1.0</v>
      </c>
      <c r="U60" s="343">
        <v>42.0</v>
      </c>
      <c r="V60" s="251">
        <v>0.0</v>
      </c>
      <c r="W60" s="252">
        <v>12.0</v>
      </c>
      <c r="X60" s="351"/>
      <c r="Y60" s="354">
        <f>iferror(T62*U62*(W60+W61+W62),0)</f>
        <v>4536</v>
      </c>
      <c r="Z60" s="346">
        <v>2.0</v>
      </c>
      <c r="AA60" s="355">
        <v>60.0</v>
      </c>
      <c r="AB60" s="347" t="s">
        <v>245</v>
      </c>
      <c r="AC60" s="348" t="b">
        <v>0</v>
      </c>
      <c r="AD60" s="386"/>
      <c r="AG60" s="42"/>
    </row>
    <row r="61">
      <c r="A61" s="341"/>
      <c r="B61" s="342"/>
      <c r="C61" s="249">
        <v>2.0</v>
      </c>
      <c r="D61" s="343">
        <f t="shared" ref="D61:E61" si="69">D60</f>
        <v>0</v>
      </c>
      <c r="E61" s="251">
        <f t="shared" si="69"/>
        <v>0</v>
      </c>
      <c r="F61" s="252"/>
      <c r="G61" s="351"/>
      <c r="H61" s="345">
        <f>iferror(AVERAGE(F60:F62),0)</f>
        <v>0</v>
      </c>
      <c r="I61" s="346">
        <v>1.0</v>
      </c>
      <c r="K61" s="347" t="s">
        <v>197</v>
      </c>
      <c r="L61" s="348" t="b">
        <v>0</v>
      </c>
      <c r="P61" s="42"/>
      <c r="R61" s="341"/>
      <c r="S61" s="342"/>
      <c r="T61" s="249">
        <v>2.0</v>
      </c>
      <c r="U61" s="343">
        <f t="shared" ref="U61:V61" si="70">U60</f>
        <v>42</v>
      </c>
      <c r="V61" s="251">
        <f t="shared" si="70"/>
        <v>0</v>
      </c>
      <c r="W61" s="252">
        <v>12.0</v>
      </c>
      <c r="X61" s="351"/>
      <c r="Y61" s="345">
        <f>iferror(AVERAGE(W60:W62),0)</f>
        <v>12</v>
      </c>
      <c r="Z61" s="346">
        <v>1.0</v>
      </c>
      <c r="AB61" s="347" t="s">
        <v>197</v>
      </c>
      <c r="AC61" s="348" t="b">
        <v>0</v>
      </c>
      <c r="AG61" s="42"/>
    </row>
    <row r="62">
      <c r="A62" s="349">
        <v>6.0</v>
      </c>
      <c r="B62" s="350">
        <v>10.0</v>
      </c>
      <c r="C62" s="249">
        <v>3.0</v>
      </c>
      <c r="D62" s="343">
        <f t="shared" ref="D62:E62" si="71">D60</f>
        <v>0</v>
      </c>
      <c r="E62" s="251">
        <f t="shared" si="71"/>
        <v>0</v>
      </c>
      <c r="F62" s="252"/>
      <c r="G62" s="351"/>
      <c r="I62" s="346">
        <v>1.0</v>
      </c>
      <c r="K62" s="347" t="s">
        <v>248</v>
      </c>
      <c r="L62" s="348" t="b">
        <v>0</v>
      </c>
      <c r="P62" s="42"/>
      <c r="R62" s="349">
        <v>6.0</v>
      </c>
      <c r="S62" s="350">
        <v>10.0</v>
      </c>
      <c r="T62" s="249">
        <v>3.0</v>
      </c>
      <c r="U62" s="343">
        <f t="shared" ref="U62:V62" si="72">U60</f>
        <v>42</v>
      </c>
      <c r="V62" s="251">
        <f t="shared" si="72"/>
        <v>0</v>
      </c>
      <c r="W62" s="252">
        <v>12.0</v>
      </c>
      <c r="X62" s="351"/>
      <c r="Z62" s="346">
        <v>1.0</v>
      </c>
      <c r="AB62" s="347" t="s">
        <v>248</v>
      </c>
      <c r="AC62" s="348" t="b">
        <v>0</v>
      </c>
      <c r="AG62" s="42"/>
    </row>
    <row r="63">
      <c r="A63" s="389" t="s">
        <v>250</v>
      </c>
      <c r="B63" s="353"/>
      <c r="C63" s="249">
        <v>1.0</v>
      </c>
      <c r="D63" s="343">
        <v>0.0</v>
      </c>
      <c r="E63" s="251">
        <v>0.0</v>
      </c>
      <c r="F63" s="252"/>
      <c r="G63" s="351"/>
      <c r="H63" s="354">
        <f>iferror(C65*D65*(F63+F64+F65),0)</f>
        <v>0</v>
      </c>
      <c r="I63" s="346">
        <v>2.0</v>
      </c>
      <c r="J63" s="355">
        <v>60.0</v>
      </c>
      <c r="K63" s="347" t="s">
        <v>245</v>
      </c>
      <c r="L63" s="348" t="b">
        <v>0</v>
      </c>
      <c r="M63" s="386"/>
      <c r="P63" s="42"/>
      <c r="R63" s="389" t="s">
        <v>250</v>
      </c>
      <c r="S63" s="353"/>
      <c r="T63" s="249">
        <v>1.0</v>
      </c>
      <c r="U63" s="343">
        <v>0.0</v>
      </c>
      <c r="V63" s="251">
        <v>0.0</v>
      </c>
      <c r="W63" s="252"/>
      <c r="X63" s="351"/>
      <c r="Y63" s="354">
        <f>iferror(T65*U65*(W63+W64+W65),0)</f>
        <v>0</v>
      </c>
      <c r="Z63" s="346">
        <v>2.0</v>
      </c>
      <c r="AA63" s="355">
        <v>60.0</v>
      </c>
      <c r="AB63" s="347" t="s">
        <v>245</v>
      </c>
      <c r="AC63" s="348" t="b">
        <v>0</v>
      </c>
      <c r="AD63" s="386"/>
      <c r="AG63" s="42"/>
    </row>
    <row r="64">
      <c r="A64" s="341"/>
      <c r="B64" s="342"/>
      <c r="C64" s="249">
        <v>2.0</v>
      </c>
      <c r="D64" s="343">
        <f t="shared" ref="D64:E64" si="73">D63</f>
        <v>0</v>
      </c>
      <c r="E64" s="251">
        <f t="shared" si="73"/>
        <v>0</v>
      </c>
      <c r="F64" s="252"/>
      <c r="G64" s="351"/>
      <c r="H64" s="345">
        <f>iferror(AVERAGE(F63:F65),0)</f>
        <v>0</v>
      </c>
      <c r="I64" s="346">
        <v>1.0</v>
      </c>
      <c r="K64" s="347" t="s">
        <v>197</v>
      </c>
      <c r="L64" s="348" t="b">
        <v>0</v>
      </c>
      <c r="P64" s="42"/>
      <c r="R64" s="341"/>
      <c r="S64" s="342"/>
      <c r="T64" s="249">
        <v>2.0</v>
      </c>
      <c r="U64" s="343">
        <f t="shared" ref="U64:V64" si="74">U63</f>
        <v>0</v>
      </c>
      <c r="V64" s="251">
        <f t="shared" si="74"/>
        <v>0</v>
      </c>
      <c r="W64" s="252"/>
      <c r="X64" s="351"/>
      <c r="Y64" s="345">
        <f>iferror(AVERAGE(W63:W65),0)</f>
        <v>0</v>
      </c>
      <c r="Z64" s="346">
        <v>1.0</v>
      </c>
      <c r="AB64" s="347" t="s">
        <v>197</v>
      </c>
      <c r="AC64" s="348" t="b">
        <v>0</v>
      </c>
      <c r="AG64" s="42"/>
    </row>
    <row r="65">
      <c r="A65" s="349">
        <v>8.0</v>
      </c>
      <c r="B65" s="350">
        <v>12.0</v>
      </c>
      <c r="C65" s="249">
        <v>3.0</v>
      </c>
      <c r="D65" s="343">
        <f t="shared" ref="D65:E65" si="75">D63</f>
        <v>0</v>
      </c>
      <c r="E65" s="251">
        <f t="shared" si="75"/>
        <v>0</v>
      </c>
      <c r="F65" s="252"/>
      <c r="G65" s="351"/>
      <c r="I65" s="346">
        <v>1.0</v>
      </c>
      <c r="K65" s="347" t="s">
        <v>248</v>
      </c>
      <c r="L65" s="348" t="b">
        <v>0</v>
      </c>
      <c r="P65" s="42"/>
      <c r="R65" s="349">
        <v>8.0</v>
      </c>
      <c r="S65" s="350">
        <v>12.0</v>
      </c>
      <c r="T65" s="249">
        <v>3.0</v>
      </c>
      <c r="U65" s="343">
        <f t="shared" ref="U65:V65" si="76">U63</f>
        <v>0</v>
      </c>
      <c r="V65" s="251">
        <f t="shared" si="76"/>
        <v>0</v>
      </c>
      <c r="W65" s="252"/>
      <c r="X65" s="351"/>
      <c r="Z65" s="346">
        <v>1.0</v>
      </c>
      <c r="AB65" s="347" t="s">
        <v>248</v>
      </c>
      <c r="AC65" s="348" t="b">
        <v>0</v>
      </c>
      <c r="AG65" s="42"/>
    </row>
    <row r="66">
      <c r="A66" s="390" t="s">
        <v>269</v>
      </c>
      <c r="B66" s="353"/>
      <c r="C66" s="249">
        <v>1.0</v>
      </c>
      <c r="D66" s="343">
        <v>30.0</v>
      </c>
      <c r="E66" s="251">
        <v>0.0</v>
      </c>
      <c r="F66" s="252"/>
      <c r="G66" s="351"/>
      <c r="H66" s="354">
        <f>iferror(C68*D68*(F66+F67+F68),0)</f>
        <v>0</v>
      </c>
      <c r="I66" s="346">
        <v>2.0</v>
      </c>
      <c r="J66" s="355">
        <v>60.0</v>
      </c>
      <c r="K66" s="347" t="s">
        <v>245</v>
      </c>
      <c r="L66" s="348" t="b">
        <v>0</v>
      </c>
      <c r="M66" s="386"/>
      <c r="P66" s="42"/>
      <c r="R66" s="390" t="s">
        <v>269</v>
      </c>
      <c r="S66" s="353"/>
      <c r="T66" s="249">
        <v>1.0</v>
      </c>
      <c r="U66" s="343">
        <v>30.0</v>
      </c>
      <c r="V66" s="251">
        <v>0.0</v>
      </c>
      <c r="W66" s="252"/>
      <c r="X66" s="351"/>
      <c r="Y66" s="354">
        <f>iferror(T68*U68*(W66+W67+W68),0)</f>
        <v>0</v>
      </c>
      <c r="Z66" s="346">
        <v>2.0</v>
      </c>
      <c r="AA66" s="355">
        <v>60.0</v>
      </c>
      <c r="AB66" s="347" t="s">
        <v>245</v>
      </c>
      <c r="AC66" s="348" t="b">
        <v>0</v>
      </c>
      <c r="AD66" s="386"/>
      <c r="AG66" s="42"/>
    </row>
    <row r="67">
      <c r="A67" s="341"/>
      <c r="B67" s="342"/>
      <c r="C67" s="249">
        <v>2.0</v>
      </c>
      <c r="D67" s="343">
        <f t="shared" ref="D67:E67" si="77">D66</f>
        <v>30</v>
      </c>
      <c r="E67" s="251">
        <f t="shared" si="77"/>
        <v>0</v>
      </c>
      <c r="F67" s="252"/>
      <c r="G67" s="351"/>
      <c r="H67" s="345">
        <f>iferror(AVERAGE(F66:F68),0)</f>
        <v>0</v>
      </c>
      <c r="I67" s="346">
        <v>0.0</v>
      </c>
      <c r="K67" s="347" t="s">
        <v>197</v>
      </c>
      <c r="L67" s="348" t="b">
        <v>0</v>
      </c>
      <c r="P67" s="42"/>
      <c r="R67" s="341"/>
      <c r="S67" s="342"/>
      <c r="T67" s="249">
        <v>2.0</v>
      </c>
      <c r="U67" s="343">
        <f t="shared" ref="U67:V67" si="78">U66</f>
        <v>30</v>
      </c>
      <c r="V67" s="251">
        <f t="shared" si="78"/>
        <v>0</v>
      </c>
      <c r="W67" s="252"/>
      <c r="X67" s="351"/>
      <c r="Y67" s="345">
        <f>iferror(AVERAGE(W66:W68),0)</f>
        <v>0</v>
      </c>
      <c r="Z67" s="346">
        <v>0.0</v>
      </c>
      <c r="AB67" s="347" t="s">
        <v>197</v>
      </c>
      <c r="AC67" s="348" t="b">
        <v>0</v>
      </c>
      <c r="AG67" s="42"/>
    </row>
    <row r="68">
      <c r="A68" s="349">
        <v>10.0</v>
      </c>
      <c r="B68" s="350">
        <v>15.0</v>
      </c>
      <c r="C68" s="249">
        <v>3.0</v>
      </c>
      <c r="D68" s="343">
        <f t="shared" ref="D68:E68" si="79">D66</f>
        <v>30</v>
      </c>
      <c r="E68" s="251">
        <f t="shared" si="79"/>
        <v>0</v>
      </c>
      <c r="F68" s="252"/>
      <c r="G68" s="351"/>
      <c r="I68" s="346">
        <v>1.0</v>
      </c>
      <c r="K68" s="347" t="s">
        <v>248</v>
      </c>
      <c r="L68" s="348" t="b">
        <v>0</v>
      </c>
      <c r="P68" s="42"/>
      <c r="R68" s="349">
        <v>10.0</v>
      </c>
      <c r="S68" s="350">
        <v>15.0</v>
      </c>
      <c r="T68" s="249">
        <v>3.0</v>
      </c>
      <c r="U68" s="343">
        <f t="shared" ref="U68:V68" si="80">U66</f>
        <v>30</v>
      </c>
      <c r="V68" s="251">
        <f t="shared" si="80"/>
        <v>0</v>
      </c>
      <c r="W68" s="252"/>
      <c r="X68" s="351"/>
      <c r="Z68" s="346">
        <v>1.0</v>
      </c>
      <c r="AB68" s="347" t="s">
        <v>248</v>
      </c>
      <c r="AC68" s="348" t="b">
        <v>0</v>
      </c>
      <c r="AG68" s="42"/>
    </row>
    <row r="69">
      <c r="A69" s="362" t="s">
        <v>296</v>
      </c>
      <c r="B69" s="353"/>
      <c r="C69" s="249">
        <v>1.0</v>
      </c>
      <c r="D69" s="343">
        <v>20.0</v>
      </c>
      <c r="E69" s="251">
        <v>0.0</v>
      </c>
      <c r="F69" s="252">
        <v>12.0</v>
      </c>
      <c r="G69" s="351"/>
      <c r="H69" s="354">
        <f>iferror(C71*D71*(F69+F70+F71),0)</f>
        <v>2160</v>
      </c>
      <c r="I69" s="346">
        <v>2.0</v>
      </c>
      <c r="J69" s="355">
        <v>60.0</v>
      </c>
      <c r="K69" s="347" t="s">
        <v>245</v>
      </c>
      <c r="L69" s="348" t="b">
        <v>0</v>
      </c>
      <c r="M69" s="386"/>
      <c r="P69" s="42"/>
      <c r="R69" s="362" t="s">
        <v>296</v>
      </c>
      <c r="S69" s="353"/>
      <c r="T69" s="249">
        <v>1.0</v>
      </c>
      <c r="U69" s="343">
        <v>20.0</v>
      </c>
      <c r="V69" s="251">
        <v>0.0</v>
      </c>
      <c r="W69" s="252"/>
      <c r="X69" s="351"/>
      <c r="Y69" s="354">
        <f>iferror(T71*U71*(W69+W70+W71),0)</f>
        <v>0</v>
      </c>
      <c r="Z69" s="346">
        <v>2.0</v>
      </c>
      <c r="AA69" s="355">
        <v>60.0</v>
      </c>
      <c r="AB69" s="347" t="s">
        <v>245</v>
      </c>
      <c r="AC69" s="348" t="b">
        <v>0</v>
      </c>
      <c r="AD69" s="386"/>
      <c r="AG69" s="42"/>
    </row>
    <row r="70">
      <c r="A70" s="341"/>
      <c r="B70" s="342"/>
      <c r="C70" s="249">
        <v>2.0</v>
      </c>
      <c r="D70" s="343">
        <f t="shared" ref="D70:E70" si="81">D69</f>
        <v>20</v>
      </c>
      <c r="E70" s="251">
        <f t="shared" si="81"/>
        <v>0</v>
      </c>
      <c r="F70" s="252">
        <v>12.0</v>
      </c>
      <c r="G70" s="351"/>
      <c r="H70" s="345">
        <f>iferror(AVERAGE(F69:F71),0)</f>
        <v>12</v>
      </c>
      <c r="I70" s="346">
        <v>0.0</v>
      </c>
      <c r="K70" s="347" t="s">
        <v>197</v>
      </c>
      <c r="L70" s="348" t="b">
        <v>0</v>
      </c>
      <c r="P70" s="42"/>
      <c r="R70" s="341"/>
      <c r="S70" s="342"/>
      <c r="T70" s="249">
        <v>2.0</v>
      </c>
      <c r="U70" s="343">
        <f t="shared" ref="U70:V70" si="82">U69</f>
        <v>20</v>
      </c>
      <c r="V70" s="251">
        <f t="shared" si="82"/>
        <v>0</v>
      </c>
      <c r="W70" s="252"/>
      <c r="X70" s="351"/>
      <c r="Y70" s="345">
        <f>iferror(AVERAGE(W69:W71),0)</f>
        <v>0</v>
      </c>
      <c r="Z70" s="346">
        <v>0.0</v>
      </c>
      <c r="AB70" s="347" t="s">
        <v>197</v>
      </c>
      <c r="AC70" s="348" t="b">
        <v>0</v>
      </c>
      <c r="AG70" s="42"/>
    </row>
    <row r="71">
      <c r="A71" s="349">
        <v>4.0</v>
      </c>
      <c r="B71" s="350">
        <v>8.0</v>
      </c>
      <c r="C71" s="249">
        <v>3.0</v>
      </c>
      <c r="D71" s="343">
        <f t="shared" ref="D71:E71" si="83">D69</f>
        <v>20</v>
      </c>
      <c r="E71" s="251">
        <f t="shared" si="83"/>
        <v>0</v>
      </c>
      <c r="F71" s="252">
        <v>12.0</v>
      </c>
      <c r="G71" s="351"/>
      <c r="I71" s="346">
        <v>1.0</v>
      </c>
      <c r="K71" s="347" t="s">
        <v>248</v>
      </c>
      <c r="L71" s="348" t="b">
        <v>0</v>
      </c>
      <c r="P71" s="42"/>
      <c r="R71" s="349">
        <v>4.0</v>
      </c>
      <c r="S71" s="350">
        <v>8.0</v>
      </c>
      <c r="T71" s="249">
        <v>3.0</v>
      </c>
      <c r="U71" s="343">
        <f t="shared" ref="U71:V71" si="84">U69</f>
        <v>20</v>
      </c>
      <c r="V71" s="251">
        <f t="shared" si="84"/>
        <v>0</v>
      </c>
      <c r="W71" s="252"/>
      <c r="X71" s="351"/>
      <c r="Z71" s="346">
        <v>1.0</v>
      </c>
      <c r="AB71" s="347" t="s">
        <v>248</v>
      </c>
      <c r="AC71" s="348" t="b">
        <v>0</v>
      </c>
      <c r="AG71" s="42"/>
    </row>
    <row r="72">
      <c r="A72" s="362" t="s">
        <v>297</v>
      </c>
      <c r="B72" s="353"/>
      <c r="C72" s="249">
        <v>1.0</v>
      </c>
      <c r="D72" s="343">
        <v>15.0</v>
      </c>
      <c r="E72" s="251">
        <v>0.0</v>
      </c>
      <c r="F72" s="252">
        <v>12.0</v>
      </c>
      <c r="G72" s="351"/>
      <c r="H72" s="354">
        <f>iferror(C74*D74*(F72+F73+F74),0)</f>
        <v>1620</v>
      </c>
      <c r="I72" s="346">
        <v>2.0</v>
      </c>
      <c r="J72" s="355">
        <v>60.0</v>
      </c>
      <c r="K72" s="347" t="s">
        <v>245</v>
      </c>
      <c r="L72" s="348" t="b">
        <v>0</v>
      </c>
      <c r="M72" s="386"/>
      <c r="P72" s="42"/>
      <c r="R72" s="362" t="s">
        <v>297</v>
      </c>
      <c r="S72" s="353"/>
      <c r="T72" s="249">
        <v>1.0</v>
      </c>
      <c r="U72" s="343">
        <v>15.0</v>
      </c>
      <c r="V72" s="251">
        <v>0.0</v>
      </c>
      <c r="W72" s="252"/>
      <c r="X72" s="351"/>
      <c r="Y72" s="354">
        <f>iferror(T74*U74*(W72+W73+W74),0)</f>
        <v>0</v>
      </c>
      <c r="Z72" s="346">
        <v>2.0</v>
      </c>
      <c r="AA72" s="355">
        <v>60.0</v>
      </c>
      <c r="AB72" s="347" t="s">
        <v>245</v>
      </c>
      <c r="AC72" s="348" t="b">
        <v>0</v>
      </c>
      <c r="AD72" s="386"/>
      <c r="AG72" s="42"/>
    </row>
    <row r="73">
      <c r="A73" s="341"/>
      <c r="B73" s="342"/>
      <c r="C73" s="249">
        <v>2.0</v>
      </c>
      <c r="D73" s="343">
        <f t="shared" ref="D73:E73" si="85">D72</f>
        <v>15</v>
      </c>
      <c r="E73" s="251">
        <f t="shared" si="85"/>
        <v>0</v>
      </c>
      <c r="F73" s="252">
        <v>12.0</v>
      </c>
      <c r="G73" s="351"/>
      <c r="H73" s="345">
        <f>iferror(AVERAGE(F72:F74),0)</f>
        <v>12</v>
      </c>
      <c r="I73" s="346">
        <v>0.0</v>
      </c>
      <c r="K73" s="347" t="s">
        <v>197</v>
      </c>
      <c r="L73" s="348" t="b">
        <v>0</v>
      </c>
      <c r="P73" s="42"/>
      <c r="R73" s="341"/>
      <c r="S73" s="342"/>
      <c r="T73" s="249">
        <v>2.0</v>
      </c>
      <c r="U73" s="343">
        <f t="shared" ref="U73:V73" si="86">U72</f>
        <v>15</v>
      </c>
      <c r="V73" s="251">
        <f t="shared" si="86"/>
        <v>0</v>
      </c>
      <c r="W73" s="252"/>
      <c r="X73" s="351"/>
      <c r="Y73" s="345">
        <f>iferror(AVERAGE(W72:W74),0)</f>
        <v>0</v>
      </c>
      <c r="Z73" s="346">
        <v>0.0</v>
      </c>
      <c r="AB73" s="347" t="s">
        <v>197</v>
      </c>
      <c r="AC73" s="348" t="b">
        <v>0</v>
      </c>
      <c r="AG73" s="42"/>
    </row>
    <row r="74">
      <c r="A74" s="349">
        <v>4.0</v>
      </c>
      <c r="B74" s="350">
        <v>8.0</v>
      </c>
      <c r="C74" s="249">
        <v>3.0</v>
      </c>
      <c r="D74" s="343">
        <f t="shared" ref="D74:E74" si="87">D72</f>
        <v>15</v>
      </c>
      <c r="E74" s="251">
        <f t="shared" si="87"/>
        <v>0</v>
      </c>
      <c r="F74" s="252">
        <v>12.0</v>
      </c>
      <c r="G74" s="351"/>
      <c r="I74" s="346">
        <v>1.0</v>
      </c>
      <c r="K74" s="347" t="s">
        <v>248</v>
      </c>
      <c r="L74" s="348" t="b">
        <v>0</v>
      </c>
      <c r="P74" s="42"/>
      <c r="R74" s="349">
        <v>4.0</v>
      </c>
      <c r="S74" s="350">
        <v>8.0</v>
      </c>
      <c r="T74" s="249">
        <v>3.0</v>
      </c>
      <c r="U74" s="343">
        <f t="shared" ref="U74:V74" si="88">U72</f>
        <v>15</v>
      </c>
      <c r="V74" s="251">
        <f t="shared" si="88"/>
        <v>0</v>
      </c>
      <c r="W74" s="252"/>
      <c r="X74" s="351"/>
      <c r="Z74" s="346">
        <v>1.0</v>
      </c>
      <c r="AB74" s="347" t="s">
        <v>248</v>
      </c>
      <c r="AC74" s="348" t="b">
        <v>0</v>
      </c>
      <c r="AG74" s="42"/>
    </row>
    <row r="75">
      <c r="A75" s="391" t="s">
        <v>306</v>
      </c>
      <c r="B75" s="353"/>
      <c r="C75" s="249">
        <v>1.0</v>
      </c>
      <c r="D75" s="343">
        <v>42.0</v>
      </c>
      <c r="E75" s="251">
        <v>0.0</v>
      </c>
      <c r="F75" s="252">
        <v>15.0</v>
      </c>
      <c r="G75" s="351"/>
      <c r="H75" s="354">
        <f>iferror(C77*D77*(F75+F76+F77),0)</f>
        <v>5292</v>
      </c>
      <c r="I75" s="346"/>
      <c r="J75" s="355"/>
      <c r="K75" s="347" t="s">
        <v>245</v>
      </c>
      <c r="L75" s="348" t="b">
        <v>0</v>
      </c>
      <c r="M75" s="386"/>
      <c r="P75" s="42"/>
      <c r="R75" s="391" t="s">
        <v>306</v>
      </c>
      <c r="S75" s="353"/>
      <c r="T75" s="249">
        <v>1.0</v>
      </c>
      <c r="U75" s="343">
        <v>42.0</v>
      </c>
      <c r="V75" s="251">
        <v>0.0</v>
      </c>
      <c r="W75" s="252"/>
      <c r="X75" s="351"/>
      <c r="Y75" s="354">
        <f>iferror(T77*U77*(W75+W76+W77),0)</f>
        <v>0</v>
      </c>
      <c r="Z75" s="346"/>
      <c r="AA75" s="355"/>
      <c r="AB75" s="347" t="s">
        <v>245</v>
      </c>
      <c r="AC75" s="348" t="b">
        <v>0</v>
      </c>
      <c r="AD75" s="386"/>
      <c r="AG75" s="42"/>
    </row>
    <row r="76">
      <c r="A76" s="341"/>
      <c r="B76" s="342"/>
      <c r="C76" s="249">
        <v>2.0</v>
      </c>
      <c r="D76" s="343">
        <f t="shared" ref="D76:E76" si="89">D75</f>
        <v>42</v>
      </c>
      <c r="E76" s="251">
        <f t="shared" si="89"/>
        <v>0</v>
      </c>
      <c r="F76" s="252">
        <v>12.0</v>
      </c>
      <c r="G76" s="351"/>
      <c r="H76" s="345">
        <f>iferror(AVERAGE(F75:F77),0)</f>
        <v>14</v>
      </c>
      <c r="I76" s="346"/>
      <c r="K76" s="347" t="s">
        <v>197</v>
      </c>
      <c r="L76" s="348" t="b">
        <v>0</v>
      </c>
      <c r="P76" s="42"/>
      <c r="R76" s="341"/>
      <c r="S76" s="342"/>
      <c r="T76" s="249">
        <v>2.0</v>
      </c>
      <c r="U76" s="343">
        <f t="shared" ref="U76:V76" si="90">U75</f>
        <v>42</v>
      </c>
      <c r="V76" s="251">
        <f t="shared" si="90"/>
        <v>0</v>
      </c>
      <c r="W76" s="252"/>
      <c r="X76" s="351"/>
      <c r="Y76" s="345">
        <f>iferror(AVERAGE(W75:W77),0)</f>
        <v>0</v>
      </c>
      <c r="Z76" s="346"/>
      <c r="AB76" s="347" t="s">
        <v>197</v>
      </c>
      <c r="AC76" s="348" t="b">
        <v>0</v>
      </c>
      <c r="AG76" s="42"/>
    </row>
    <row r="77">
      <c r="A77" s="349">
        <v>4.0</v>
      </c>
      <c r="B77" s="350">
        <v>8.0</v>
      </c>
      <c r="C77" s="249">
        <v>3.0</v>
      </c>
      <c r="D77" s="343">
        <f t="shared" ref="D77:E77" si="91">D75</f>
        <v>42</v>
      </c>
      <c r="E77" s="251">
        <f t="shared" si="91"/>
        <v>0</v>
      </c>
      <c r="F77" s="252">
        <v>15.0</v>
      </c>
      <c r="G77" s="351"/>
      <c r="I77" s="346"/>
      <c r="K77" s="347" t="s">
        <v>248</v>
      </c>
      <c r="L77" s="348" t="b">
        <v>0</v>
      </c>
      <c r="P77" s="42"/>
      <c r="R77" s="349">
        <v>4.0</v>
      </c>
      <c r="S77" s="350">
        <v>8.0</v>
      </c>
      <c r="T77" s="249">
        <v>3.0</v>
      </c>
      <c r="U77" s="343">
        <f t="shared" ref="U77:V77" si="92">U75</f>
        <v>42</v>
      </c>
      <c r="V77" s="251">
        <f t="shared" si="92"/>
        <v>0</v>
      </c>
      <c r="W77" s="252"/>
      <c r="X77" s="351"/>
      <c r="Z77" s="346"/>
      <c r="AB77" s="347" t="s">
        <v>248</v>
      </c>
      <c r="AC77" s="348" t="b">
        <v>0</v>
      </c>
      <c r="AG77" s="42"/>
    </row>
    <row r="78">
      <c r="A78" s="391" t="s">
        <v>254</v>
      </c>
      <c r="B78" s="353"/>
      <c r="C78" s="249">
        <v>1.0</v>
      </c>
      <c r="D78" s="343">
        <v>7.0</v>
      </c>
      <c r="E78" s="251">
        <v>0.0</v>
      </c>
      <c r="F78" s="252">
        <v>15.0</v>
      </c>
      <c r="G78" s="351"/>
      <c r="H78" s="354">
        <f>iferror(C80*D80*(F78+F79+F80),0)</f>
        <v>630</v>
      </c>
      <c r="I78" s="346"/>
      <c r="J78" s="355"/>
      <c r="K78" s="347" t="s">
        <v>245</v>
      </c>
      <c r="L78" s="348" t="b">
        <v>0</v>
      </c>
      <c r="M78" s="386"/>
      <c r="P78" s="42"/>
      <c r="R78" s="391" t="s">
        <v>254</v>
      </c>
      <c r="S78" s="353"/>
      <c r="T78" s="249">
        <v>1.0</v>
      </c>
      <c r="U78" s="343">
        <v>7.0</v>
      </c>
      <c r="V78" s="251">
        <v>0.0</v>
      </c>
      <c r="W78" s="252"/>
      <c r="X78" s="351"/>
      <c r="Y78" s="354">
        <f>iferror(T80*U80*(W78+W79+W80),0)</f>
        <v>0</v>
      </c>
      <c r="Z78" s="346"/>
      <c r="AA78" s="355"/>
      <c r="AB78" s="347" t="s">
        <v>245</v>
      </c>
      <c r="AC78" s="348" t="b">
        <v>0</v>
      </c>
      <c r="AD78" s="386"/>
      <c r="AG78" s="42"/>
    </row>
    <row r="79">
      <c r="A79" s="341"/>
      <c r="B79" s="342"/>
      <c r="C79" s="249">
        <v>2.0</v>
      </c>
      <c r="D79" s="343">
        <f t="shared" ref="D79:E79" si="93">D78</f>
        <v>7</v>
      </c>
      <c r="E79" s="251">
        <f t="shared" si="93"/>
        <v>0</v>
      </c>
      <c r="F79" s="252">
        <v>15.0</v>
      </c>
      <c r="G79" s="351"/>
      <c r="H79" s="345">
        <f>iferror(AVERAGE(F78:F80),0)</f>
        <v>15</v>
      </c>
      <c r="I79" s="346"/>
      <c r="K79" s="347" t="s">
        <v>197</v>
      </c>
      <c r="L79" s="348" t="b">
        <v>0</v>
      </c>
      <c r="P79" s="42"/>
      <c r="R79" s="341"/>
      <c r="S79" s="342"/>
      <c r="T79" s="249">
        <v>2.0</v>
      </c>
      <c r="U79" s="343">
        <f t="shared" ref="U79:V79" si="94">U78</f>
        <v>7</v>
      </c>
      <c r="V79" s="251">
        <f t="shared" si="94"/>
        <v>0</v>
      </c>
      <c r="W79" s="252"/>
      <c r="X79" s="351"/>
      <c r="Y79" s="345">
        <f>iferror(AVERAGE(W78:W80),0)</f>
        <v>0</v>
      </c>
      <c r="Z79" s="346"/>
      <c r="AB79" s="347" t="s">
        <v>197</v>
      </c>
      <c r="AC79" s="348" t="b">
        <v>0</v>
      </c>
      <c r="AG79" s="42"/>
    </row>
    <row r="80">
      <c r="A80" s="349">
        <v>4.0</v>
      </c>
      <c r="B80" s="350">
        <v>8.0</v>
      </c>
      <c r="C80" s="249">
        <v>3.0</v>
      </c>
      <c r="D80" s="343">
        <f t="shared" ref="D80:E80" si="95">D78</f>
        <v>7</v>
      </c>
      <c r="E80" s="251">
        <f t="shared" si="95"/>
        <v>0</v>
      </c>
      <c r="F80" s="252"/>
      <c r="G80" s="351"/>
      <c r="I80" s="346"/>
      <c r="K80" s="347" t="s">
        <v>248</v>
      </c>
      <c r="L80" s="348" t="b">
        <v>0</v>
      </c>
      <c r="P80" s="42"/>
      <c r="R80" s="349">
        <v>4.0</v>
      </c>
      <c r="S80" s="350">
        <v>8.0</v>
      </c>
      <c r="T80" s="249">
        <v>3.0</v>
      </c>
      <c r="U80" s="343">
        <f t="shared" ref="U80:V80" si="96">U78</f>
        <v>7</v>
      </c>
      <c r="V80" s="251">
        <f t="shared" si="96"/>
        <v>0</v>
      </c>
      <c r="W80" s="252"/>
      <c r="X80" s="351"/>
      <c r="Z80" s="346"/>
      <c r="AB80" s="347" t="s">
        <v>248</v>
      </c>
      <c r="AC80" s="348" t="b">
        <v>0</v>
      </c>
      <c r="AG80" s="42"/>
    </row>
    <row r="81">
      <c r="A81" s="393" t="s">
        <v>256</v>
      </c>
      <c r="B81" s="35"/>
      <c r="C81" s="394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81"/>
      <c r="R81" s="393" t="s">
        <v>256</v>
      </c>
      <c r="S81" s="35"/>
      <c r="T81" s="394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81"/>
    </row>
    <row r="8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  <c r="R82" s="67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9"/>
    </row>
    <row r="85">
      <c r="A85" s="318" t="s">
        <v>97</v>
      </c>
      <c r="B85" s="319">
        <v>46139.0</v>
      </c>
      <c r="C85" s="320" t="s">
        <v>235</v>
      </c>
      <c r="D85" s="268"/>
      <c r="E85" s="321" t="s">
        <v>236</v>
      </c>
      <c r="F85" s="322" t="b">
        <v>0</v>
      </c>
      <c r="G85" s="323" t="s">
        <v>237</v>
      </c>
      <c r="H85" s="322" t="b">
        <v>0</v>
      </c>
      <c r="I85" s="324" t="s">
        <v>238</v>
      </c>
      <c r="J85" s="322" t="b">
        <v>0</v>
      </c>
      <c r="K85" s="325" t="s">
        <v>240</v>
      </c>
      <c r="L85" s="326" t="b">
        <v>0</v>
      </c>
      <c r="M85" s="327" t="s">
        <v>241</v>
      </c>
      <c r="N85" s="322" t="b">
        <v>0</v>
      </c>
      <c r="O85" s="328" t="s">
        <v>242</v>
      </c>
      <c r="P85" s="326" t="b">
        <v>0</v>
      </c>
      <c r="R85" s="318" t="s">
        <v>97</v>
      </c>
      <c r="S85" s="319">
        <v>46146.0</v>
      </c>
      <c r="T85" s="320" t="s">
        <v>235</v>
      </c>
      <c r="U85" s="268"/>
      <c r="V85" s="321" t="s">
        <v>236</v>
      </c>
      <c r="W85" s="322" t="b">
        <v>0</v>
      </c>
      <c r="X85" s="323" t="s">
        <v>237</v>
      </c>
      <c r="Y85" s="322" t="b">
        <v>0</v>
      </c>
      <c r="Z85" s="324" t="s">
        <v>238</v>
      </c>
      <c r="AA85" s="322" t="b">
        <v>0</v>
      </c>
      <c r="AB85" s="325" t="s">
        <v>240</v>
      </c>
      <c r="AC85" s="326" t="b">
        <v>0</v>
      </c>
      <c r="AD85" s="327" t="s">
        <v>241</v>
      </c>
      <c r="AE85" s="322" t="b">
        <v>0</v>
      </c>
      <c r="AF85" s="328" t="s">
        <v>242</v>
      </c>
      <c r="AG85" s="326" t="b">
        <v>0</v>
      </c>
    </row>
    <row r="86">
      <c r="A86" s="385" t="s">
        <v>243</v>
      </c>
      <c r="B86" s="329"/>
      <c r="C86" s="249">
        <v>1.0</v>
      </c>
      <c r="D86" s="343">
        <v>60.0</v>
      </c>
      <c r="E86" s="251">
        <v>0.0</v>
      </c>
      <c r="F86" s="252">
        <v>12.0</v>
      </c>
      <c r="G86" s="344"/>
      <c r="H86" s="354">
        <f>iferror(C88*D88*(F86+F87+F88),0)</f>
        <v>6120</v>
      </c>
      <c r="I86" s="346">
        <v>2.0</v>
      </c>
      <c r="J86" s="355">
        <v>90.0</v>
      </c>
      <c r="K86" s="347" t="s">
        <v>245</v>
      </c>
      <c r="L86" s="348" t="b">
        <v>0</v>
      </c>
      <c r="M86" s="386" t="s">
        <v>246</v>
      </c>
      <c r="P86" s="42"/>
      <c r="R86" s="385" t="s">
        <v>243</v>
      </c>
      <c r="S86" s="329"/>
      <c r="T86" s="249">
        <v>1.0</v>
      </c>
      <c r="U86" s="343">
        <v>60.0</v>
      </c>
      <c r="V86" s="251">
        <v>0.0</v>
      </c>
      <c r="W86" s="252"/>
      <c r="X86" s="344"/>
      <c r="Y86" s="354">
        <f>iferror(T88*U88*(W86+W87+W88),0)</f>
        <v>0</v>
      </c>
      <c r="Z86" s="346">
        <v>2.0</v>
      </c>
      <c r="AA86" s="355">
        <v>90.0</v>
      </c>
      <c r="AB86" s="347" t="s">
        <v>245</v>
      </c>
      <c r="AC86" s="348" t="b">
        <v>0</v>
      </c>
      <c r="AD86" s="386" t="s">
        <v>246</v>
      </c>
      <c r="AG86" s="42"/>
    </row>
    <row r="87">
      <c r="A87" s="341"/>
      <c r="B87" s="342"/>
      <c r="C87" s="249">
        <v>2.0</v>
      </c>
      <c r="D87" s="343">
        <f t="shared" ref="D87:E87" si="97">D86</f>
        <v>60</v>
      </c>
      <c r="E87" s="251">
        <f t="shared" si="97"/>
        <v>0</v>
      </c>
      <c r="F87" s="252">
        <v>12.0</v>
      </c>
      <c r="G87" s="344"/>
      <c r="H87" s="345">
        <f>iferror(AVERAGE(F86:F88),0)</f>
        <v>11.33333333</v>
      </c>
      <c r="I87" s="346">
        <v>0.0</v>
      </c>
      <c r="K87" s="347" t="s">
        <v>197</v>
      </c>
      <c r="L87" s="348" t="b">
        <v>0</v>
      </c>
      <c r="P87" s="42"/>
      <c r="R87" s="341"/>
      <c r="S87" s="342"/>
      <c r="T87" s="249">
        <v>2.0</v>
      </c>
      <c r="U87" s="343">
        <f t="shared" ref="U87:V87" si="98">U86</f>
        <v>60</v>
      </c>
      <c r="V87" s="251">
        <f t="shared" si="98"/>
        <v>0</v>
      </c>
      <c r="W87" s="252"/>
      <c r="X87" s="344"/>
      <c r="Y87" s="345">
        <f>iferror(AVERAGE(W86:W88),0)</f>
        <v>0</v>
      </c>
      <c r="Z87" s="346">
        <v>0.0</v>
      </c>
      <c r="AB87" s="347" t="s">
        <v>197</v>
      </c>
      <c r="AC87" s="348" t="b">
        <v>0</v>
      </c>
      <c r="AG87" s="42"/>
    </row>
    <row r="88">
      <c r="A88" s="349">
        <v>2.0</v>
      </c>
      <c r="B88" s="350">
        <v>5.0</v>
      </c>
      <c r="C88" s="249">
        <v>3.0</v>
      </c>
      <c r="D88" s="343">
        <f t="shared" ref="D88:E88" si="99">D86</f>
        <v>60</v>
      </c>
      <c r="E88" s="251">
        <f t="shared" si="99"/>
        <v>0</v>
      </c>
      <c r="F88" s="252">
        <v>10.0</v>
      </c>
      <c r="G88" s="351"/>
      <c r="I88" s="346">
        <v>1.0</v>
      </c>
      <c r="K88" s="347" t="s">
        <v>248</v>
      </c>
      <c r="L88" s="348" t="b">
        <v>0</v>
      </c>
      <c r="P88" s="42"/>
      <c r="R88" s="349">
        <v>2.0</v>
      </c>
      <c r="S88" s="350">
        <v>5.0</v>
      </c>
      <c r="T88" s="249">
        <v>3.0</v>
      </c>
      <c r="U88" s="343">
        <f t="shared" ref="U88:V88" si="100">U86</f>
        <v>60</v>
      </c>
      <c r="V88" s="251">
        <f t="shared" si="100"/>
        <v>0</v>
      </c>
      <c r="W88" s="252"/>
      <c r="X88" s="351"/>
      <c r="Z88" s="346">
        <v>1.0</v>
      </c>
      <c r="AB88" s="347" t="s">
        <v>248</v>
      </c>
      <c r="AC88" s="348" t="b">
        <v>0</v>
      </c>
      <c r="AG88" s="42"/>
    </row>
    <row r="89">
      <c r="A89" s="387" t="s">
        <v>279</v>
      </c>
      <c r="B89" s="353"/>
      <c r="C89" s="249">
        <v>1.0</v>
      </c>
      <c r="D89" s="343">
        <v>0.0</v>
      </c>
      <c r="E89" s="251">
        <v>0.0</v>
      </c>
      <c r="F89" s="252"/>
      <c r="G89" s="351"/>
      <c r="H89" s="354">
        <f>iferror(C91*D91*(F89+F90+F91),0)</f>
        <v>0</v>
      </c>
      <c r="I89" s="346">
        <v>2.0</v>
      </c>
      <c r="J89" s="355">
        <v>60.0</v>
      </c>
      <c r="K89" s="347" t="s">
        <v>245</v>
      </c>
      <c r="L89" s="348" t="b">
        <v>0</v>
      </c>
      <c r="M89" s="386"/>
      <c r="P89" s="42"/>
      <c r="R89" s="352" t="s">
        <v>305</v>
      </c>
      <c r="S89" s="353"/>
      <c r="T89" s="249">
        <v>1.0</v>
      </c>
      <c r="U89" s="343">
        <v>0.0</v>
      </c>
      <c r="V89" s="251">
        <v>0.0</v>
      </c>
      <c r="W89" s="252"/>
      <c r="X89" s="351"/>
      <c r="Y89" s="354">
        <f>iferror(T91*U91*(W89+W90+W91),0)</f>
        <v>0</v>
      </c>
      <c r="Z89" s="346">
        <v>2.0</v>
      </c>
      <c r="AA89" s="355">
        <v>60.0</v>
      </c>
      <c r="AB89" s="347" t="s">
        <v>245</v>
      </c>
      <c r="AC89" s="348" t="b">
        <v>0</v>
      </c>
      <c r="AD89" s="386"/>
      <c r="AG89" s="42"/>
    </row>
    <row r="90">
      <c r="A90" s="341"/>
      <c r="B90" s="342"/>
      <c r="C90" s="249">
        <v>2.0</v>
      </c>
      <c r="D90" s="343">
        <f t="shared" ref="D90:E90" si="101">D89</f>
        <v>0</v>
      </c>
      <c r="E90" s="251">
        <f t="shared" si="101"/>
        <v>0</v>
      </c>
      <c r="F90" s="252"/>
      <c r="G90" s="351"/>
      <c r="H90" s="345">
        <f>iferror(AVERAGE(F89:F91),0)</f>
        <v>0</v>
      </c>
      <c r="I90" s="346">
        <v>0.0</v>
      </c>
      <c r="K90" s="347" t="s">
        <v>197</v>
      </c>
      <c r="L90" s="348" t="b">
        <v>0</v>
      </c>
      <c r="P90" s="42"/>
      <c r="R90" s="341"/>
      <c r="S90" s="342"/>
      <c r="T90" s="249">
        <v>2.0</v>
      </c>
      <c r="U90" s="343">
        <f t="shared" ref="U90:V90" si="102">U89</f>
        <v>0</v>
      </c>
      <c r="V90" s="251">
        <f t="shared" si="102"/>
        <v>0</v>
      </c>
      <c r="W90" s="252"/>
      <c r="X90" s="351"/>
      <c r="Y90" s="345">
        <f>iferror(AVERAGE(W89:W91),0)</f>
        <v>0</v>
      </c>
      <c r="Z90" s="346">
        <v>0.0</v>
      </c>
      <c r="AB90" s="347" t="s">
        <v>197</v>
      </c>
      <c r="AC90" s="348" t="b">
        <v>0</v>
      </c>
      <c r="AG90" s="42"/>
    </row>
    <row r="91">
      <c r="A91" s="349">
        <v>6.0</v>
      </c>
      <c r="B91" s="350">
        <v>10.0</v>
      </c>
      <c r="C91" s="249">
        <v>3.0</v>
      </c>
      <c r="D91" s="343">
        <f t="shared" ref="D91:E91" si="103">D89</f>
        <v>0</v>
      </c>
      <c r="E91" s="251">
        <f t="shared" si="103"/>
        <v>0</v>
      </c>
      <c r="F91" s="252"/>
      <c r="G91" s="351"/>
      <c r="I91" s="346">
        <v>1.0</v>
      </c>
      <c r="K91" s="347" t="s">
        <v>248</v>
      </c>
      <c r="L91" s="348" t="b">
        <v>0</v>
      </c>
      <c r="P91" s="42"/>
      <c r="R91" s="349">
        <v>6.0</v>
      </c>
      <c r="S91" s="350">
        <v>10.0</v>
      </c>
      <c r="T91" s="249">
        <v>3.0</v>
      </c>
      <c r="U91" s="343">
        <f t="shared" ref="U91:V91" si="104">U89</f>
        <v>0</v>
      </c>
      <c r="V91" s="251">
        <f t="shared" si="104"/>
        <v>0</v>
      </c>
      <c r="W91" s="252"/>
      <c r="X91" s="351"/>
      <c r="Z91" s="346">
        <v>1.0</v>
      </c>
      <c r="AB91" s="347" t="s">
        <v>248</v>
      </c>
      <c r="AC91" s="348" t="b">
        <v>0</v>
      </c>
      <c r="AG91" s="42"/>
    </row>
    <row r="92">
      <c r="A92" s="352" t="s">
        <v>277</v>
      </c>
      <c r="B92" s="353"/>
      <c r="C92" s="249">
        <v>1.0</v>
      </c>
      <c r="D92" s="343">
        <v>30.0</v>
      </c>
      <c r="E92" s="251">
        <v>0.0</v>
      </c>
      <c r="F92" s="252">
        <v>20.0</v>
      </c>
      <c r="G92" s="351"/>
      <c r="H92" s="354">
        <f>iferror(C94*D94*(F92+F93+F94),0)</f>
        <v>5400</v>
      </c>
      <c r="I92" s="346">
        <v>2.0</v>
      </c>
      <c r="J92" s="355">
        <v>60.0</v>
      </c>
      <c r="K92" s="347" t="s">
        <v>245</v>
      </c>
      <c r="L92" s="348" t="b">
        <v>0</v>
      </c>
      <c r="M92" s="386"/>
      <c r="P92" s="42"/>
      <c r="R92" s="295" t="s">
        <v>289</v>
      </c>
      <c r="S92" s="329"/>
      <c r="T92" s="249">
        <v>1.0</v>
      </c>
      <c r="U92" s="343">
        <v>0.0</v>
      </c>
      <c r="V92" s="251">
        <v>0.0</v>
      </c>
      <c r="W92" s="252"/>
      <c r="X92" s="351"/>
      <c r="Y92" s="354">
        <f>iferror(T94*U94*(W92+W93+W94),0)</f>
        <v>0</v>
      </c>
      <c r="Z92" s="346">
        <v>2.0</v>
      </c>
      <c r="AA92" s="355">
        <v>60.0</v>
      </c>
      <c r="AB92" s="347" t="s">
        <v>245</v>
      </c>
      <c r="AC92" s="348" t="b">
        <v>0</v>
      </c>
      <c r="AD92" s="386"/>
      <c r="AG92" s="42"/>
    </row>
    <row r="93">
      <c r="A93" s="341"/>
      <c r="B93" s="342"/>
      <c r="C93" s="249">
        <v>2.0</v>
      </c>
      <c r="D93" s="343">
        <f t="shared" ref="D93:E93" si="105">D92</f>
        <v>30</v>
      </c>
      <c r="E93" s="251">
        <f t="shared" si="105"/>
        <v>0</v>
      </c>
      <c r="F93" s="252">
        <v>20.0</v>
      </c>
      <c r="G93" s="351"/>
      <c r="H93" s="345">
        <f>iferror(AVERAGE(F92:F94),0)</f>
        <v>20</v>
      </c>
      <c r="I93" s="346">
        <v>1.0</v>
      </c>
      <c r="K93" s="347" t="s">
        <v>197</v>
      </c>
      <c r="L93" s="348" t="b">
        <v>0</v>
      </c>
      <c r="P93" s="42"/>
      <c r="R93" s="341"/>
      <c r="S93" s="342"/>
      <c r="T93" s="249">
        <v>2.0</v>
      </c>
      <c r="U93" s="343">
        <f t="shared" ref="U93:V93" si="106">U92</f>
        <v>0</v>
      </c>
      <c r="V93" s="251">
        <f t="shared" si="106"/>
        <v>0</v>
      </c>
      <c r="W93" s="252"/>
      <c r="X93" s="351"/>
      <c r="Y93" s="345">
        <f>iferror(AVERAGE(W92:W94),0)</f>
        <v>0</v>
      </c>
      <c r="Z93" s="346">
        <v>1.0</v>
      </c>
      <c r="AB93" s="347" t="s">
        <v>197</v>
      </c>
      <c r="AC93" s="348" t="b">
        <v>0</v>
      </c>
      <c r="AG93" s="42"/>
    </row>
    <row r="94">
      <c r="A94" s="349">
        <v>8.0</v>
      </c>
      <c r="B94" s="350">
        <v>12.0</v>
      </c>
      <c r="C94" s="249">
        <v>3.0</v>
      </c>
      <c r="D94" s="343">
        <f t="shared" ref="D94:E94" si="107">D92</f>
        <v>30</v>
      </c>
      <c r="E94" s="251">
        <f t="shared" si="107"/>
        <v>0</v>
      </c>
      <c r="F94" s="252">
        <v>20.0</v>
      </c>
      <c r="G94" s="351"/>
      <c r="I94" s="346">
        <v>1.0</v>
      </c>
      <c r="K94" s="347" t="s">
        <v>248</v>
      </c>
      <c r="L94" s="348" t="b">
        <v>0</v>
      </c>
      <c r="P94" s="42"/>
      <c r="R94" s="349">
        <v>8.0</v>
      </c>
      <c r="S94" s="350">
        <v>12.0</v>
      </c>
      <c r="T94" s="249">
        <v>3.0</v>
      </c>
      <c r="U94" s="343">
        <f t="shared" ref="U94:V94" si="108">U92</f>
        <v>0</v>
      </c>
      <c r="V94" s="251">
        <f t="shared" si="108"/>
        <v>0</v>
      </c>
      <c r="W94" s="252"/>
      <c r="X94" s="351"/>
      <c r="Z94" s="346">
        <v>1.0</v>
      </c>
      <c r="AB94" s="347" t="s">
        <v>248</v>
      </c>
      <c r="AC94" s="348" t="b">
        <v>0</v>
      </c>
      <c r="AG94" s="42"/>
    </row>
    <row r="95">
      <c r="A95" s="352" t="s">
        <v>291</v>
      </c>
      <c r="B95" s="353"/>
      <c r="C95" s="249">
        <v>1.0</v>
      </c>
      <c r="D95" s="343">
        <v>17.5</v>
      </c>
      <c r="E95" s="251">
        <v>0.0</v>
      </c>
      <c r="F95" s="252">
        <v>10.0</v>
      </c>
      <c r="G95" s="351"/>
      <c r="H95" s="354">
        <f>iferror(C97*D97*(F95+F96+F97),0)</f>
        <v>1785</v>
      </c>
      <c r="I95" s="346">
        <v>2.0</v>
      </c>
      <c r="J95" s="355">
        <v>60.0</v>
      </c>
      <c r="K95" s="347" t="s">
        <v>245</v>
      </c>
      <c r="L95" s="348" t="b">
        <v>0</v>
      </c>
      <c r="M95" s="386"/>
      <c r="P95" s="42"/>
      <c r="R95" s="352" t="s">
        <v>291</v>
      </c>
      <c r="S95" s="353"/>
      <c r="T95" s="249">
        <v>1.0</v>
      </c>
      <c r="U95" s="343">
        <v>15.0</v>
      </c>
      <c r="V95" s="251">
        <v>0.0</v>
      </c>
      <c r="W95" s="252"/>
      <c r="X95" s="351"/>
      <c r="Y95" s="354">
        <f>iferror(T97*U97*(W95+W96+W97),0)</f>
        <v>0</v>
      </c>
      <c r="Z95" s="346">
        <v>2.0</v>
      </c>
      <c r="AA95" s="355">
        <v>60.0</v>
      </c>
      <c r="AB95" s="347" t="s">
        <v>245</v>
      </c>
      <c r="AC95" s="348" t="b">
        <v>0</v>
      </c>
      <c r="AD95" s="386"/>
      <c r="AG95" s="42"/>
    </row>
    <row r="96">
      <c r="A96" s="341"/>
      <c r="B96" s="342"/>
      <c r="C96" s="249">
        <v>2.0</v>
      </c>
      <c r="D96" s="343">
        <f t="shared" ref="D96:E96" si="109">D95</f>
        <v>17.5</v>
      </c>
      <c r="E96" s="251">
        <f t="shared" si="109"/>
        <v>0</v>
      </c>
      <c r="F96" s="252">
        <v>12.0</v>
      </c>
      <c r="G96" s="351"/>
      <c r="H96" s="345">
        <f>iferror(AVERAGE(F95:F97),0)</f>
        <v>11.33333333</v>
      </c>
      <c r="I96" s="346">
        <v>1.0</v>
      </c>
      <c r="K96" s="347" t="s">
        <v>197</v>
      </c>
      <c r="L96" s="348" t="b">
        <v>0</v>
      </c>
      <c r="P96" s="42"/>
      <c r="R96" s="341"/>
      <c r="S96" s="342"/>
      <c r="T96" s="249">
        <v>2.0</v>
      </c>
      <c r="U96" s="343">
        <f t="shared" ref="U96:V96" si="110">U95</f>
        <v>15</v>
      </c>
      <c r="V96" s="251">
        <f t="shared" si="110"/>
        <v>0</v>
      </c>
      <c r="W96" s="252"/>
      <c r="X96" s="351"/>
      <c r="Y96" s="345">
        <f>iferror(AVERAGE(W95:W97),0)</f>
        <v>0</v>
      </c>
      <c r="Z96" s="346">
        <v>1.0</v>
      </c>
      <c r="AB96" s="347" t="s">
        <v>197</v>
      </c>
      <c r="AC96" s="348" t="b">
        <v>0</v>
      </c>
      <c r="AG96" s="42"/>
    </row>
    <row r="97">
      <c r="A97" s="349">
        <v>10.0</v>
      </c>
      <c r="B97" s="350">
        <v>15.0</v>
      </c>
      <c r="C97" s="249">
        <v>3.0</v>
      </c>
      <c r="D97" s="343">
        <f t="shared" ref="D97:E97" si="111">D95</f>
        <v>17.5</v>
      </c>
      <c r="E97" s="251">
        <f t="shared" si="111"/>
        <v>0</v>
      </c>
      <c r="F97" s="252">
        <v>12.0</v>
      </c>
      <c r="G97" s="351"/>
      <c r="I97" s="346">
        <v>1.0</v>
      </c>
      <c r="K97" s="347" t="s">
        <v>248</v>
      </c>
      <c r="L97" s="348" t="b">
        <v>0</v>
      </c>
      <c r="P97" s="42"/>
      <c r="R97" s="349">
        <v>10.0</v>
      </c>
      <c r="S97" s="350">
        <v>15.0</v>
      </c>
      <c r="T97" s="249">
        <v>3.0</v>
      </c>
      <c r="U97" s="343">
        <f t="shared" ref="U97:V97" si="112">U95</f>
        <v>15</v>
      </c>
      <c r="V97" s="251">
        <f t="shared" si="112"/>
        <v>0</v>
      </c>
      <c r="W97" s="252"/>
      <c r="X97" s="351"/>
      <c r="Z97" s="346">
        <v>1.0</v>
      </c>
      <c r="AB97" s="347" t="s">
        <v>248</v>
      </c>
      <c r="AC97" s="348" t="b">
        <v>0</v>
      </c>
      <c r="AG97" s="42"/>
    </row>
    <row r="98">
      <c r="A98" s="389" t="s">
        <v>260</v>
      </c>
      <c r="B98" s="353"/>
      <c r="C98" s="249">
        <v>1.0</v>
      </c>
      <c r="D98" s="343">
        <v>60.0</v>
      </c>
      <c r="E98" s="251">
        <v>0.0</v>
      </c>
      <c r="F98" s="252">
        <v>12.0</v>
      </c>
      <c r="G98" s="351"/>
      <c r="H98" s="354">
        <f>iferror(C100*D100*(F98+F99+F100),0)</f>
        <v>4320</v>
      </c>
      <c r="I98" s="346">
        <v>2.0</v>
      </c>
      <c r="J98" s="355">
        <v>60.0</v>
      </c>
      <c r="K98" s="347" t="s">
        <v>245</v>
      </c>
      <c r="L98" s="348" t="b">
        <v>0</v>
      </c>
      <c r="M98" s="386"/>
      <c r="P98" s="42"/>
      <c r="R98" s="389" t="s">
        <v>260</v>
      </c>
      <c r="S98" s="353"/>
      <c r="T98" s="249">
        <v>1.0</v>
      </c>
      <c r="U98" s="343">
        <v>60.0</v>
      </c>
      <c r="V98" s="251">
        <v>0.0</v>
      </c>
      <c r="W98" s="252"/>
      <c r="X98" s="351"/>
      <c r="Y98" s="354">
        <f>iferror(T100*U100*(W98+W99+W100),0)</f>
        <v>0</v>
      </c>
      <c r="Z98" s="346">
        <v>2.0</v>
      </c>
      <c r="AA98" s="355">
        <v>60.0</v>
      </c>
      <c r="AB98" s="347" t="s">
        <v>245</v>
      </c>
      <c r="AC98" s="348" t="b">
        <v>0</v>
      </c>
      <c r="AD98" s="386"/>
      <c r="AG98" s="42"/>
    </row>
    <row r="99">
      <c r="A99" s="341"/>
      <c r="B99" s="342"/>
      <c r="C99" s="249">
        <v>2.0</v>
      </c>
      <c r="D99" s="343">
        <f t="shared" ref="D99:E99" si="113">D98</f>
        <v>60</v>
      </c>
      <c r="E99" s="251">
        <f t="shared" si="113"/>
        <v>0</v>
      </c>
      <c r="F99" s="252">
        <v>12.0</v>
      </c>
      <c r="G99" s="351"/>
      <c r="H99" s="345">
        <f>iferror(AVERAGE(F98:F100),0)</f>
        <v>12</v>
      </c>
      <c r="I99" s="346">
        <v>1.0</v>
      </c>
      <c r="K99" s="347" t="s">
        <v>197</v>
      </c>
      <c r="L99" s="348" t="b">
        <v>0</v>
      </c>
      <c r="P99" s="42"/>
      <c r="R99" s="341"/>
      <c r="S99" s="342"/>
      <c r="T99" s="249">
        <v>2.0</v>
      </c>
      <c r="U99" s="343">
        <f t="shared" ref="U99:V99" si="114">U98</f>
        <v>60</v>
      </c>
      <c r="V99" s="251">
        <f t="shared" si="114"/>
        <v>0</v>
      </c>
      <c r="W99" s="252"/>
      <c r="X99" s="351"/>
      <c r="Y99" s="345">
        <f>iferror(AVERAGE(W98:W100),0)</f>
        <v>0</v>
      </c>
      <c r="Z99" s="346">
        <v>1.0</v>
      </c>
      <c r="AB99" s="347" t="s">
        <v>197</v>
      </c>
      <c r="AC99" s="348" t="b">
        <v>0</v>
      </c>
      <c r="AG99" s="42"/>
    </row>
    <row r="100">
      <c r="A100" s="349">
        <v>6.0</v>
      </c>
      <c r="B100" s="350">
        <v>10.0</v>
      </c>
      <c r="C100" s="249">
        <v>3.0</v>
      </c>
      <c r="D100" s="343">
        <f t="shared" ref="D100:E100" si="115">D98</f>
        <v>60</v>
      </c>
      <c r="E100" s="251">
        <f t="shared" si="115"/>
        <v>0</v>
      </c>
      <c r="F100" s="252"/>
      <c r="G100" s="351"/>
      <c r="I100" s="346">
        <v>1.0</v>
      </c>
      <c r="K100" s="347" t="s">
        <v>248</v>
      </c>
      <c r="L100" s="348" t="b">
        <v>0</v>
      </c>
      <c r="P100" s="42"/>
      <c r="R100" s="349">
        <v>6.0</v>
      </c>
      <c r="S100" s="350">
        <v>10.0</v>
      </c>
      <c r="T100" s="249">
        <v>3.0</v>
      </c>
      <c r="U100" s="343">
        <f t="shared" ref="U100:V100" si="116">U98</f>
        <v>60</v>
      </c>
      <c r="V100" s="251">
        <f t="shared" si="116"/>
        <v>0</v>
      </c>
      <c r="W100" s="252"/>
      <c r="X100" s="351"/>
      <c r="Z100" s="346">
        <v>1.0</v>
      </c>
      <c r="AB100" s="347" t="s">
        <v>248</v>
      </c>
      <c r="AC100" s="348" t="b">
        <v>0</v>
      </c>
      <c r="AG100" s="42"/>
    </row>
    <row r="101">
      <c r="A101" s="389" t="s">
        <v>151</v>
      </c>
      <c r="B101" s="353"/>
      <c r="C101" s="249">
        <v>1.0</v>
      </c>
      <c r="D101" s="343">
        <v>0.0</v>
      </c>
      <c r="E101" s="251">
        <v>0.0</v>
      </c>
      <c r="F101" s="252"/>
      <c r="G101" s="351"/>
      <c r="H101" s="354">
        <f>iferror(C103*D103*(F101+F102+F103),0)</f>
        <v>0</v>
      </c>
      <c r="I101" s="346">
        <v>2.0</v>
      </c>
      <c r="J101" s="355">
        <v>60.0</v>
      </c>
      <c r="K101" s="347" t="s">
        <v>245</v>
      </c>
      <c r="L101" s="348" t="b">
        <v>0</v>
      </c>
      <c r="M101" s="386"/>
      <c r="P101" s="42"/>
      <c r="R101" s="389" t="s">
        <v>151</v>
      </c>
      <c r="S101" s="353"/>
      <c r="T101" s="249">
        <v>1.0</v>
      </c>
      <c r="U101" s="343">
        <v>42.0</v>
      </c>
      <c r="V101" s="251">
        <v>0.0</v>
      </c>
      <c r="W101" s="252">
        <v>12.0</v>
      </c>
      <c r="X101" s="351"/>
      <c r="Y101" s="354">
        <f>iferror(T103*U103*(W101+W102+W103),0)</f>
        <v>4536</v>
      </c>
      <c r="Z101" s="346">
        <v>2.0</v>
      </c>
      <c r="AA101" s="355">
        <v>60.0</v>
      </c>
      <c r="AB101" s="347" t="s">
        <v>245</v>
      </c>
      <c r="AC101" s="348" t="b">
        <v>0</v>
      </c>
      <c r="AD101" s="386"/>
      <c r="AG101" s="42"/>
    </row>
    <row r="102">
      <c r="A102" s="341"/>
      <c r="B102" s="342"/>
      <c r="C102" s="249">
        <v>2.0</v>
      </c>
      <c r="D102" s="343">
        <f t="shared" ref="D102:E102" si="117">D101</f>
        <v>0</v>
      </c>
      <c r="E102" s="251">
        <f t="shared" si="117"/>
        <v>0</v>
      </c>
      <c r="F102" s="252"/>
      <c r="G102" s="351"/>
      <c r="H102" s="345">
        <f>iferror(AVERAGE(F101:F103),0)</f>
        <v>0</v>
      </c>
      <c r="I102" s="346">
        <v>1.0</v>
      </c>
      <c r="K102" s="347" t="s">
        <v>197</v>
      </c>
      <c r="L102" s="348" t="b">
        <v>0</v>
      </c>
      <c r="P102" s="42"/>
      <c r="R102" s="341"/>
      <c r="S102" s="342"/>
      <c r="T102" s="249">
        <v>2.0</v>
      </c>
      <c r="U102" s="343">
        <f t="shared" ref="U102:V102" si="118">U101</f>
        <v>42</v>
      </c>
      <c r="V102" s="251">
        <f t="shared" si="118"/>
        <v>0</v>
      </c>
      <c r="W102" s="252">
        <v>12.0</v>
      </c>
      <c r="X102" s="351"/>
      <c r="Y102" s="345">
        <f>iferror(AVERAGE(W101:W103),0)</f>
        <v>12</v>
      </c>
      <c r="Z102" s="346">
        <v>1.0</v>
      </c>
      <c r="AB102" s="347" t="s">
        <v>197</v>
      </c>
      <c r="AC102" s="348" t="b">
        <v>0</v>
      </c>
      <c r="AG102" s="42"/>
    </row>
    <row r="103">
      <c r="A103" s="349">
        <v>6.0</v>
      </c>
      <c r="B103" s="350">
        <v>10.0</v>
      </c>
      <c r="C103" s="249">
        <v>3.0</v>
      </c>
      <c r="D103" s="343">
        <f t="shared" ref="D103:E103" si="119">D101</f>
        <v>0</v>
      </c>
      <c r="E103" s="251">
        <f t="shared" si="119"/>
        <v>0</v>
      </c>
      <c r="F103" s="252"/>
      <c r="G103" s="351"/>
      <c r="I103" s="346">
        <v>1.0</v>
      </c>
      <c r="K103" s="347" t="s">
        <v>248</v>
      </c>
      <c r="L103" s="348" t="b">
        <v>0</v>
      </c>
      <c r="P103" s="42"/>
      <c r="R103" s="349">
        <v>6.0</v>
      </c>
      <c r="S103" s="350">
        <v>10.0</v>
      </c>
      <c r="T103" s="249">
        <v>3.0</v>
      </c>
      <c r="U103" s="343">
        <f t="shared" ref="U103:V103" si="120">U101</f>
        <v>42</v>
      </c>
      <c r="V103" s="251">
        <f t="shared" si="120"/>
        <v>0</v>
      </c>
      <c r="W103" s="252">
        <v>12.0</v>
      </c>
      <c r="X103" s="351"/>
      <c r="Z103" s="346">
        <v>1.0</v>
      </c>
      <c r="AB103" s="347" t="s">
        <v>248</v>
      </c>
      <c r="AC103" s="348" t="b">
        <v>0</v>
      </c>
      <c r="AG103" s="42"/>
    </row>
    <row r="104">
      <c r="A104" s="389" t="s">
        <v>250</v>
      </c>
      <c r="B104" s="353"/>
      <c r="C104" s="249">
        <v>1.0</v>
      </c>
      <c r="D104" s="343">
        <v>0.0</v>
      </c>
      <c r="E104" s="251">
        <v>0.0</v>
      </c>
      <c r="F104" s="252"/>
      <c r="G104" s="351"/>
      <c r="H104" s="354">
        <f>iferror(C106*D106*(F104+F105+F106),0)</f>
        <v>0</v>
      </c>
      <c r="I104" s="346">
        <v>2.0</v>
      </c>
      <c r="J104" s="355">
        <v>60.0</v>
      </c>
      <c r="K104" s="347" t="s">
        <v>245</v>
      </c>
      <c r="L104" s="348" t="b">
        <v>0</v>
      </c>
      <c r="M104" s="386"/>
      <c r="P104" s="42"/>
      <c r="R104" s="389" t="s">
        <v>250</v>
      </c>
      <c r="S104" s="353"/>
      <c r="T104" s="249">
        <v>1.0</v>
      </c>
      <c r="U104" s="343">
        <v>54.0</v>
      </c>
      <c r="V104" s="251">
        <v>0.0</v>
      </c>
      <c r="W104" s="252">
        <v>15.0</v>
      </c>
      <c r="X104" s="351"/>
      <c r="Y104" s="354">
        <f>iferror(T106*U106*(W104+W105+W106),0)</f>
        <v>7290</v>
      </c>
      <c r="Z104" s="346">
        <v>2.0</v>
      </c>
      <c r="AA104" s="355">
        <v>60.0</v>
      </c>
      <c r="AB104" s="347" t="s">
        <v>245</v>
      </c>
      <c r="AC104" s="348" t="b">
        <v>0</v>
      </c>
      <c r="AD104" s="386"/>
      <c r="AG104" s="42"/>
    </row>
    <row r="105">
      <c r="A105" s="341"/>
      <c r="B105" s="342"/>
      <c r="C105" s="249">
        <v>2.0</v>
      </c>
      <c r="D105" s="343">
        <f t="shared" ref="D105:E105" si="121">D104</f>
        <v>0</v>
      </c>
      <c r="E105" s="251">
        <f t="shared" si="121"/>
        <v>0</v>
      </c>
      <c r="F105" s="252"/>
      <c r="G105" s="351"/>
      <c r="H105" s="345">
        <f>iferror(AVERAGE(F104:F106),0)</f>
        <v>0</v>
      </c>
      <c r="I105" s="346">
        <v>1.0</v>
      </c>
      <c r="K105" s="347" t="s">
        <v>197</v>
      </c>
      <c r="L105" s="348" t="b">
        <v>0</v>
      </c>
      <c r="P105" s="42"/>
      <c r="R105" s="341"/>
      <c r="S105" s="342"/>
      <c r="T105" s="249">
        <v>2.0</v>
      </c>
      <c r="U105" s="343">
        <f t="shared" ref="U105:V105" si="122">U104</f>
        <v>54</v>
      </c>
      <c r="V105" s="251">
        <f t="shared" si="122"/>
        <v>0</v>
      </c>
      <c r="W105" s="252">
        <v>15.0</v>
      </c>
      <c r="X105" s="351"/>
      <c r="Y105" s="345">
        <f>iferror(AVERAGE(W104:W106),0)</f>
        <v>15</v>
      </c>
      <c r="Z105" s="346">
        <v>1.0</v>
      </c>
      <c r="AB105" s="347" t="s">
        <v>197</v>
      </c>
      <c r="AC105" s="348" t="b">
        <v>0</v>
      </c>
      <c r="AG105" s="42"/>
    </row>
    <row r="106">
      <c r="A106" s="349">
        <v>8.0</v>
      </c>
      <c r="B106" s="350">
        <v>12.0</v>
      </c>
      <c r="C106" s="249">
        <v>3.0</v>
      </c>
      <c r="D106" s="343">
        <f t="shared" ref="D106:E106" si="123">D104</f>
        <v>0</v>
      </c>
      <c r="E106" s="251">
        <f t="shared" si="123"/>
        <v>0</v>
      </c>
      <c r="F106" s="252"/>
      <c r="G106" s="351"/>
      <c r="I106" s="346">
        <v>1.0</v>
      </c>
      <c r="K106" s="347" t="s">
        <v>248</v>
      </c>
      <c r="L106" s="348" t="b">
        <v>0</v>
      </c>
      <c r="P106" s="42"/>
      <c r="R106" s="349">
        <v>8.0</v>
      </c>
      <c r="S106" s="350">
        <v>12.0</v>
      </c>
      <c r="T106" s="249">
        <v>3.0</v>
      </c>
      <c r="U106" s="343">
        <f t="shared" ref="U106:V106" si="124">U104</f>
        <v>54</v>
      </c>
      <c r="V106" s="251">
        <f t="shared" si="124"/>
        <v>0</v>
      </c>
      <c r="W106" s="252">
        <v>15.0</v>
      </c>
      <c r="X106" s="351"/>
      <c r="Z106" s="346">
        <v>1.0</v>
      </c>
      <c r="AB106" s="347" t="s">
        <v>248</v>
      </c>
      <c r="AC106" s="348" t="b">
        <v>0</v>
      </c>
      <c r="AG106" s="42"/>
    </row>
    <row r="107">
      <c r="A107" s="390" t="s">
        <v>269</v>
      </c>
      <c r="B107" s="353"/>
      <c r="C107" s="249">
        <v>1.0</v>
      </c>
      <c r="D107" s="343">
        <v>30.0</v>
      </c>
      <c r="E107" s="251">
        <v>0.0</v>
      </c>
      <c r="F107" s="252"/>
      <c r="G107" s="351"/>
      <c r="H107" s="354">
        <f>iferror(C109*D109*(F107+F108+F109),0)</f>
        <v>0</v>
      </c>
      <c r="I107" s="346">
        <v>2.0</v>
      </c>
      <c r="J107" s="355">
        <v>60.0</v>
      </c>
      <c r="K107" s="347" t="s">
        <v>245</v>
      </c>
      <c r="L107" s="348" t="b">
        <v>0</v>
      </c>
      <c r="M107" s="386"/>
      <c r="P107" s="42"/>
      <c r="R107" s="390" t="s">
        <v>269</v>
      </c>
      <c r="S107" s="353"/>
      <c r="T107" s="249">
        <v>1.0</v>
      </c>
      <c r="U107" s="343">
        <v>30.0</v>
      </c>
      <c r="V107" s="251">
        <v>0.0</v>
      </c>
      <c r="W107" s="252"/>
      <c r="X107" s="351"/>
      <c r="Y107" s="354">
        <f>iferror(T109*U109*(W107+W108+W109),0)</f>
        <v>0</v>
      </c>
      <c r="Z107" s="346">
        <v>2.0</v>
      </c>
      <c r="AA107" s="355">
        <v>60.0</v>
      </c>
      <c r="AB107" s="347" t="s">
        <v>245</v>
      </c>
      <c r="AC107" s="348" t="b">
        <v>0</v>
      </c>
      <c r="AD107" s="386"/>
      <c r="AG107" s="42"/>
    </row>
    <row r="108">
      <c r="A108" s="341"/>
      <c r="B108" s="342"/>
      <c r="C108" s="249">
        <v>2.0</v>
      </c>
      <c r="D108" s="343">
        <f t="shared" ref="D108:E108" si="125">D107</f>
        <v>30</v>
      </c>
      <c r="E108" s="251">
        <f t="shared" si="125"/>
        <v>0</v>
      </c>
      <c r="F108" s="252"/>
      <c r="G108" s="351"/>
      <c r="H108" s="345">
        <f>iferror(AVERAGE(F107:F109),0)</f>
        <v>0</v>
      </c>
      <c r="I108" s="346">
        <v>0.0</v>
      </c>
      <c r="K108" s="347" t="s">
        <v>197</v>
      </c>
      <c r="L108" s="348" t="b">
        <v>0</v>
      </c>
      <c r="P108" s="42"/>
      <c r="R108" s="341"/>
      <c r="S108" s="342"/>
      <c r="T108" s="249">
        <v>2.0</v>
      </c>
      <c r="U108" s="343">
        <f t="shared" ref="U108:V108" si="126">U107</f>
        <v>30</v>
      </c>
      <c r="V108" s="251">
        <f t="shared" si="126"/>
        <v>0</v>
      </c>
      <c r="W108" s="252"/>
      <c r="X108" s="351"/>
      <c r="Y108" s="345">
        <f>iferror(AVERAGE(W107:W109),0)</f>
        <v>0</v>
      </c>
      <c r="Z108" s="346">
        <v>0.0</v>
      </c>
      <c r="AB108" s="347" t="s">
        <v>197</v>
      </c>
      <c r="AC108" s="348" t="b">
        <v>0</v>
      </c>
      <c r="AG108" s="42"/>
    </row>
    <row r="109">
      <c r="A109" s="349">
        <v>10.0</v>
      </c>
      <c r="B109" s="350">
        <v>15.0</v>
      </c>
      <c r="C109" s="249">
        <v>3.0</v>
      </c>
      <c r="D109" s="343">
        <f t="shared" ref="D109:E109" si="127">D107</f>
        <v>30</v>
      </c>
      <c r="E109" s="251">
        <f t="shared" si="127"/>
        <v>0</v>
      </c>
      <c r="F109" s="252"/>
      <c r="G109" s="351"/>
      <c r="I109" s="346">
        <v>1.0</v>
      </c>
      <c r="K109" s="347" t="s">
        <v>248</v>
      </c>
      <c r="L109" s="348" t="b">
        <v>0</v>
      </c>
      <c r="P109" s="42"/>
      <c r="R109" s="349">
        <v>10.0</v>
      </c>
      <c r="S109" s="350">
        <v>15.0</v>
      </c>
      <c r="T109" s="249">
        <v>3.0</v>
      </c>
      <c r="U109" s="343">
        <f t="shared" ref="U109:V109" si="128">U107</f>
        <v>30</v>
      </c>
      <c r="V109" s="251">
        <f t="shared" si="128"/>
        <v>0</v>
      </c>
      <c r="W109" s="252"/>
      <c r="X109" s="351"/>
      <c r="Z109" s="346">
        <v>1.0</v>
      </c>
      <c r="AB109" s="347" t="s">
        <v>248</v>
      </c>
      <c r="AC109" s="348" t="b">
        <v>0</v>
      </c>
      <c r="AG109" s="42"/>
    </row>
    <row r="110">
      <c r="A110" s="362" t="s">
        <v>296</v>
      </c>
      <c r="B110" s="353"/>
      <c r="C110" s="249">
        <v>1.0</v>
      </c>
      <c r="D110" s="343">
        <v>20.0</v>
      </c>
      <c r="E110" s="251">
        <v>0.0</v>
      </c>
      <c r="F110" s="252"/>
      <c r="G110" s="351"/>
      <c r="H110" s="354">
        <f>iferror(C112*D112*(F110+F111+F112),0)</f>
        <v>0</v>
      </c>
      <c r="I110" s="346">
        <v>2.0</v>
      </c>
      <c r="J110" s="355">
        <v>60.0</v>
      </c>
      <c r="K110" s="347" t="s">
        <v>245</v>
      </c>
      <c r="L110" s="348" t="b">
        <v>0</v>
      </c>
      <c r="M110" s="386"/>
      <c r="P110" s="42"/>
      <c r="R110" s="391" t="s">
        <v>282</v>
      </c>
      <c r="S110" s="353"/>
      <c r="T110" s="249">
        <v>1.0</v>
      </c>
      <c r="U110" s="343">
        <v>25.0</v>
      </c>
      <c r="V110" s="251">
        <v>0.0</v>
      </c>
      <c r="W110" s="252">
        <v>12.0</v>
      </c>
      <c r="X110" s="351"/>
      <c r="Y110" s="354">
        <f>iferror(T112*U112*(W110+W111+W112),0)</f>
        <v>2700</v>
      </c>
      <c r="Z110" s="346">
        <v>2.0</v>
      </c>
      <c r="AA110" s="355">
        <v>60.0</v>
      </c>
      <c r="AB110" s="347" t="s">
        <v>245</v>
      </c>
      <c r="AC110" s="348" t="b">
        <v>0</v>
      </c>
      <c r="AD110" s="386"/>
      <c r="AG110" s="42"/>
    </row>
    <row r="111">
      <c r="A111" s="341"/>
      <c r="B111" s="342"/>
      <c r="C111" s="249">
        <v>2.0</v>
      </c>
      <c r="D111" s="343">
        <f t="shared" ref="D111:E111" si="129">D110</f>
        <v>20</v>
      </c>
      <c r="E111" s="251">
        <f t="shared" si="129"/>
        <v>0</v>
      </c>
      <c r="F111" s="252"/>
      <c r="G111" s="351"/>
      <c r="H111" s="345">
        <f>iferror(AVERAGE(F110:F112),0)</f>
        <v>0</v>
      </c>
      <c r="I111" s="346">
        <v>0.0</v>
      </c>
      <c r="K111" s="347" t="s">
        <v>197</v>
      </c>
      <c r="L111" s="348" t="b">
        <v>0</v>
      </c>
      <c r="P111" s="42"/>
      <c r="R111" s="341"/>
      <c r="S111" s="342"/>
      <c r="T111" s="249">
        <v>2.0</v>
      </c>
      <c r="U111" s="343">
        <f t="shared" ref="U111:V111" si="130">U110</f>
        <v>25</v>
      </c>
      <c r="V111" s="251">
        <f t="shared" si="130"/>
        <v>0</v>
      </c>
      <c r="W111" s="252">
        <v>12.0</v>
      </c>
      <c r="X111" s="351"/>
      <c r="Y111" s="345">
        <f>iferror(AVERAGE(W110:W112),0)</f>
        <v>12</v>
      </c>
      <c r="Z111" s="346">
        <v>0.0</v>
      </c>
      <c r="AB111" s="347" t="s">
        <v>197</v>
      </c>
      <c r="AC111" s="348" t="b">
        <v>0</v>
      </c>
      <c r="AG111" s="42"/>
    </row>
    <row r="112">
      <c r="A112" s="349">
        <v>4.0</v>
      </c>
      <c r="B112" s="350">
        <v>8.0</v>
      </c>
      <c r="C112" s="249">
        <v>3.0</v>
      </c>
      <c r="D112" s="343">
        <f t="shared" ref="D112:E112" si="131">D110</f>
        <v>20</v>
      </c>
      <c r="E112" s="251">
        <f t="shared" si="131"/>
        <v>0</v>
      </c>
      <c r="F112" s="252"/>
      <c r="G112" s="351"/>
      <c r="I112" s="346">
        <v>1.0</v>
      </c>
      <c r="K112" s="347" t="s">
        <v>248</v>
      </c>
      <c r="L112" s="348" t="b">
        <v>0</v>
      </c>
      <c r="P112" s="42"/>
      <c r="R112" s="349">
        <v>4.0</v>
      </c>
      <c r="S112" s="350">
        <v>8.0</v>
      </c>
      <c r="T112" s="249">
        <v>3.0</v>
      </c>
      <c r="U112" s="343">
        <f t="shared" ref="U112:V112" si="132">U110</f>
        <v>25</v>
      </c>
      <c r="V112" s="251">
        <f t="shared" si="132"/>
        <v>0</v>
      </c>
      <c r="W112" s="252">
        <v>12.0</v>
      </c>
      <c r="X112" s="351"/>
      <c r="Z112" s="346">
        <v>1.0</v>
      </c>
      <c r="AB112" s="347" t="s">
        <v>248</v>
      </c>
      <c r="AC112" s="348" t="b">
        <v>0</v>
      </c>
      <c r="AG112" s="42"/>
    </row>
    <row r="113">
      <c r="A113" s="362" t="s">
        <v>297</v>
      </c>
      <c r="B113" s="353"/>
      <c r="C113" s="249">
        <v>1.0</v>
      </c>
      <c r="D113" s="343">
        <v>15.0</v>
      </c>
      <c r="E113" s="251">
        <v>0.0</v>
      </c>
      <c r="F113" s="252"/>
      <c r="G113" s="351"/>
      <c r="H113" s="354">
        <f>iferror(C115*D115*(F113+F114+F115),0)</f>
        <v>0</v>
      </c>
      <c r="I113" s="346">
        <v>2.0</v>
      </c>
      <c r="J113" s="355">
        <v>60.0</v>
      </c>
      <c r="K113" s="347" t="s">
        <v>245</v>
      </c>
      <c r="L113" s="348" t="b">
        <v>0</v>
      </c>
      <c r="M113" s="386"/>
      <c r="P113" s="42"/>
      <c r="R113" s="362" t="s">
        <v>297</v>
      </c>
      <c r="S113" s="353"/>
      <c r="T113" s="249">
        <v>1.0</v>
      </c>
      <c r="U113" s="343">
        <v>15.0</v>
      </c>
      <c r="V113" s="251">
        <v>0.0</v>
      </c>
      <c r="W113" s="252"/>
      <c r="X113" s="351"/>
      <c r="Y113" s="354">
        <f>iferror(T115*U115*(W113+W114+W115),0)</f>
        <v>0</v>
      </c>
      <c r="Z113" s="346">
        <v>2.0</v>
      </c>
      <c r="AA113" s="355">
        <v>60.0</v>
      </c>
      <c r="AB113" s="347" t="s">
        <v>245</v>
      </c>
      <c r="AC113" s="348" t="b">
        <v>0</v>
      </c>
      <c r="AD113" s="386"/>
      <c r="AG113" s="42"/>
    </row>
    <row r="114">
      <c r="A114" s="341"/>
      <c r="B114" s="342"/>
      <c r="C114" s="249">
        <v>2.0</v>
      </c>
      <c r="D114" s="343">
        <f t="shared" ref="D114:E114" si="133">D113</f>
        <v>15</v>
      </c>
      <c r="E114" s="251">
        <f t="shared" si="133"/>
        <v>0</v>
      </c>
      <c r="F114" s="252"/>
      <c r="G114" s="351"/>
      <c r="H114" s="345">
        <f>iferror(AVERAGE(F113:F115),0)</f>
        <v>0</v>
      </c>
      <c r="I114" s="346">
        <v>0.0</v>
      </c>
      <c r="K114" s="347" t="s">
        <v>197</v>
      </c>
      <c r="L114" s="348" t="b">
        <v>0</v>
      </c>
      <c r="P114" s="42"/>
      <c r="R114" s="341"/>
      <c r="S114" s="342"/>
      <c r="T114" s="249">
        <v>2.0</v>
      </c>
      <c r="U114" s="343">
        <f t="shared" ref="U114:V114" si="134">U113</f>
        <v>15</v>
      </c>
      <c r="V114" s="251">
        <f t="shared" si="134"/>
        <v>0</v>
      </c>
      <c r="W114" s="252"/>
      <c r="X114" s="351"/>
      <c r="Y114" s="345">
        <f>iferror(AVERAGE(W113:W115),0)</f>
        <v>0</v>
      </c>
      <c r="Z114" s="346">
        <v>0.0</v>
      </c>
      <c r="AB114" s="347" t="s">
        <v>197</v>
      </c>
      <c r="AC114" s="348" t="b">
        <v>0</v>
      </c>
      <c r="AG114" s="42"/>
    </row>
    <row r="115">
      <c r="A115" s="349">
        <v>4.0</v>
      </c>
      <c r="B115" s="350">
        <v>8.0</v>
      </c>
      <c r="C115" s="249">
        <v>3.0</v>
      </c>
      <c r="D115" s="343">
        <f t="shared" ref="D115:E115" si="135">D113</f>
        <v>15</v>
      </c>
      <c r="E115" s="251">
        <f t="shared" si="135"/>
        <v>0</v>
      </c>
      <c r="F115" s="252"/>
      <c r="G115" s="351"/>
      <c r="I115" s="346">
        <v>1.0</v>
      </c>
      <c r="K115" s="347" t="s">
        <v>248</v>
      </c>
      <c r="L115" s="348" t="b">
        <v>0</v>
      </c>
      <c r="P115" s="42"/>
      <c r="R115" s="349">
        <v>4.0</v>
      </c>
      <c r="S115" s="350">
        <v>8.0</v>
      </c>
      <c r="T115" s="249">
        <v>3.0</v>
      </c>
      <c r="U115" s="343">
        <f t="shared" ref="U115:V115" si="136">U113</f>
        <v>15</v>
      </c>
      <c r="V115" s="251">
        <f t="shared" si="136"/>
        <v>0</v>
      </c>
      <c r="W115" s="252"/>
      <c r="X115" s="351"/>
      <c r="Z115" s="346">
        <v>1.0</v>
      </c>
      <c r="AB115" s="347" t="s">
        <v>248</v>
      </c>
      <c r="AC115" s="348" t="b">
        <v>0</v>
      </c>
      <c r="AG115" s="42"/>
    </row>
    <row r="116">
      <c r="A116" s="391" t="s">
        <v>306</v>
      </c>
      <c r="B116" s="353"/>
      <c r="C116" s="249">
        <v>1.0</v>
      </c>
      <c r="D116" s="343">
        <v>42.0</v>
      </c>
      <c r="E116" s="251">
        <v>0.0</v>
      </c>
      <c r="F116" s="252"/>
      <c r="G116" s="351"/>
      <c r="H116" s="354">
        <f>iferror(C118*D118*(F116+F117+F118),0)</f>
        <v>0</v>
      </c>
      <c r="I116" s="346"/>
      <c r="J116" s="355"/>
      <c r="K116" s="347" t="s">
        <v>245</v>
      </c>
      <c r="L116" s="348" t="b">
        <v>0</v>
      </c>
      <c r="M116" s="386"/>
      <c r="P116" s="42"/>
      <c r="R116" s="391" t="s">
        <v>306</v>
      </c>
      <c r="S116" s="353"/>
      <c r="T116" s="249">
        <v>1.0</v>
      </c>
      <c r="U116" s="343">
        <v>42.0</v>
      </c>
      <c r="V116" s="251">
        <v>0.0</v>
      </c>
      <c r="W116" s="252"/>
      <c r="X116" s="351"/>
      <c r="Y116" s="354">
        <f>iferror(T118*U118*(W116+W117+W118),0)</f>
        <v>0</v>
      </c>
      <c r="Z116" s="346"/>
      <c r="AA116" s="355"/>
      <c r="AB116" s="347" t="s">
        <v>245</v>
      </c>
      <c r="AC116" s="348" t="b">
        <v>0</v>
      </c>
      <c r="AD116" s="386"/>
      <c r="AG116" s="42"/>
    </row>
    <row r="117">
      <c r="A117" s="341"/>
      <c r="B117" s="342"/>
      <c r="C117" s="249">
        <v>2.0</v>
      </c>
      <c r="D117" s="343">
        <f t="shared" ref="D117:E117" si="137">D116</f>
        <v>42</v>
      </c>
      <c r="E117" s="251">
        <f t="shared" si="137"/>
        <v>0</v>
      </c>
      <c r="F117" s="252"/>
      <c r="G117" s="351"/>
      <c r="H117" s="345">
        <f>iferror(AVERAGE(F116:F118),0)</f>
        <v>0</v>
      </c>
      <c r="I117" s="346"/>
      <c r="K117" s="347" t="s">
        <v>197</v>
      </c>
      <c r="L117" s="348" t="b">
        <v>0</v>
      </c>
      <c r="P117" s="42"/>
      <c r="R117" s="341"/>
      <c r="S117" s="342"/>
      <c r="T117" s="249">
        <v>2.0</v>
      </c>
      <c r="U117" s="343">
        <f t="shared" ref="U117:V117" si="138">U116</f>
        <v>42</v>
      </c>
      <c r="V117" s="251">
        <f t="shared" si="138"/>
        <v>0</v>
      </c>
      <c r="W117" s="252"/>
      <c r="X117" s="351"/>
      <c r="Y117" s="345">
        <f>iferror(AVERAGE(W116:W118),0)</f>
        <v>0</v>
      </c>
      <c r="Z117" s="346"/>
      <c r="AB117" s="347" t="s">
        <v>197</v>
      </c>
      <c r="AC117" s="348" t="b">
        <v>0</v>
      </c>
      <c r="AG117" s="42"/>
    </row>
    <row r="118">
      <c r="A118" s="349">
        <v>4.0</v>
      </c>
      <c r="B118" s="350">
        <v>8.0</v>
      </c>
      <c r="C118" s="249">
        <v>3.0</v>
      </c>
      <c r="D118" s="343">
        <f t="shared" ref="D118:E118" si="139">D116</f>
        <v>42</v>
      </c>
      <c r="E118" s="251">
        <f t="shared" si="139"/>
        <v>0</v>
      </c>
      <c r="F118" s="252"/>
      <c r="G118" s="351"/>
      <c r="I118" s="346"/>
      <c r="K118" s="347" t="s">
        <v>248</v>
      </c>
      <c r="L118" s="348" t="b">
        <v>0</v>
      </c>
      <c r="P118" s="42"/>
      <c r="R118" s="349">
        <v>4.0</v>
      </c>
      <c r="S118" s="350">
        <v>8.0</v>
      </c>
      <c r="T118" s="249">
        <v>3.0</v>
      </c>
      <c r="U118" s="343">
        <f t="shared" ref="U118:V118" si="140">U116</f>
        <v>42</v>
      </c>
      <c r="V118" s="251">
        <f t="shared" si="140"/>
        <v>0</v>
      </c>
      <c r="W118" s="252"/>
      <c r="X118" s="351"/>
      <c r="Z118" s="346"/>
      <c r="AB118" s="347" t="s">
        <v>248</v>
      </c>
      <c r="AC118" s="348" t="b">
        <v>0</v>
      </c>
      <c r="AG118" s="42"/>
    </row>
    <row r="119">
      <c r="A119" s="391" t="s">
        <v>254</v>
      </c>
      <c r="B119" s="353"/>
      <c r="C119" s="249">
        <v>1.0</v>
      </c>
      <c r="D119" s="343">
        <v>7.0</v>
      </c>
      <c r="E119" s="251">
        <v>0.0</v>
      </c>
      <c r="F119" s="252"/>
      <c r="G119" s="351"/>
      <c r="H119" s="354">
        <f>iferror(C121*D121*(F119+F120+F121),0)</f>
        <v>0</v>
      </c>
      <c r="I119" s="346"/>
      <c r="J119" s="355"/>
      <c r="K119" s="347" t="s">
        <v>245</v>
      </c>
      <c r="L119" s="348" t="b">
        <v>0</v>
      </c>
      <c r="M119" s="386"/>
      <c r="P119" s="42"/>
      <c r="R119" s="391" t="s">
        <v>254</v>
      </c>
      <c r="S119" s="353"/>
      <c r="T119" s="249">
        <v>1.0</v>
      </c>
      <c r="U119" s="343">
        <v>7.0</v>
      </c>
      <c r="V119" s="251">
        <v>0.0</v>
      </c>
      <c r="W119" s="252"/>
      <c r="X119" s="351"/>
      <c r="Y119" s="354">
        <f>iferror(T121*U121*(W119+W120+W121),0)</f>
        <v>0</v>
      </c>
      <c r="Z119" s="346"/>
      <c r="AA119" s="355"/>
      <c r="AB119" s="347" t="s">
        <v>245</v>
      </c>
      <c r="AC119" s="348" t="b">
        <v>0</v>
      </c>
      <c r="AD119" s="386"/>
      <c r="AG119" s="42"/>
    </row>
    <row r="120">
      <c r="A120" s="341"/>
      <c r="B120" s="342"/>
      <c r="C120" s="249">
        <v>2.0</v>
      </c>
      <c r="D120" s="343">
        <f t="shared" ref="D120:E120" si="141">D119</f>
        <v>7</v>
      </c>
      <c r="E120" s="251">
        <f t="shared" si="141"/>
        <v>0</v>
      </c>
      <c r="F120" s="252"/>
      <c r="G120" s="351"/>
      <c r="H120" s="345">
        <f>iferror(AVERAGE(F119:F121),0)</f>
        <v>0</v>
      </c>
      <c r="I120" s="346"/>
      <c r="K120" s="347" t="s">
        <v>197</v>
      </c>
      <c r="L120" s="348" t="b">
        <v>0</v>
      </c>
      <c r="P120" s="42"/>
      <c r="R120" s="341"/>
      <c r="S120" s="342"/>
      <c r="T120" s="249">
        <v>2.0</v>
      </c>
      <c r="U120" s="343">
        <f t="shared" ref="U120:V120" si="142">U119</f>
        <v>7</v>
      </c>
      <c r="V120" s="251">
        <f t="shared" si="142"/>
        <v>0</v>
      </c>
      <c r="W120" s="252"/>
      <c r="X120" s="351"/>
      <c r="Y120" s="345">
        <f>iferror(AVERAGE(W119:W121),0)</f>
        <v>0</v>
      </c>
      <c r="Z120" s="346"/>
      <c r="AB120" s="347" t="s">
        <v>197</v>
      </c>
      <c r="AC120" s="348" t="b">
        <v>0</v>
      </c>
      <c r="AG120" s="42"/>
    </row>
    <row r="121">
      <c r="A121" s="349">
        <v>4.0</v>
      </c>
      <c r="B121" s="350">
        <v>8.0</v>
      </c>
      <c r="C121" s="249">
        <v>3.0</v>
      </c>
      <c r="D121" s="343">
        <f t="shared" ref="D121:E121" si="143">D119</f>
        <v>7</v>
      </c>
      <c r="E121" s="251">
        <f t="shared" si="143"/>
        <v>0</v>
      </c>
      <c r="F121" s="252"/>
      <c r="G121" s="351"/>
      <c r="I121" s="346"/>
      <c r="K121" s="347" t="s">
        <v>248</v>
      </c>
      <c r="L121" s="348" t="b">
        <v>0</v>
      </c>
      <c r="P121" s="42"/>
      <c r="R121" s="349">
        <v>4.0</v>
      </c>
      <c r="S121" s="350">
        <v>8.0</v>
      </c>
      <c r="T121" s="249">
        <v>3.0</v>
      </c>
      <c r="U121" s="343">
        <f t="shared" ref="U121:V121" si="144">U119</f>
        <v>7</v>
      </c>
      <c r="V121" s="251">
        <f t="shared" si="144"/>
        <v>0</v>
      </c>
      <c r="W121" s="252"/>
      <c r="X121" s="351"/>
      <c r="Z121" s="346"/>
      <c r="AB121" s="347" t="s">
        <v>248</v>
      </c>
      <c r="AC121" s="348" t="b">
        <v>0</v>
      </c>
      <c r="AG121" s="42"/>
    </row>
    <row r="122">
      <c r="A122" s="393" t="s">
        <v>256</v>
      </c>
      <c r="B122" s="35"/>
      <c r="C122" s="394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81"/>
      <c r="R122" s="393" t="s">
        <v>256</v>
      </c>
      <c r="S122" s="35"/>
      <c r="T122" s="394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81"/>
    </row>
    <row r="123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  <c r="R123" s="67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9"/>
    </row>
    <row r="126">
      <c r="A126" s="318" t="s">
        <v>97</v>
      </c>
      <c r="B126" s="319">
        <v>46153.0</v>
      </c>
      <c r="C126" s="320" t="s">
        <v>235</v>
      </c>
      <c r="D126" s="268"/>
      <c r="E126" s="321" t="s">
        <v>236</v>
      </c>
      <c r="F126" s="322" t="b">
        <v>0</v>
      </c>
      <c r="G126" s="323" t="s">
        <v>237</v>
      </c>
      <c r="H126" s="322" t="b">
        <v>0</v>
      </c>
      <c r="I126" s="324" t="s">
        <v>238</v>
      </c>
      <c r="J126" s="322" t="b">
        <v>0</v>
      </c>
      <c r="K126" s="325" t="s">
        <v>240</v>
      </c>
      <c r="L126" s="326" t="b">
        <v>0</v>
      </c>
      <c r="M126" s="327" t="s">
        <v>241</v>
      </c>
      <c r="N126" s="322" t="b">
        <v>0</v>
      </c>
      <c r="O126" s="328" t="s">
        <v>242</v>
      </c>
      <c r="P126" s="326" t="b">
        <v>0</v>
      </c>
      <c r="R126" s="318" t="s">
        <v>97</v>
      </c>
      <c r="S126" s="319">
        <v>46160.0</v>
      </c>
      <c r="T126" s="320" t="s">
        <v>235</v>
      </c>
      <c r="U126" s="268"/>
      <c r="V126" s="321" t="s">
        <v>236</v>
      </c>
      <c r="W126" s="322" t="b">
        <v>0</v>
      </c>
      <c r="X126" s="323" t="s">
        <v>237</v>
      </c>
      <c r="Y126" s="322" t="b">
        <v>0</v>
      </c>
      <c r="Z126" s="324" t="s">
        <v>238</v>
      </c>
      <c r="AA126" s="322" t="b">
        <v>0</v>
      </c>
      <c r="AB126" s="325" t="s">
        <v>240</v>
      </c>
      <c r="AC126" s="326" t="b">
        <v>0</v>
      </c>
      <c r="AD126" s="327" t="s">
        <v>241</v>
      </c>
      <c r="AE126" s="322" t="b">
        <v>0</v>
      </c>
      <c r="AF126" s="328" t="s">
        <v>242</v>
      </c>
      <c r="AG126" s="326" t="b">
        <v>0</v>
      </c>
    </row>
    <row r="127">
      <c r="A127" s="385" t="s">
        <v>243</v>
      </c>
      <c r="B127" s="329"/>
      <c r="C127" s="249">
        <v>1.0</v>
      </c>
      <c r="D127" s="343">
        <v>60.0</v>
      </c>
      <c r="E127" s="251">
        <v>0.0</v>
      </c>
      <c r="F127" s="252">
        <v>12.0</v>
      </c>
      <c r="G127" s="344"/>
      <c r="H127" s="354">
        <f>iferror(C129*D129*(F127+F128+F129),0)</f>
        <v>6120</v>
      </c>
      <c r="I127" s="346">
        <v>2.0</v>
      </c>
      <c r="J127" s="355">
        <v>90.0</v>
      </c>
      <c r="K127" s="347" t="s">
        <v>245</v>
      </c>
      <c r="L127" s="348" t="b">
        <v>0</v>
      </c>
      <c r="M127" s="386" t="s">
        <v>246</v>
      </c>
      <c r="P127" s="42"/>
      <c r="R127" s="385" t="s">
        <v>243</v>
      </c>
      <c r="S127" s="329"/>
      <c r="T127" s="249">
        <v>1.0</v>
      </c>
      <c r="U127" s="343">
        <v>65.0</v>
      </c>
      <c r="V127" s="251">
        <v>0.0</v>
      </c>
      <c r="W127" s="252">
        <v>8.0</v>
      </c>
      <c r="X127" s="344"/>
      <c r="Y127" s="354">
        <f>iferror(T129*U129*(W127+W128+W129),0)</f>
        <v>5460</v>
      </c>
      <c r="Z127" s="346">
        <v>2.0</v>
      </c>
      <c r="AA127" s="355">
        <v>90.0</v>
      </c>
      <c r="AB127" s="347" t="s">
        <v>245</v>
      </c>
      <c r="AC127" s="348" t="b">
        <v>0</v>
      </c>
      <c r="AD127" s="386" t="s">
        <v>246</v>
      </c>
      <c r="AG127" s="42"/>
    </row>
    <row r="128">
      <c r="A128" s="341"/>
      <c r="B128" s="342"/>
      <c r="C128" s="249">
        <v>2.0</v>
      </c>
      <c r="D128" s="343">
        <f t="shared" ref="D128:E128" si="145">D127</f>
        <v>60</v>
      </c>
      <c r="E128" s="251">
        <f t="shared" si="145"/>
        <v>0</v>
      </c>
      <c r="F128" s="252">
        <v>12.0</v>
      </c>
      <c r="G128" s="344"/>
      <c r="H128" s="345">
        <f>iferror(AVERAGE(F127:F129),0)</f>
        <v>11.33333333</v>
      </c>
      <c r="I128" s="346">
        <v>0.0</v>
      </c>
      <c r="K128" s="347" t="s">
        <v>197</v>
      </c>
      <c r="L128" s="348" t="b">
        <v>0</v>
      </c>
      <c r="P128" s="42"/>
      <c r="R128" s="341"/>
      <c r="S128" s="342"/>
      <c r="T128" s="249">
        <v>2.0</v>
      </c>
      <c r="U128" s="343">
        <f t="shared" ref="U128:V128" si="146">U127</f>
        <v>65</v>
      </c>
      <c r="V128" s="251">
        <f t="shared" si="146"/>
        <v>0</v>
      </c>
      <c r="W128" s="252">
        <v>10.0</v>
      </c>
      <c r="X128" s="344"/>
      <c r="Y128" s="345">
        <f>iferror(AVERAGE(W127:W129),0)</f>
        <v>9.333333333</v>
      </c>
      <c r="Z128" s="346">
        <v>0.0</v>
      </c>
      <c r="AB128" s="347" t="s">
        <v>197</v>
      </c>
      <c r="AC128" s="348" t="b">
        <v>0</v>
      </c>
      <c r="AG128" s="42"/>
    </row>
    <row r="129">
      <c r="A129" s="349">
        <v>2.0</v>
      </c>
      <c r="B129" s="350">
        <v>5.0</v>
      </c>
      <c r="C129" s="249">
        <v>3.0</v>
      </c>
      <c r="D129" s="343">
        <f t="shared" ref="D129:E129" si="147">D127</f>
        <v>60</v>
      </c>
      <c r="E129" s="251">
        <f t="shared" si="147"/>
        <v>0</v>
      </c>
      <c r="F129" s="252">
        <v>10.0</v>
      </c>
      <c r="G129" s="351"/>
      <c r="I129" s="346">
        <v>1.0</v>
      </c>
      <c r="K129" s="347" t="s">
        <v>248</v>
      </c>
      <c r="L129" s="348" t="b">
        <v>0</v>
      </c>
      <c r="P129" s="42"/>
      <c r="R129" s="349">
        <v>2.0</v>
      </c>
      <c r="S129" s="350">
        <v>5.0</v>
      </c>
      <c r="T129" s="249">
        <v>3.0</v>
      </c>
      <c r="U129" s="343">
        <f t="shared" ref="U129:V129" si="148">U127</f>
        <v>65</v>
      </c>
      <c r="V129" s="251">
        <f t="shared" si="148"/>
        <v>0</v>
      </c>
      <c r="W129" s="252">
        <v>10.0</v>
      </c>
      <c r="X129" s="351"/>
      <c r="Z129" s="346">
        <v>1.0</v>
      </c>
      <c r="AB129" s="347" t="s">
        <v>248</v>
      </c>
      <c r="AC129" s="348" t="b">
        <v>0</v>
      </c>
      <c r="AG129" s="42"/>
    </row>
    <row r="130">
      <c r="A130" s="387" t="s">
        <v>279</v>
      </c>
      <c r="B130" s="353"/>
      <c r="C130" s="249">
        <v>1.0</v>
      </c>
      <c r="D130" s="343">
        <v>0.0</v>
      </c>
      <c r="E130" s="251">
        <v>0.0</v>
      </c>
      <c r="F130" s="252"/>
      <c r="G130" s="351"/>
      <c r="H130" s="354">
        <f>iferror(C132*D132*(F130+F131+F132),0)</f>
        <v>0</v>
      </c>
      <c r="I130" s="346">
        <v>2.0</v>
      </c>
      <c r="J130" s="355">
        <v>60.0</v>
      </c>
      <c r="K130" s="347" t="s">
        <v>245</v>
      </c>
      <c r="L130" s="348" t="b">
        <v>0</v>
      </c>
      <c r="M130" s="386"/>
      <c r="P130" s="42"/>
      <c r="R130" s="352" t="s">
        <v>305</v>
      </c>
      <c r="S130" s="353"/>
      <c r="T130" s="249">
        <v>1.0</v>
      </c>
      <c r="U130" s="343">
        <v>0.0</v>
      </c>
      <c r="V130" s="251">
        <v>0.0</v>
      </c>
      <c r="W130" s="252">
        <v>13.0</v>
      </c>
      <c r="X130" s="351"/>
      <c r="Y130" s="354">
        <f>iferror(T132*U132*(W130+W131+W132),0)</f>
        <v>0</v>
      </c>
      <c r="Z130" s="346">
        <v>2.0</v>
      </c>
      <c r="AA130" s="355">
        <v>60.0</v>
      </c>
      <c r="AB130" s="347" t="s">
        <v>245</v>
      </c>
      <c r="AC130" s="348" t="b">
        <v>0</v>
      </c>
      <c r="AD130" s="386"/>
      <c r="AG130" s="42"/>
    </row>
    <row r="131">
      <c r="A131" s="341"/>
      <c r="B131" s="342"/>
      <c r="C131" s="249">
        <v>2.0</v>
      </c>
      <c r="D131" s="343">
        <f t="shared" ref="D131:E131" si="149">D130</f>
        <v>0</v>
      </c>
      <c r="E131" s="251">
        <f t="shared" si="149"/>
        <v>0</v>
      </c>
      <c r="F131" s="252"/>
      <c r="G131" s="351"/>
      <c r="H131" s="345">
        <f>iferror(AVERAGE(F130:F132),0)</f>
        <v>0</v>
      </c>
      <c r="I131" s="346">
        <v>0.0</v>
      </c>
      <c r="K131" s="347" t="s">
        <v>197</v>
      </c>
      <c r="L131" s="348" t="b">
        <v>0</v>
      </c>
      <c r="P131" s="42"/>
      <c r="R131" s="341"/>
      <c r="S131" s="342"/>
      <c r="T131" s="249">
        <v>2.0</v>
      </c>
      <c r="U131" s="343">
        <f t="shared" ref="U131:V131" si="150">U130</f>
        <v>0</v>
      </c>
      <c r="V131" s="251">
        <f t="shared" si="150"/>
        <v>0</v>
      </c>
      <c r="W131" s="252">
        <v>13.0</v>
      </c>
      <c r="X131" s="351"/>
      <c r="Y131" s="345">
        <f>iferror(AVERAGE(W130:W132),0)</f>
        <v>13</v>
      </c>
      <c r="Z131" s="346">
        <v>0.0</v>
      </c>
      <c r="AB131" s="347" t="s">
        <v>197</v>
      </c>
      <c r="AC131" s="348" t="b">
        <v>0</v>
      </c>
      <c r="AG131" s="42"/>
    </row>
    <row r="132">
      <c r="A132" s="349">
        <v>6.0</v>
      </c>
      <c r="B132" s="350">
        <v>10.0</v>
      </c>
      <c r="C132" s="249">
        <v>3.0</v>
      </c>
      <c r="D132" s="343">
        <f t="shared" ref="D132:E132" si="151">D130</f>
        <v>0</v>
      </c>
      <c r="E132" s="251">
        <f t="shared" si="151"/>
        <v>0</v>
      </c>
      <c r="F132" s="252"/>
      <c r="G132" s="351"/>
      <c r="I132" s="346">
        <v>1.0</v>
      </c>
      <c r="K132" s="347" t="s">
        <v>248</v>
      </c>
      <c r="L132" s="348" t="b">
        <v>0</v>
      </c>
      <c r="P132" s="42"/>
      <c r="R132" s="349">
        <v>6.0</v>
      </c>
      <c r="S132" s="350">
        <v>10.0</v>
      </c>
      <c r="T132" s="249">
        <v>3.0</v>
      </c>
      <c r="U132" s="343">
        <f t="shared" ref="U132:V132" si="152">U130</f>
        <v>0</v>
      </c>
      <c r="V132" s="251">
        <f t="shared" si="152"/>
        <v>0</v>
      </c>
      <c r="W132" s="252">
        <v>13.0</v>
      </c>
      <c r="X132" s="351"/>
      <c r="Z132" s="346">
        <v>1.0</v>
      </c>
      <c r="AB132" s="347" t="s">
        <v>248</v>
      </c>
      <c r="AC132" s="348" t="b">
        <v>0</v>
      </c>
      <c r="AG132" s="42"/>
    </row>
    <row r="133">
      <c r="A133" s="352" t="s">
        <v>277</v>
      </c>
      <c r="B133" s="353"/>
      <c r="C133" s="249">
        <v>1.0</v>
      </c>
      <c r="D133" s="343">
        <v>30.0</v>
      </c>
      <c r="E133" s="251">
        <v>0.0</v>
      </c>
      <c r="F133" s="252"/>
      <c r="G133" s="351"/>
      <c r="H133" s="354">
        <f>iferror(C135*D135*(F133+F134+F135),0)</f>
        <v>0</v>
      </c>
      <c r="I133" s="346">
        <v>2.0</v>
      </c>
      <c r="J133" s="355">
        <v>60.0</v>
      </c>
      <c r="K133" s="347" t="s">
        <v>245</v>
      </c>
      <c r="L133" s="348" t="b">
        <v>0</v>
      </c>
      <c r="M133" s="386"/>
      <c r="P133" s="42"/>
      <c r="R133" s="352" t="s">
        <v>277</v>
      </c>
      <c r="S133" s="353"/>
      <c r="T133" s="249">
        <v>1.0</v>
      </c>
      <c r="U133" s="343">
        <v>25.0</v>
      </c>
      <c r="V133" s="251">
        <v>0.0</v>
      </c>
      <c r="W133" s="252">
        <v>20.0</v>
      </c>
      <c r="X133" s="351"/>
      <c r="Y133" s="354">
        <f>iferror(T135*U135*(W133+W134+W135),0)</f>
        <v>4500</v>
      </c>
      <c r="Z133" s="346">
        <v>2.0</v>
      </c>
      <c r="AA133" s="355">
        <v>60.0</v>
      </c>
      <c r="AB133" s="347" t="s">
        <v>245</v>
      </c>
      <c r="AC133" s="348" t="b">
        <v>0</v>
      </c>
      <c r="AD133" s="54" t="s">
        <v>314</v>
      </c>
      <c r="AG133" s="42"/>
    </row>
    <row r="134">
      <c r="A134" s="341"/>
      <c r="B134" s="342"/>
      <c r="C134" s="249">
        <v>2.0</v>
      </c>
      <c r="D134" s="343">
        <f t="shared" ref="D134:E134" si="153">D133</f>
        <v>30</v>
      </c>
      <c r="E134" s="251">
        <f t="shared" si="153"/>
        <v>0</v>
      </c>
      <c r="F134" s="252"/>
      <c r="G134" s="351"/>
      <c r="H134" s="345">
        <f>iferror(AVERAGE(F133:F135),0)</f>
        <v>0</v>
      </c>
      <c r="I134" s="346">
        <v>1.0</v>
      </c>
      <c r="K134" s="347" t="s">
        <v>197</v>
      </c>
      <c r="L134" s="348" t="b">
        <v>0</v>
      </c>
      <c r="P134" s="42"/>
      <c r="R134" s="341"/>
      <c r="S134" s="342"/>
      <c r="T134" s="249">
        <v>2.0</v>
      </c>
      <c r="U134" s="343">
        <f t="shared" ref="U134:V134" si="154">U133</f>
        <v>25</v>
      </c>
      <c r="V134" s="251">
        <f t="shared" si="154"/>
        <v>0</v>
      </c>
      <c r="W134" s="252">
        <v>20.0</v>
      </c>
      <c r="X134" s="351"/>
      <c r="Y134" s="345">
        <f>iferror(AVERAGE(W133:W135),0)</f>
        <v>20</v>
      </c>
      <c r="Z134" s="346">
        <v>1.0</v>
      </c>
      <c r="AB134" s="347" t="s">
        <v>197</v>
      </c>
      <c r="AC134" s="348" t="b">
        <v>0</v>
      </c>
      <c r="AG134" s="42"/>
    </row>
    <row r="135">
      <c r="A135" s="349">
        <v>8.0</v>
      </c>
      <c r="B135" s="350">
        <v>12.0</v>
      </c>
      <c r="C135" s="249">
        <v>3.0</v>
      </c>
      <c r="D135" s="343">
        <f t="shared" ref="D135:E135" si="155">D133</f>
        <v>30</v>
      </c>
      <c r="E135" s="251">
        <f t="shared" si="155"/>
        <v>0</v>
      </c>
      <c r="F135" s="252"/>
      <c r="G135" s="351"/>
      <c r="I135" s="346">
        <v>1.0</v>
      </c>
      <c r="K135" s="347" t="s">
        <v>248</v>
      </c>
      <c r="L135" s="348" t="b">
        <v>0</v>
      </c>
      <c r="P135" s="42"/>
      <c r="R135" s="349">
        <v>8.0</v>
      </c>
      <c r="S135" s="350">
        <v>12.0</v>
      </c>
      <c r="T135" s="249">
        <v>3.0</v>
      </c>
      <c r="U135" s="343">
        <f t="shared" ref="U135:V135" si="156">U133</f>
        <v>25</v>
      </c>
      <c r="V135" s="251">
        <f t="shared" si="156"/>
        <v>0</v>
      </c>
      <c r="W135" s="252">
        <v>20.0</v>
      </c>
      <c r="X135" s="351"/>
      <c r="Z135" s="346">
        <v>1.0</v>
      </c>
      <c r="AB135" s="347" t="s">
        <v>248</v>
      </c>
      <c r="AC135" s="348" t="b">
        <v>0</v>
      </c>
      <c r="AG135" s="42"/>
    </row>
    <row r="136">
      <c r="A136" s="352" t="s">
        <v>315</v>
      </c>
      <c r="B136" s="353"/>
      <c r="C136" s="249">
        <v>1.0</v>
      </c>
      <c r="D136" s="343">
        <v>17.5</v>
      </c>
      <c r="E136" s="251">
        <v>0.0</v>
      </c>
      <c r="F136" s="252">
        <v>10.0</v>
      </c>
      <c r="G136" s="351"/>
      <c r="H136" s="354">
        <f>iferror(C138*D138*(F136+F137+F138),0)</f>
        <v>525</v>
      </c>
      <c r="I136" s="346">
        <v>2.0</v>
      </c>
      <c r="J136" s="355">
        <v>60.0</v>
      </c>
      <c r="K136" s="347" t="s">
        <v>245</v>
      </c>
      <c r="L136" s="348" t="b">
        <v>0</v>
      </c>
      <c r="M136" s="386"/>
      <c r="P136" s="42"/>
      <c r="R136" s="352" t="s">
        <v>291</v>
      </c>
      <c r="S136" s="353"/>
      <c r="T136" s="249">
        <v>1.0</v>
      </c>
      <c r="U136" s="343">
        <v>15.0</v>
      </c>
      <c r="V136" s="251">
        <v>0.0</v>
      </c>
      <c r="W136" s="252"/>
      <c r="X136" s="351"/>
      <c r="Y136" s="354">
        <f>iferror(T138*U138*(W136+W137+W138),0)</f>
        <v>0</v>
      </c>
      <c r="Z136" s="346">
        <v>2.0</v>
      </c>
      <c r="AA136" s="355">
        <v>60.0</v>
      </c>
      <c r="AB136" s="347" t="s">
        <v>245</v>
      </c>
      <c r="AC136" s="348" t="b">
        <v>0</v>
      </c>
      <c r="AD136" s="386"/>
      <c r="AG136" s="42"/>
    </row>
    <row r="137">
      <c r="A137" s="341"/>
      <c r="B137" s="342"/>
      <c r="C137" s="249">
        <v>2.0</v>
      </c>
      <c r="D137" s="343">
        <f t="shared" ref="D137:E137" si="157">D136</f>
        <v>17.5</v>
      </c>
      <c r="E137" s="251">
        <f t="shared" si="157"/>
        <v>0</v>
      </c>
      <c r="F137" s="252"/>
      <c r="G137" s="351"/>
      <c r="H137" s="345">
        <f>iferror(AVERAGE(F136:F138),0)</f>
        <v>10</v>
      </c>
      <c r="I137" s="346">
        <v>1.0</v>
      </c>
      <c r="K137" s="347" t="s">
        <v>197</v>
      </c>
      <c r="L137" s="348" t="b">
        <v>0</v>
      </c>
      <c r="P137" s="42"/>
      <c r="R137" s="341"/>
      <c r="S137" s="342"/>
      <c r="T137" s="249">
        <v>2.0</v>
      </c>
      <c r="U137" s="343">
        <f t="shared" ref="U137:V137" si="158">U136</f>
        <v>15</v>
      </c>
      <c r="V137" s="251">
        <f t="shared" si="158"/>
        <v>0</v>
      </c>
      <c r="W137" s="252"/>
      <c r="X137" s="351"/>
      <c r="Y137" s="345">
        <f>iferror(AVERAGE(W136:W138),0)</f>
        <v>0</v>
      </c>
      <c r="Z137" s="346">
        <v>1.0</v>
      </c>
      <c r="AB137" s="347" t="s">
        <v>197</v>
      </c>
      <c r="AC137" s="348" t="b">
        <v>0</v>
      </c>
      <c r="AG137" s="42"/>
    </row>
    <row r="138">
      <c r="A138" s="349">
        <v>10.0</v>
      </c>
      <c r="B138" s="350">
        <v>15.0</v>
      </c>
      <c r="C138" s="249">
        <v>3.0</v>
      </c>
      <c r="D138" s="343">
        <f t="shared" ref="D138:E138" si="159">D136</f>
        <v>17.5</v>
      </c>
      <c r="E138" s="251">
        <f t="shared" si="159"/>
        <v>0</v>
      </c>
      <c r="F138" s="252"/>
      <c r="G138" s="351"/>
      <c r="I138" s="346">
        <v>1.0</v>
      </c>
      <c r="K138" s="347" t="s">
        <v>248</v>
      </c>
      <c r="L138" s="348" t="b">
        <v>0</v>
      </c>
      <c r="P138" s="42"/>
      <c r="R138" s="349">
        <v>10.0</v>
      </c>
      <c r="S138" s="350">
        <v>15.0</v>
      </c>
      <c r="T138" s="249">
        <v>3.0</v>
      </c>
      <c r="U138" s="343">
        <f t="shared" ref="U138:V138" si="160">U136</f>
        <v>15</v>
      </c>
      <c r="V138" s="251">
        <f t="shared" si="160"/>
        <v>0</v>
      </c>
      <c r="W138" s="252"/>
      <c r="X138" s="351"/>
      <c r="Z138" s="346">
        <v>1.0</v>
      </c>
      <c r="AB138" s="347" t="s">
        <v>248</v>
      </c>
      <c r="AC138" s="348" t="b">
        <v>0</v>
      </c>
      <c r="AG138" s="42"/>
    </row>
    <row r="139">
      <c r="A139" s="389" t="s">
        <v>260</v>
      </c>
      <c r="B139" s="353"/>
      <c r="C139" s="249">
        <v>1.0</v>
      </c>
      <c r="D139" s="343">
        <v>60.0</v>
      </c>
      <c r="E139" s="251">
        <v>0.0</v>
      </c>
      <c r="F139" s="252">
        <v>12.0</v>
      </c>
      <c r="G139" s="351"/>
      <c r="H139" s="354">
        <f>iferror(C141*D141*(F139+F140+F141),0)</f>
        <v>6480</v>
      </c>
      <c r="I139" s="346">
        <v>2.0</v>
      </c>
      <c r="J139" s="355">
        <v>60.0</v>
      </c>
      <c r="K139" s="347" t="s">
        <v>245</v>
      </c>
      <c r="L139" s="348" t="b">
        <v>0</v>
      </c>
      <c r="M139" s="386"/>
      <c r="P139" s="42"/>
      <c r="R139" s="389" t="s">
        <v>260</v>
      </c>
      <c r="S139" s="353"/>
      <c r="T139" s="249">
        <v>1.0</v>
      </c>
      <c r="U139" s="343">
        <v>60.0</v>
      </c>
      <c r="V139" s="251">
        <v>0.0</v>
      </c>
      <c r="W139" s="252">
        <v>10.0</v>
      </c>
      <c r="X139" s="351"/>
      <c r="Y139" s="354">
        <f>iferror(T141*U141*(W139+W140+W141),0)</f>
        <v>5400</v>
      </c>
      <c r="Z139" s="346">
        <v>2.0</v>
      </c>
      <c r="AA139" s="355">
        <v>60.0</v>
      </c>
      <c r="AB139" s="347" t="s">
        <v>245</v>
      </c>
      <c r="AC139" s="348" t="b">
        <v>0</v>
      </c>
      <c r="AD139" s="386"/>
      <c r="AG139" s="42"/>
    </row>
    <row r="140">
      <c r="A140" s="341"/>
      <c r="B140" s="342"/>
      <c r="C140" s="249">
        <v>2.0</v>
      </c>
      <c r="D140" s="343">
        <f t="shared" ref="D140:E140" si="161">D139</f>
        <v>60</v>
      </c>
      <c r="E140" s="251">
        <f t="shared" si="161"/>
        <v>0</v>
      </c>
      <c r="F140" s="252">
        <v>12.0</v>
      </c>
      <c r="G140" s="351"/>
      <c r="H140" s="345">
        <f>iferror(AVERAGE(F139:F141),0)</f>
        <v>12</v>
      </c>
      <c r="I140" s="346">
        <v>1.0</v>
      </c>
      <c r="K140" s="347" t="s">
        <v>197</v>
      </c>
      <c r="L140" s="348" t="b">
        <v>0</v>
      </c>
      <c r="P140" s="42"/>
      <c r="R140" s="341"/>
      <c r="S140" s="342"/>
      <c r="T140" s="249">
        <v>2.0</v>
      </c>
      <c r="U140" s="343">
        <f t="shared" ref="U140:V140" si="162">U139</f>
        <v>60</v>
      </c>
      <c r="V140" s="251">
        <f t="shared" si="162"/>
        <v>0</v>
      </c>
      <c r="W140" s="252">
        <v>10.0</v>
      </c>
      <c r="X140" s="351"/>
      <c r="Y140" s="345">
        <f>iferror(AVERAGE(W139:W141),0)</f>
        <v>10</v>
      </c>
      <c r="Z140" s="346">
        <v>1.0</v>
      </c>
      <c r="AB140" s="347" t="s">
        <v>197</v>
      </c>
      <c r="AC140" s="348" t="b">
        <v>0</v>
      </c>
      <c r="AG140" s="42"/>
    </row>
    <row r="141">
      <c r="A141" s="349">
        <v>6.0</v>
      </c>
      <c r="B141" s="350">
        <v>10.0</v>
      </c>
      <c r="C141" s="249">
        <v>3.0</v>
      </c>
      <c r="D141" s="343">
        <f t="shared" ref="D141:E141" si="163">D139</f>
        <v>60</v>
      </c>
      <c r="E141" s="251">
        <f t="shared" si="163"/>
        <v>0</v>
      </c>
      <c r="F141" s="252">
        <v>12.0</v>
      </c>
      <c r="G141" s="351"/>
      <c r="I141" s="346">
        <v>1.0</v>
      </c>
      <c r="K141" s="347" t="s">
        <v>248</v>
      </c>
      <c r="L141" s="348" t="b">
        <v>0</v>
      </c>
      <c r="P141" s="42"/>
      <c r="R141" s="349">
        <v>6.0</v>
      </c>
      <c r="S141" s="350">
        <v>10.0</v>
      </c>
      <c r="T141" s="249">
        <v>3.0</v>
      </c>
      <c r="U141" s="343">
        <f t="shared" ref="U141:V141" si="164">U139</f>
        <v>60</v>
      </c>
      <c r="V141" s="251">
        <f t="shared" si="164"/>
        <v>0</v>
      </c>
      <c r="W141" s="252">
        <v>10.0</v>
      </c>
      <c r="X141" s="351"/>
      <c r="Z141" s="346">
        <v>1.0</v>
      </c>
      <c r="AB141" s="347" t="s">
        <v>248</v>
      </c>
      <c r="AC141" s="348" t="b">
        <v>0</v>
      </c>
      <c r="AG141" s="42"/>
    </row>
    <row r="142">
      <c r="A142" s="389" t="s">
        <v>151</v>
      </c>
      <c r="B142" s="353"/>
      <c r="C142" s="249">
        <v>1.0</v>
      </c>
      <c r="D142" s="343">
        <v>0.0</v>
      </c>
      <c r="E142" s="251">
        <v>0.0</v>
      </c>
      <c r="F142" s="252">
        <v>12.0</v>
      </c>
      <c r="G142" s="351"/>
      <c r="H142" s="354">
        <f>iferror(C144*D144*(F142+F143+F144),0)</f>
        <v>0</v>
      </c>
      <c r="I142" s="346">
        <v>2.0</v>
      </c>
      <c r="J142" s="355">
        <v>60.0</v>
      </c>
      <c r="K142" s="347" t="s">
        <v>245</v>
      </c>
      <c r="L142" s="348" t="b">
        <v>0</v>
      </c>
      <c r="M142" s="386"/>
      <c r="P142" s="42"/>
      <c r="R142" s="389" t="s">
        <v>151</v>
      </c>
      <c r="S142" s="353"/>
      <c r="T142" s="249">
        <v>1.0</v>
      </c>
      <c r="U142" s="343">
        <v>42.0</v>
      </c>
      <c r="V142" s="251">
        <v>0.0</v>
      </c>
      <c r="W142" s="252"/>
      <c r="X142" s="351"/>
      <c r="Y142" s="354">
        <f>iferror(T144*U144*(W142+W143+W144),0)</f>
        <v>0</v>
      </c>
      <c r="Z142" s="346">
        <v>2.0</v>
      </c>
      <c r="AA142" s="355">
        <v>60.0</v>
      </c>
      <c r="AB142" s="347" t="s">
        <v>245</v>
      </c>
      <c r="AC142" s="348" t="b">
        <v>0</v>
      </c>
      <c r="AD142" s="386"/>
      <c r="AG142" s="42"/>
    </row>
    <row r="143">
      <c r="A143" s="341"/>
      <c r="B143" s="342"/>
      <c r="C143" s="249">
        <v>2.0</v>
      </c>
      <c r="D143" s="343">
        <f t="shared" ref="D143:E143" si="165">D142</f>
        <v>0</v>
      </c>
      <c r="E143" s="251">
        <f t="shared" si="165"/>
        <v>0</v>
      </c>
      <c r="F143" s="252">
        <v>12.0</v>
      </c>
      <c r="G143" s="351"/>
      <c r="H143" s="345">
        <f>iferror(AVERAGE(F142:F144),0)</f>
        <v>12</v>
      </c>
      <c r="I143" s="346">
        <v>1.0</v>
      </c>
      <c r="K143" s="347" t="s">
        <v>197</v>
      </c>
      <c r="L143" s="348" t="b">
        <v>0</v>
      </c>
      <c r="P143" s="42"/>
      <c r="R143" s="341"/>
      <c r="S143" s="342"/>
      <c r="T143" s="249">
        <v>2.0</v>
      </c>
      <c r="U143" s="343">
        <f t="shared" ref="U143:V143" si="166">U142</f>
        <v>42</v>
      </c>
      <c r="V143" s="251">
        <f t="shared" si="166"/>
        <v>0</v>
      </c>
      <c r="W143" s="252"/>
      <c r="X143" s="351"/>
      <c r="Y143" s="345">
        <f>iferror(AVERAGE(W142:W144),0)</f>
        <v>0</v>
      </c>
      <c r="Z143" s="346">
        <v>1.0</v>
      </c>
      <c r="AB143" s="347" t="s">
        <v>197</v>
      </c>
      <c r="AC143" s="348" t="b">
        <v>0</v>
      </c>
      <c r="AG143" s="42"/>
    </row>
    <row r="144">
      <c r="A144" s="349">
        <v>6.0</v>
      </c>
      <c r="B144" s="350">
        <v>10.0</v>
      </c>
      <c r="C144" s="249">
        <v>3.0</v>
      </c>
      <c r="D144" s="343">
        <f t="shared" ref="D144:E144" si="167">D142</f>
        <v>0</v>
      </c>
      <c r="E144" s="251">
        <f t="shared" si="167"/>
        <v>0</v>
      </c>
      <c r="F144" s="252">
        <v>12.0</v>
      </c>
      <c r="G144" s="351"/>
      <c r="I144" s="346">
        <v>1.0</v>
      </c>
      <c r="K144" s="347" t="s">
        <v>248</v>
      </c>
      <c r="L144" s="348" t="b">
        <v>0</v>
      </c>
      <c r="P144" s="42"/>
      <c r="R144" s="349">
        <v>6.0</v>
      </c>
      <c r="S144" s="350">
        <v>10.0</v>
      </c>
      <c r="T144" s="249">
        <v>3.0</v>
      </c>
      <c r="U144" s="343">
        <f t="shared" ref="U144:V144" si="168">U142</f>
        <v>42</v>
      </c>
      <c r="V144" s="251">
        <f t="shared" si="168"/>
        <v>0</v>
      </c>
      <c r="W144" s="252"/>
      <c r="X144" s="351"/>
      <c r="Z144" s="346">
        <v>1.0</v>
      </c>
      <c r="AB144" s="347" t="s">
        <v>248</v>
      </c>
      <c r="AC144" s="348" t="b">
        <v>0</v>
      </c>
      <c r="AG144" s="42"/>
    </row>
    <row r="145">
      <c r="A145" s="359" t="s">
        <v>316</v>
      </c>
      <c r="B145" s="353"/>
      <c r="C145" s="249">
        <v>1.0</v>
      </c>
      <c r="D145" s="343">
        <v>20.0</v>
      </c>
      <c r="E145" s="251">
        <v>0.0</v>
      </c>
      <c r="F145" s="252">
        <v>12.0</v>
      </c>
      <c r="G145" s="351"/>
      <c r="H145" s="354">
        <f>iferror(C147*D147*(F145+F146+F147),0)</f>
        <v>2160</v>
      </c>
      <c r="I145" s="346">
        <v>2.0</v>
      </c>
      <c r="J145" s="355">
        <v>60.0</v>
      </c>
      <c r="K145" s="347" t="s">
        <v>245</v>
      </c>
      <c r="L145" s="348" t="b">
        <v>0</v>
      </c>
      <c r="M145" s="386"/>
      <c r="P145" s="42"/>
      <c r="R145" s="389" t="s">
        <v>250</v>
      </c>
      <c r="S145" s="353"/>
      <c r="T145" s="249">
        <v>1.0</v>
      </c>
      <c r="U145" s="343">
        <v>54.0</v>
      </c>
      <c r="V145" s="251">
        <v>0.0</v>
      </c>
      <c r="W145" s="252"/>
      <c r="X145" s="351"/>
      <c r="Y145" s="354">
        <f>iferror(T147*U147*(W145+W146+W147),0)</f>
        <v>0</v>
      </c>
      <c r="Z145" s="346">
        <v>2.0</v>
      </c>
      <c r="AA145" s="355">
        <v>60.0</v>
      </c>
      <c r="AB145" s="347" t="s">
        <v>245</v>
      </c>
      <c r="AC145" s="348" t="b">
        <v>0</v>
      </c>
      <c r="AD145" s="386"/>
      <c r="AG145" s="42"/>
    </row>
    <row r="146">
      <c r="A146" s="341"/>
      <c r="B146" s="342"/>
      <c r="C146" s="249">
        <v>2.0</v>
      </c>
      <c r="D146" s="343">
        <f t="shared" ref="D146:E146" si="169">D145</f>
        <v>20</v>
      </c>
      <c r="E146" s="251">
        <f t="shared" si="169"/>
        <v>0</v>
      </c>
      <c r="F146" s="252">
        <v>12.0</v>
      </c>
      <c r="G146" s="351"/>
      <c r="H146" s="345">
        <f>iferror(AVERAGE(F145:F147),0)</f>
        <v>12</v>
      </c>
      <c r="I146" s="346">
        <v>1.0</v>
      </c>
      <c r="K146" s="347" t="s">
        <v>197</v>
      </c>
      <c r="L146" s="348" t="b">
        <v>0</v>
      </c>
      <c r="P146" s="42"/>
      <c r="R146" s="341"/>
      <c r="S146" s="342"/>
      <c r="T146" s="249">
        <v>2.0</v>
      </c>
      <c r="U146" s="343">
        <f t="shared" ref="U146:V146" si="170">U145</f>
        <v>54</v>
      </c>
      <c r="V146" s="251">
        <f t="shared" si="170"/>
        <v>0</v>
      </c>
      <c r="W146" s="252"/>
      <c r="X146" s="351"/>
      <c r="Y146" s="345">
        <f>iferror(AVERAGE(W145:W147),0)</f>
        <v>0</v>
      </c>
      <c r="Z146" s="346">
        <v>1.0</v>
      </c>
      <c r="AB146" s="347" t="s">
        <v>197</v>
      </c>
      <c r="AC146" s="348" t="b">
        <v>0</v>
      </c>
      <c r="AG146" s="42"/>
    </row>
    <row r="147">
      <c r="A147" s="349">
        <v>8.0</v>
      </c>
      <c r="B147" s="350">
        <v>12.0</v>
      </c>
      <c r="C147" s="249">
        <v>3.0</v>
      </c>
      <c r="D147" s="343">
        <f t="shared" ref="D147:E147" si="171">D145</f>
        <v>20</v>
      </c>
      <c r="E147" s="251">
        <f t="shared" si="171"/>
        <v>0</v>
      </c>
      <c r="F147" s="252">
        <v>12.0</v>
      </c>
      <c r="G147" s="351"/>
      <c r="I147" s="346">
        <v>1.0</v>
      </c>
      <c r="K147" s="347" t="s">
        <v>248</v>
      </c>
      <c r="L147" s="348" t="b">
        <v>0</v>
      </c>
      <c r="P147" s="42"/>
      <c r="R147" s="349">
        <v>8.0</v>
      </c>
      <c r="S147" s="350">
        <v>12.0</v>
      </c>
      <c r="T147" s="249">
        <v>3.0</v>
      </c>
      <c r="U147" s="343">
        <f t="shared" ref="U147:V147" si="172">U145</f>
        <v>54</v>
      </c>
      <c r="V147" s="251">
        <f t="shared" si="172"/>
        <v>0</v>
      </c>
      <c r="W147" s="252"/>
      <c r="X147" s="351"/>
      <c r="Z147" s="346">
        <v>1.0</v>
      </c>
      <c r="AB147" s="347" t="s">
        <v>248</v>
      </c>
      <c r="AC147" s="348" t="b">
        <v>0</v>
      </c>
      <c r="AG147" s="42"/>
    </row>
    <row r="148">
      <c r="A148" s="390" t="s">
        <v>269</v>
      </c>
      <c r="B148" s="353"/>
      <c r="C148" s="249">
        <v>1.0</v>
      </c>
      <c r="D148" s="343">
        <v>30.0</v>
      </c>
      <c r="E148" s="251">
        <v>0.0</v>
      </c>
      <c r="F148" s="252"/>
      <c r="G148" s="351"/>
      <c r="H148" s="354">
        <f>iferror(C150*D150*(F148+F149+F150),0)</f>
        <v>0</v>
      </c>
      <c r="I148" s="346">
        <v>2.0</v>
      </c>
      <c r="J148" s="355">
        <v>60.0</v>
      </c>
      <c r="K148" s="347" t="s">
        <v>245</v>
      </c>
      <c r="L148" s="348" t="b">
        <v>0</v>
      </c>
      <c r="M148" s="386"/>
      <c r="P148" s="42"/>
      <c r="R148" s="390" t="s">
        <v>269</v>
      </c>
      <c r="S148" s="353"/>
      <c r="T148" s="249">
        <v>1.0</v>
      </c>
      <c r="U148" s="343">
        <v>24.0</v>
      </c>
      <c r="V148" s="251">
        <v>0.0</v>
      </c>
      <c r="W148" s="252">
        <v>20.0</v>
      </c>
      <c r="X148" s="351"/>
      <c r="Y148" s="354">
        <f>iferror(T150*U150*(W148+W149+W150),0)</f>
        <v>4320</v>
      </c>
      <c r="Z148" s="346">
        <v>2.0</v>
      </c>
      <c r="AA148" s="355">
        <v>60.0</v>
      </c>
      <c r="AB148" s="347" t="s">
        <v>245</v>
      </c>
      <c r="AC148" s="348" t="b">
        <v>0</v>
      </c>
      <c r="AD148" s="386"/>
      <c r="AG148" s="42"/>
    </row>
    <row r="149">
      <c r="A149" s="341"/>
      <c r="B149" s="342"/>
      <c r="C149" s="249">
        <v>2.0</v>
      </c>
      <c r="D149" s="343">
        <f t="shared" ref="D149:E149" si="173">D148</f>
        <v>30</v>
      </c>
      <c r="E149" s="251">
        <f t="shared" si="173"/>
        <v>0</v>
      </c>
      <c r="F149" s="252"/>
      <c r="G149" s="351"/>
      <c r="H149" s="345">
        <f>iferror(AVERAGE(F148:F150),0)</f>
        <v>0</v>
      </c>
      <c r="I149" s="346">
        <v>0.0</v>
      </c>
      <c r="K149" s="347" t="s">
        <v>197</v>
      </c>
      <c r="L149" s="348" t="b">
        <v>0</v>
      </c>
      <c r="P149" s="42"/>
      <c r="R149" s="341"/>
      <c r="S149" s="342"/>
      <c r="T149" s="249">
        <v>2.0</v>
      </c>
      <c r="U149" s="343">
        <f t="shared" ref="U149:V149" si="174">U148</f>
        <v>24</v>
      </c>
      <c r="V149" s="251">
        <f t="shared" si="174"/>
        <v>0</v>
      </c>
      <c r="W149" s="252">
        <v>20.0</v>
      </c>
      <c r="X149" s="351"/>
      <c r="Y149" s="345">
        <f>iferror(AVERAGE(W148:W150),0)</f>
        <v>20</v>
      </c>
      <c r="Z149" s="346">
        <v>0.0</v>
      </c>
      <c r="AB149" s="347" t="s">
        <v>197</v>
      </c>
      <c r="AC149" s="348" t="b">
        <v>0</v>
      </c>
      <c r="AG149" s="42"/>
    </row>
    <row r="150">
      <c r="A150" s="349">
        <v>10.0</v>
      </c>
      <c r="B150" s="350">
        <v>15.0</v>
      </c>
      <c r="C150" s="249">
        <v>3.0</v>
      </c>
      <c r="D150" s="343">
        <f t="shared" ref="D150:E150" si="175">D148</f>
        <v>30</v>
      </c>
      <c r="E150" s="251">
        <f t="shared" si="175"/>
        <v>0</v>
      </c>
      <c r="F150" s="252"/>
      <c r="G150" s="351"/>
      <c r="I150" s="346">
        <v>1.0</v>
      </c>
      <c r="K150" s="347" t="s">
        <v>248</v>
      </c>
      <c r="L150" s="348" t="b">
        <v>0</v>
      </c>
      <c r="P150" s="42"/>
      <c r="R150" s="349">
        <v>10.0</v>
      </c>
      <c r="S150" s="350">
        <v>15.0</v>
      </c>
      <c r="T150" s="249">
        <v>3.0</v>
      </c>
      <c r="U150" s="343">
        <f t="shared" ref="U150:V150" si="176">U148</f>
        <v>24</v>
      </c>
      <c r="V150" s="251">
        <f t="shared" si="176"/>
        <v>0</v>
      </c>
      <c r="W150" s="252">
        <v>20.0</v>
      </c>
      <c r="X150" s="351"/>
      <c r="Z150" s="346">
        <v>1.0</v>
      </c>
      <c r="AB150" s="347" t="s">
        <v>248</v>
      </c>
      <c r="AC150" s="348" t="b">
        <v>0</v>
      </c>
      <c r="AG150" s="42"/>
    </row>
    <row r="151">
      <c r="A151" s="362" t="s">
        <v>296</v>
      </c>
      <c r="B151" s="353"/>
      <c r="C151" s="249">
        <v>1.0</v>
      </c>
      <c r="D151" s="343">
        <v>20.0</v>
      </c>
      <c r="E151" s="251">
        <v>0.0</v>
      </c>
      <c r="F151" s="252"/>
      <c r="G151" s="351"/>
      <c r="H151" s="354">
        <f>iferror(C153*D153*(F151+F152+F153),0)</f>
        <v>0</v>
      </c>
      <c r="I151" s="346">
        <v>2.0</v>
      </c>
      <c r="J151" s="355">
        <v>60.0</v>
      </c>
      <c r="K151" s="347" t="s">
        <v>245</v>
      </c>
      <c r="L151" s="348" t="b">
        <v>0</v>
      </c>
      <c r="M151" s="386"/>
      <c r="P151" s="42"/>
      <c r="R151" s="391" t="s">
        <v>282</v>
      </c>
      <c r="S151" s="353"/>
      <c r="T151" s="249">
        <v>1.0</v>
      </c>
      <c r="U151" s="343">
        <v>25.0</v>
      </c>
      <c r="V151" s="251">
        <v>0.0</v>
      </c>
      <c r="W151" s="252"/>
      <c r="X151" s="351"/>
      <c r="Y151" s="354">
        <f>iferror(T153*U153*(W151+W152+W153),0)</f>
        <v>0</v>
      </c>
      <c r="Z151" s="346">
        <v>2.0</v>
      </c>
      <c r="AA151" s="355">
        <v>60.0</v>
      </c>
      <c r="AB151" s="347" t="s">
        <v>245</v>
      </c>
      <c r="AC151" s="348" t="b">
        <v>0</v>
      </c>
      <c r="AD151" s="386"/>
      <c r="AG151" s="42"/>
    </row>
    <row r="152">
      <c r="A152" s="341"/>
      <c r="B152" s="342"/>
      <c r="C152" s="249">
        <v>2.0</v>
      </c>
      <c r="D152" s="343">
        <f t="shared" ref="D152:E152" si="177">D151</f>
        <v>20</v>
      </c>
      <c r="E152" s="251">
        <f t="shared" si="177"/>
        <v>0</v>
      </c>
      <c r="F152" s="252"/>
      <c r="G152" s="351"/>
      <c r="H152" s="345">
        <f>iferror(AVERAGE(F151:F153),0)</f>
        <v>0</v>
      </c>
      <c r="I152" s="346">
        <v>0.0</v>
      </c>
      <c r="K152" s="347" t="s">
        <v>197</v>
      </c>
      <c r="L152" s="348" t="b">
        <v>0</v>
      </c>
      <c r="P152" s="42"/>
      <c r="R152" s="341"/>
      <c r="S152" s="342"/>
      <c r="T152" s="249">
        <v>2.0</v>
      </c>
      <c r="U152" s="343">
        <f t="shared" ref="U152:V152" si="178">U151</f>
        <v>25</v>
      </c>
      <c r="V152" s="251">
        <f t="shared" si="178"/>
        <v>0</v>
      </c>
      <c r="W152" s="252"/>
      <c r="X152" s="351"/>
      <c r="Y152" s="345">
        <f>iferror(AVERAGE(W151:W153),0)</f>
        <v>0</v>
      </c>
      <c r="Z152" s="346">
        <v>0.0</v>
      </c>
      <c r="AB152" s="347" t="s">
        <v>197</v>
      </c>
      <c r="AC152" s="348" t="b">
        <v>0</v>
      </c>
      <c r="AG152" s="42"/>
    </row>
    <row r="153">
      <c r="A153" s="349">
        <v>4.0</v>
      </c>
      <c r="B153" s="350">
        <v>8.0</v>
      </c>
      <c r="C153" s="249">
        <v>3.0</v>
      </c>
      <c r="D153" s="343">
        <f t="shared" ref="D153:E153" si="179">D151</f>
        <v>20</v>
      </c>
      <c r="E153" s="251">
        <f t="shared" si="179"/>
        <v>0</v>
      </c>
      <c r="F153" s="252"/>
      <c r="G153" s="351"/>
      <c r="I153" s="346">
        <v>1.0</v>
      </c>
      <c r="K153" s="347" t="s">
        <v>248</v>
      </c>
      <c r="L153" s="348" t="b">
        <v>0</v>
      </c>
      <c r="P153" s="42"/>
      <c r="R153" s="349">
        <v>4.0</v>
      </c>
      <c r="S153" s="350">
        <v>8.0</v>
      </c>
      <c r="T153" s="249">
        <v>3.0</v>
      </c>
      <c r="U153" s="343">
        <f t="shared" ref="U153:V153" si="180">U151</f>
        <v>25</v>
      </c>
      <c r="V153" s="251">
        <f t="shared" si="180"/>
        <v>0</v>
      </c>
      <c r="W153" s="252"/>
      <c r="X153" s="351"/>
      <c r="Z153" s="346">
        <v>1.0</v>
      </c>
      <c r="AB153" s="347" t="s">
        <v>248</v>
      </c>
      <c r="AC153" s="348" t="b">
        <v>0</v>
      </c>
      <c r="AG153" s="42"/>
    </row>
    <row r="154">
      <c r="A154" s="362" t="s">
        <v>297</v>
      </c>
      <c r="B154" s="353"/>
      <c r="C154" s="249">
        <v>1.0</v>
      </c>
      <c r="D154" s="343">
        <v>15.0</v>
      </c>
      <c r="E154" s="251">
        <v>0.0</v>
      </c>
      <c r="F154" s="252"/>
      <c r="G154" s="351"/>
      <c r="H154" s="354">
        <f>iferror(C156*D156*(F154+F155+F156),0)</f>
        <v>0</v>
      </c>
      <c r="I154" s="346">
        <v>2.0</v>
      </c>
      <c r="J154" s="355">
        <v>60.0</v>
      </c>
      <c r="K154" s="347" t="s">
        <v>245</v>
      </c>
      <c r="L154" s="348" t="b">
        <v>0</v>
      </c>
      <c r="M154" s="386"/>
      <c r="P154" s="42"/>
      <c r="R154" s="362" t="s">
        <v>297</v>
      </c>
      <c r="S154" s="353"/>
      <c r="T154" s="249">
        <v>1.0</v>
      </c>
      <c r="U154" s="343">
        <v>15.0</v>
      </c>
      <c r="V154" s="251">
        <v>0.0</v>
      </c>
      <c r="W154" s="252"/>
      <c r="X154" s="351"/>
      <c r="Y154" s="354">
        <f>iferror(T156*U156*(W154+W155+W156),0)</f>
        <v>0</v>
      </c>
      <c r="Z154" s="346">
        <v>2.0</v>
      </c>
      <c r="AA154" s="355">
        <v>60.0</v>
      </c>
      <c r="AB154" s="347" t="s">
        <v>245</v>
      </c>
      <c r="AC154" s="348" t="b">
        <v>0</v>
      </c>
      <c r="AD154" s="386"/>
      <c r="AG154" s="42"/>
    </row>
    <row r="155">
      <c r="A155" s="341"/>
      <c r="B155" s="342"/>
      <c r="C155" s="249">
        <v>2.0</v>
      </c>
      <c r="D155" s="343">
        <f t="shared" ref="D155:E155" si="181">D154</f>
        <v>15</v>
      </c>
      <c r="E155" s="251">
        <f t="shared" si="181"/>
        <v>0</v>
      </c>
      <c r="F155" s="252"/>
      <c r="G155" s="351"/>
      <c r="H155" s="345">
        <f>iferror(AVERAGE(F154:F156),0)</f>
        <v>0</v>
      </c>
      <c r="I155" s="346">
        <v>0.0</v>
      </c>
      <c r="K155" s="347" t="s">
        <v>197</v>
      </c>
      <c r="L155" s="348" t="b">
        <v>0</v>
      </c>
      <c r="P155" s="42"/>
      <c r="R155" s="341"/>
      <c r="S155" s="342"/>
      <c r="T155" s="249">
        <v>2.0</v>
      </c>
      <c r="U155" s="343">
        <f t="shared" ref="U155:V155" si="182">U154</f>
        <v>15</v>
      </c>
      <c r="V155" s="251">
        <f t="shared" si="182"/>
        <v>0</v>
      </c>
      <c r="W155" s="252"/>
      <c r="X155" s="351"/>
      <c r="Y155" s="345">
        <f>iferror(AVERAGE(W154:W156),0)</f>
        <v>0</v>
      </c>
      <c r="Z155" s="346">
        <v>0.0</v>
      </c>
      <c r="AB155" s="347" t="s">
        <v>197</v>
      </c>
      <c r="AC155" s="348" t="b">
        <v>0</v>
      </c>
      <c r="AG155" s="42"/>
    </row>
    <row r="156">
      <c r="A156" s="349">
        <v>4.0</v>
      </c>
      <c r="B156" s="350">
        <v>8.0</v>
      </c>
      <c r="C156" s="249">
        <v>3.0</v>
      </c>
      <c r="D156" s="343">
        <f t="shared" ref="D156:E156" si="183">D154</f>
        <v>15</v>
      </c>
      <c r="E156" s="251">
        <f t="shared" si="183"/>
        <v>0</v>
      </c>
      <c r="F156" s="252"/>
      <c r="G156" s="351"/>
      <c r="I156" s="346">
        <v>1.0</v>
      </c>
      <c r="K156" s="347" t="s">
        <v>248</v>
      </c>
      <c r="L156" s="348" t="b">
        <v>0</v>
      </c>
      <c r="P156" s="42"/>
      <c r="R156" s="349">
        <v>4.0</v>
      </c>
      <c r="S156" s="350">
        <v>8.0</v>
      </c>
      <c r="T156" s="249">
        <v>3.0</v>
      </c>
      <c r="U156" s="343">
        <f t="shared" ref="U156:V156" si="184">U154</f>
        <v>15</v>
      </c>
      <c r="V156" s="251">
        <f t="shared" si="184"/>
        <v>0</v>
      </c>
      <c r="W156" s="252"/>
      <c r="X156" s="351"/>
      <c r="Z156" s="346">
        <v>1.0</v>
      </c>
      <c r="AB156" s="347" t="s">
        <v>248</v>
      </c>
      <c r="AC156" s="348" t="b">
        <v>0</v>
      </c>
      <c r="AG156" s="42"/>
    </row>
    <row r="157">
      <c r="A157" s="391" t="s">
        <v>306</v>
      </c>
      <c r="B157" s="353"/>
      <c r="C157" s="249">
        <v>1.0</v>
      </c>
      <c r="D157" s="343">
        <v>42.0</v>
      </c>
      <c r="E157" s="251">
        <v>0.0</v>
      </c>
      <c r="F157" s="252"/>
      <c r="G157" s="351"/>
      <c r="H157" s="354">
        <f>iferror(C159*D159*(F157+F158+F159),0)</f>
        <v>0</v>
      </c>
      <c r="I157" s="346"/>
      <c r="J157" s="355"/>
      <c r="K157" s="347" t="s">
        <v>245</v>
      </c>
      <c r="L157" s="348" t="b">
        <v>0</v>
      </c>
      <c r="M157" s="386"/>
      <c r="P157" s="42"/>
      <c r="R157" s="391" t="s">
        <v>306</v>
      </c>
      <c r="S157" s="353"/>
      <c r="T157" s="249">
        <v>1.0</v>
      </c>
      <c r="U157" s="343">
        <v>42.0</v>
      </c>
      <c r="V157" s="251">
        <v>0.0</v>
      </c>
      <c r="W157" s="252"/>
      <c r="X157" s="351"/>
      <c r="Y157" s="354">
        <f>iferror(T159*U159*(W157+W158+W159),0)</f>
        <v>0</v>
      </c>
      <c r="Z157" s="346"/>
      <c r="AA157" s="355"/>
      <c r="AB157" s="347" t="s">
        <v>245</v>
      </c>
      <c r="AC157" s="348" t="b">
        <v>0</v>
      </c>
      <c r="AD157" s="386"/>
      <c r="AG157" s="42"/>
    </row>
    <row r="158">
      <c r="A158" s="341"/>
      <c r="B158" s="342"/>
      <c r="C158" s="249">
        <v>2.0</v>
      </c>
      <c r="D158" s="343">
        <f t="shared" ref="D158:E158" si="185">D157</f>
        <v>42</v>
      </c>
      <c r="E158" s="251">
        <f t="shared" si="185"/>
        <v>0</v>
      </c>
      <c r="F158" s="252"/>
      <c r="G158" s="351"/>
      <c r="H158" s="345">
        <f>iferror(AVERAGE(F157:F159),0)</f>
        <v>0</v>
      </c>
      <c r="I158" s="346"/>
      <c r="K158" s="347" t="s">
        <v>197</v>
      </c>
      <c r="L158" s="348" t="b">
        <v>0</v>
      </c>
      <c r="P158" s="42"/>
      <c r="R158" s="341"/>
      <c r="S158" s="342"/>
      <c r="T158" s="249">
        <v>2.0</v>
      </c>
      <c r="U158" s="343">
        <f t="shared" ref="U158:V158" si="186">U157</f>
        <v>42</v>
      </c>
      <c r="V158" s="251">
        <f t="shared" si="186"/>
        <v>0</v>
      </c>
      <c r="W158" s="252"/>
      <c r="X158" s="351"/>
      <c r="Y158" s="345">
        <f>iferror(AVERAGE(W157:W159),0)</f>
        <v>0</v>
      </c>
      <c r="Z158" s="346"/>
      <c r="AB158" s="347" t="s">
        <v>197</v>
      </c>
      <c r="AC158" s="348" t="b">
        <v>0</v>
      </c>
      <c r="AG158" s="42"/>
    </row>
    <row r="159">
      <c r="A159" s="349">
        <v>4.0</v>
      </c>
      <c r="B159" s="350">
        <v>8.0</v>
      </c>
      <c r="C159" s="249">
        <v>3.0</v>
      </c>
      <c r="D159" s="343">
        <f t="shared" ref="D159:E159" si="187">D157</f>
        <v>42</v>
      </c>
      <c r="E159" s="251">
        <f t="shared" si="187"/>
        <v>0</v>
      </c>
      <c r="F159" s="252"/>
      <c r="G159" s="351"/>
      <c r="I159" s="346"/>
      <c r="K159" s="347" t="s">
        <v>248</v>
      </c>
      <c r="L159" s="348" t="b">
        <v>0</v>
      </c>
      <c r="P159" s="42"/>
      <c r="R159" s="349">
        <v>4.0</v>
      </c>
      <c r="S159" s="350">
        <v>8.0</v>
      </c>
      <c r="T159" s="249">
        <v>3.0</v>
      </c>
      <c r="U159" s="343">
        <f t="shared" ref="U159:V159" si="188">U157</f>
        <v>42</v>
      </c>
      <c r="V159" s="251">
        <f t="shared" si="188"/>
        <v>0</v>
      </c>
      <c r="W159" s="252"/>
      <c r="X159" s="351"/>
      <c r="Z159" s="346"/>
      <c r="AB159" s="347" t="s">
        <v>248</v>
      </c>
      <c r="AC159" s="348" t="b">
        <v>0</v>
      </c>
      <c r="AG159" s="42"/>
    </row>
    <row r="160">
      <c r="A160" s="391" t="s">
        <v>254</v>
      </c>
      <c r="B160" s="353"/>
      <c r="C160" s="249">
        <v>1.0</v>
      </c>
      <c r="D160" s="343">
        <v>7.0</v>
      </c>
      <c r="E160" s="251">
        <v>0.0</v>
      </c>
      <c r="F160" s="252"/>
      <c r="G160" s="351"/>
      <c r="H160" s="354">
        <f>iferror(C162*D162*(F160+F161+F162),0)</f>
        <v>0</v>
      </c>
      <c r="I160" s="346"/>
      <c r="J160" s="355"/>
      <c r="K160" s="347" t="s">
        <v>245</v>
      </c>
      <c r="L160" s="348" t="b">
        <v>0</v>
      </c>
      <c r="M160" s="386"/>
      <c r="P160" s="42"/>
      <c r="R160" s="391" t="s">
        <v>254</v>
      </c>
      <c r="S160" s="353"/>
      <c r="T160" s="249">
        <v>1.0</v>
      </c>
      <c r="U160" s="343">
        <v>7.0</v>
      </c>
      <c r="V160" s="251">
        <v>0.0</v>
      </c>
      <c r="W160" s="252"/>
      <c r="X160" s="351"/>
      <c r="Y160" s="354">
        <f>iferror(T162*U162*(W160+W161+W162),0)</f>
        <v>0</v>
      </c>
      <c r="Z160" s="346"/>
      <c r="AA160" s="355"/>
      <c r="AB160" s="347" t="s">
        <v>245</v>
      </c>
      <c r="AC160" s="348" t="b">
        <v>0</v>
      </c>
      <c r="AD160" s="386"/>
      <c r="AG160" s="42"/>
    </row>
    <row r="161">
      <c r="A161" s="341"/>
      <c r="B161" s="342"/>
      <c r="C161" s="249">
        <v>2.0</v>
      </c>
      <c r="D161" s="343">
        <f t="shared" ref="D161:E161" si="189">D160</f>
        <v>7</v>
      </c>
      <c r="E161" s="251">
        <f t="shared" si="189"/>
        <v>0</v>
      </c>
      <c r="F161" s="252"/>
      <c r="G161" s="351"/>
      <c r="H161" s="345">
        <f>iferror(AVERAGE(F160:F162),0)</f>
        <v>0</v>
      </c>
      <c r="I161" s="346"/>
      <c r="K161" s="347" t="s">
        <v>197</v>
      </c>
      <c r="L161" s="348" t="b">
        <v>0</v>
      </c>
      <c r="P161" s="42"/>
      <c r="R161" s="341"/>
      <c r="S161" s="342"/>
      <c r="T161" s="249">
        <v>2.0</v>
      </c>
      <c r="U161" s="343">
        <f t="shared" ref="U161:V161" si="190">U160</f>
        <v>7</v>
      </c>
      <c r="V161" s="251">
        <f t="shared" si="190"/>
        <v>0</v>
      </c>
      <c r="W161" s="252"/>
      <c r="X161" s="351"/>
      <c r="Y161" s="345">
        <f>iferror(AVERAGE(W160:W162),0)</f>
        <v>0</v>
      </c>
      <c r="Z161" s="346"/>
      <c r="AB161" s="347" t="s">
        <v>197</v>
      </c>
      <c r="AC161" s="348" t="b">
        <v>0</v>
      </c>
      <c r="AG161" s="42"/>
    </row>
    <row r="162">
      <c r="A162" s="349">
        <v>4.0</v>
      </c>
      <c r="B162" s="350">
        <v>8.0</v>
      </c>
      <c r="C162" s="249">
        <v>3.0</v>
      </c>
      <c r="D162" s="343">
        <f t="shared" ref="D162:E162" si="191">D160</f>
        <v>7</v>
      </c>
      <c r="E162" s="251">
        <f t="shared" si="191"/>
        <v>0</v>
      </c>
      <c r="F162" s="252"/>
      <c r="G162" s="351"/>
      <c r="I162" s="346"/>
      <c r="K162" s="347" t="s">
        <v>248</v>
      </c>
      <c r="L162" s="348" t="b">
        <v>0</v>
      </c>
      <c r="P162" s="42"/>
      <c r="R162" s="349">
        <v>4.0</v>
      </c>
      <c r="S162" s="350">
        <v>8.0</v>
      </c>
      <c r="T162" s="249">
        <v>3.0</v>
      </c>
      <c r="U162" s="343">
        <f t="shared" ref="U162:V162" si="192">U160</f>
        <v>7</v>
      </c>
      <c r="V162" s="251">
        <f t="shared" si="192"/>
        <v>0</v>
      </c>
      <c r="W162" s="252"/>
      <c r="X162" s="351"/>
      <c r="Z162" s="346"/>
      <c r="AB162" s="347" t="s">
        <v>248</v>
      </c>
      <c r="AC162" s="348" t="b">
        <v>0</v>
      </c>
      <c r="AG162" s="42"/>
    </row>
    <row r="163">
      <c r="A163" s="393" t="s">
        <v>256</v>
      </c>
      <c r="B163" s="35"/>
      <c r="C163" s="394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81"/>
      <c r="R163" s="393" t="s">
        <v>256</v>
      </c>
      <c r="S163" s="35"/>
      <c r="T163" s="394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81"/>
    </row>
    <row r="164">
      <c r="A164" s="67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9"/>
      <c r="R164" s="67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9"/>
    </row>
    <row r="167">
      <c r="A167" s="318" t="s">
        <v>97</v>
      </c>
      <c r="B167" s="319">
        <v>46169.0</v>
      </c>
      <c r="C167" s="320" t="s">
        <v>235</v>
      </c>
      <c r="D167" s="268"/>
      <c r="E167" s="321" t="s">
        <v>236</v>
      </c>
      <c r="F167" s="322" t="b">
        <v>0</v>
      </c>
      <c r="G167" s="323" t="s">
        <v>237</v>
      </c>
      <c r="H167" s="322" t="b">
        <v>0</v>
      </c>
      <c r="I167" s="324" t="s">
        <v>238</v>
      </c>
      <c r="J167" s="322" t="b">
        <v>0</v>
      </c>
      <c r="K167" s="325" t="s">
        <v>240</v>
      </c>
      <c r="L167" s="326" t="b">
        <v>0</v>
      </c>
      <c r="M167" s="327" t="s">
        <v>241</v>
      </c>
      <c r="N167" s="322" t="b">
        <v>0</v>
      </c>
      <c r="O167" s="328" t="s">
        <v>242</v>
      </c>
      <c r="P167" s="326" t="b">
        <v>0</v>
      </c>
      <c r="R167" s="318" t="s">
        <v>97</v>
      </c>
      <c r="S167" s="319">
        <v>46181.0</v>
      </c>
      <c r="T167" s="320" t="s">
        <v>235</v>
      </c>
      <c r="U167" s="268"/>
      <c r="V167" s="321" t="s">
        <v>236</v>
      </c>
      <c r="W167" s="322" t="b">
        <v>0</v>
      </c>
      <c r="X167" s="323" t="s">
        <v>237</v>
      </c>
      <c r="Y167" s="322" t="b">
        <v>0</v>
      </c>
      <c r="Z167" s="324" t="s">
        <v>238</v>
      </c>
      <c r="AA167" s="322" t="b">
        <v>0</v>
      </c>
      <c r="AB167" s="325" t="s">
        <v>240</v>
      </c>
      <c r="AC167" s="326" t="b">
        <v>0</v>
      </c>
      <c r="AD167" s="327" t="s">
        <v>241</v>
      </c>
      <c r="AE167" s="322" t="b">
        <v>0</v>
      </c>
      <c r="AF167" s="328" t="s">
        <v>242</v>
      </c>
      <c r="AG167" s="326" t="b">
        <v>0</v>
      </c>
    </row>
    <row r="168">
      <c r="A168" s="385" t="s">
        <v>243</v>
      </c>
      <c r="B168" s="329"/>
      <c r="C168" s="249">
        <v>1.0</v>
      </c>
      <c r="D168" s="343">
        <v>60.0</v>
      </c>
      <c r="E168" s="251">
        <v>0.0</v>
      </c>
      <c r="F168" s="252">
        <v>12.0</v>
      </c>
      <c r="G168" s="344"/>
      <c r="H168" s="354">
        <f>iferror(C170*D170*(F168+F169+F170),0)</f>
        <v>4320</v>
      </c>
      <c r="I168" s="346">
        <v>2.0</v>
      </c>
      <c r="J168" s="355">
        <v>90.0</v>
      </c>
      <c r="K168" s="347" t="s">
        <v>245</v>
      </c>
      <c r="L168" s="348" t="b">
        <v>0</v>
      </c>
      <c r="M168" s="54" t="s">
        <v>318</v>
      </c>
      <c r="P168" s="42"/>
      <c r="R168" s="278" t="s">
        <v>319</v>
      </c>
      <c r="S168" s="329"/>
      <c r="T168" s="249">
        <v>1.0</v>
      </c>
      <c r="U168" s="343">
        <v>40.0</v>
      </c>
      <c r="V168" s="251">
        <v>0.0</v>
      </c>
      <c r="W168" s="252">
        <v>12.0</v>
      </c>
      <c r="X168" s="344"/>
      <c r="Y168" s="354">
        <f>iferror(T170*U170*(W168+W169+W170),0)</f>
        <v>5040</v>
      </c>
      <c r="Z168" s="346">
        <v>2.0</v>
      </c>
      <c r="AA168" s="355">
        <v>90.0</v>
      </c>
      <c r="AB168" s="347" t="s">
        <v>245</v>
      </c>
      <c r="AC168" s="348" t="b">
        <v>0</v>
      </c>
      <c r="AD168" s="386" t="s">
        <v>246</v>
      </c>
      <c r="AG168" s="42"/>
    </row>
    <row r="169">
      <c r="A169" s="341"/>
      <c r="B169" s="342"/>
      <c r="C169" s="249">
        <v>2.0</v>
      </c>
      <c r="D169" s="343">
        <f t="shared" ref="D169:E169" si="193">D168</f>
        <v>60</v>
      </c>
      <c r="E169" s="251">
        <f t="shared" si="193"/>
        <v>0</v>
      </c>
      <c r="F169" s="252">
        <v>12.0</v>
      </c>
      <c r="G169" s="344"/>
      <c r="H169" s="345">
        <f>iferror(AVERAGE(F168:F170),0)</f>
        <v>12</v>
      </c>
      <c r="I169" s="346">
        <v>0.0</v>
      </c>
      <c r="K169" s="347" t="s">
        <v>197</v>
      </c>
      <c r="L169" s="348" t="b">
        <v>0</v>
      </c>
      <c r="P169" s="42"/>
      <c r="R169" s="341"/>
      <c r="S169" s="342"/>
      <c r="T169" s="249">
        <v>2.0</v>
      </c>
      <c r="U169" s="343">
        <f t="shared" ref="U169:V169" si="194">U168</f>
        <v>40</v>
      </c>
      <c r="V169" s="251">
        <f t="shared" si="194"/>
        <v>0</v>
      </c>
      <c r="W169" s="252">
        <v>15.0</v>
      </c>
      <c r="X169" s="344"/>
      <c r="Y169" s="345">
        <f>iferror(AVERAGE(W168:W170),0)</f>
        <v>14</v>
      </c>
      <c r="Z169" s="346">
        <v>0.0</v>
      </c>
      <c r="AB169" s="347" t="s">
        <v>197</v>
      </c>
      <c r="AC169" s="348" t="b">
        <v>0</v>
      </c>
      <c r="AG169" s="42"/>
    </row>
    <row r="170">
      <c r="A170" s="349">
        <v>2.0</v>
      </c>
      <c r="B170" s="350">
        <v>5.0</v>
      </c>
      <c r="C170" s="249">
        <v>3.0</v>
      </c>
      <c r="D170" s="343">
        <f t="shared" ref="D170:E170" si="195">D168</f>
        <v>60</v>
      </c>
      <c r="E170" s="251">
        <f t="shared" si="195"/>
        <v>0</v>
      </c>
      <c r="F170" s="252"/>
      <c r="G170" s="351"/>
      <c r="I170" s="346">
        <v>1.0</v>
      </c>
      <c r="K170" s="347" t="s">
        <v>248</v>
      </c>
      <c r="L170" s="348" t="b">
        <v>0</v>
      </c>
      <c r="P170" s="42"/>
      <c r="R170" s="349">
        <v>2.0</v>
      </c>
      <c r="S170" s="350">
        <v>5.0</v>
      </c>
      <c r="T170" s="249">
        <v>3.0</v>
      </c>
      <c r="U170" s="343">
        <f t="shared" ref="U170:V170" si="196">U168</f>
        <v>40</v>
      </c>
      <c r="V170" s="251">
        <f t="shared" si="196"/>
        <v>0</v>
      </c>
      <c r="W170" s="252">
        <v>15.0</v>
      </c>
      <c r="X170" s="351"/>
      <c r="Z170" s="346">
        <v>1.0</v>
      </c>
      <c r="AB170" s="347" t="s">
        <v>248</v>
      </c>
      <c r="AC170" s="348" t="b">
        <v>0</v>
      </c>
      <c r="AG170" s="42"/>
    </row>
    <row r="171">
      <c r="A171" s="387" t="s">
        <v>279</v>
      </c>
      <c r="B171" s="353"/>
      <c r="C171" s="249">
        <v>1.0</v>
      </c>
      <c r="D171" s="343">
        <v>0.0</v>
      </c>
      <c r="E171" s="251">
        <v>0.0</v>
      </c>
      <c r="F171" s="252"/>
      <c r="G171" s="351"/>
      <c r="H171" s="354">
        <f>iferror(C173*D173*(F171+F172+F173),0)</f>
        <v>0</v>
      </c>
      <c r="I171" s="346">
        <v>2.0</v>
      </c>
      <c r="J171" s="355">
        <v>60.0</v>
      </c>
      <c r="K171" s="347" t="s">
        <v>245</v>
      </c>
      <c r="L171" s="348" t="b">
        <v>0</v>
      </c>
      <c r="M171" s="386"/>
      <c r="P171" s="42"/>
      <c r="R171" s="352" t="s">
        <v>305</v>
      </c>
      <c r="S171" s="353"/>
      <c r="T171" s="249">
        <v>1.0</v>
      </c>
      <c r="U171" s="343">
        <v>0.0</v>
      </c>
      <c r="V171" s="251">
        <v>0.0</v>
      </c>
      <c r="W171" s="252">
        <v>12.0</v>
      </c>
      <c r="X171" s="351"/>
      <c r="Y171" s="354">
        <f>iferror(T173*U173*(W171+W172+W173),0)</f>
        <v>0</v>
      </c>
      <c r="Z171" s="346">
        <v>2.0</v>
      </c>
      <c r="AA171" s="355">
        <v>60.0</v>
      </c>
      <c r="AB171" s="347" t="s">
        <v>245</v>
      </c>
      <c r="AC171" s="348" t="b">
        <v>0</v>
      </c>
      <c r="AD171" s="386"/>
      <c r="AG171" s="42"/>
    </row>
    <row r="172">
      <c r="A172" s="341"/>
      <c r="B172" s="342"/>
      <c r="C172" s="249">
        <v>2.0</v>
      </c>
      <c r="D172" s="343">
        <f t="shared" ref="D172:E172" si="197">D171</f>
        <v>0</v>
      </c>
      <c r="E172" s="251">
        <f t="shared" si="197"/>
        <v>0</v>
      </c>
      <c r="F172" s="252"/>
      <c r="G172" s="351"/>
      <c r="H172" s="345">
        <f>iferror(AVERAGE(F171:F173),0)</f>
        <v>0</v>
      </c>
      <c r="I172" s="346">
        <v>0.0</v>
      </c>
      <c r="K172" s="347" t="s">
        <v>197</v>
      </c>
      <c r="L172" s="348" t="b">
        <v>0</v>
      </c>
      <c r="P172" s="42"/>
      <c r="R172" s="341"/>
      <c r="S172" s="342"/>
      <c r="T172" s="249">
        <v>2.0</v>
      </c>
      <c r="U172" s="343">
        <f t="shared" ref="U172:V172" si="198">U171</f>
        <v>0</v>
      </c>
      <c r="V172" s="251">
        <f t="shared" si="198"/>
        <v>0</v>
      </c>
      <c r="W172" s="252">
        <v>12.0</v>
      </c>
      <c r="X172" s="351"/>
      <c r="Y172" s="345">
        <f>iferror(AVERAGE(W171:W173),0)</f>
        <v>12</v>
      </c>
      <c r="Z172" s="346">
        <v>0.0</v>
      </c>
      <c r="AB172" s="347" t="s">
        <v>197</v>
      </c>
      <c r="AC172" s="348" t="b">
        <v>0</v>
      </c>
      <c r="AG172" s="42"/>
    </row>
    <row r="173">
      <c r="A173" s="349">
        <v>6.0</v>
      </c>
      <c r="B173" s="350">
        <v>10.0</v>
      </c>
      <c r="C173" s="249">
        <v>3.0</v>
      </c>
      <c r="D173" s="343">
        <f t="shared" ref="D173:E173" si="199">D171</f>
        <v>0</v>
      </c>
      <c r="E173" s="251">
        <f t="shared" si="199"/>
        <v>0</v>
      </c>
      <c r="F173" s="252"/>
      <c r="G173" s="351"/>
      <c r="I173" s="346">
        <v>1.0</v>
      </c>
      <c r="K173" s="347" t="s">
        <v>248</v>
      </c>
      <c r="L173" s="348" t="b">
        <v>0</v>
      </c>
      <c r="P173" s="42"/>
      <c r="R173" s="349">
        <v>6.0</v>
      </c>
      <c r="S173" s="350">
        <v>10.0</v>
      </c>
      <c r="T173" s="249">
        <v>3.0</v>
      </c>
      <c r="U173" s="343">
        <f t="shared" ref="U173:V173" si="200">U171</f>
        <v>0</v>
      </c>
      <c r="V173" s="251">
        <f t="shared" si="200"/>
        <v>0</v>
      </c>
      <c r="W173" s="252"/>
      <c r="X173" s="351"/>
      <c r="Z173" s="346">
        <v>1.0</v>
      </c>
      <c r="AB173" s="347" t="s">
        <v>248</v>
      </c>
      <c r="AC173" s="348" t="b">
        <v>0</v>
      </c>
      <c r="AG173" s="42"/>
    </row>
    <row r="174">
      <c r="A174" s="352" t="s">
        <v>277</v>
      </c>
      <c r="B174" s="353"/>
      <c r="C174" s="249">
        <v>1.0</v>
      </c>
      <c r="D174" s="343">
        <v>30.0</v>
      </c>
      <c r="E174" s="251">
        <v>0.0</v>
      </c>
      <c r="F174" s="252"/>
      <c r="G174" s="351"/>
      <c r="H174" s="354">
        <f>iferror(C176*D176*(F174+F175+F176),0)</f>
        <v>0</v>
      </c>
      <c r="I174" s="346">
        <v>2.0</v>
      </c>
      <c r="J174" s="355">
        <v>60.0</v>
      </c>
      <c r="K174" s="347" t="s">
        <v>245</v>
      </c>
      <c r="L174" s="348" t="b">
        <v>0</v>
      </c>
      <c r="M174" s="386"/>
      <c r="P174" s="42"/>
      <c r="R174" s="352" t="s">
        <v>277</v>
      </c>
      <c r="S174" s="353"/>
      <c r="T174" s="249">
        <v>1.0</v>
      </c>
      <c r="U174" s="343">
        <v>25.0</v>
      </c>
      <c r="V174" s="251">
        <v>0.0</v>
      </c>
      <c r="W174" s="252"/>
      <c r="X174" s="351"/>
      <c r="Y174" s="354">
        <f>iferror(T176*U176*(W174+W175+W176),0)</f>
        <v>0</v>
      </c>
      <c r="Z174" s="346">
        <v>2.0</v>
      </c>
      <c r="AA174" s="355">
        <v>60.0</v>
      </c>
      <c r="AB174" s="347" t="s">
        <v>245</v>
      </c>
      <c r="AC174" s="348" t="b">
        <v>0</v>
      </c>
      <c r="AD174" s="54" t="s">
        <v>314</v>
      </c>
      <c r="AG174" s="42"/>
    </row>
    <row r="175">
      <c r="A175" s="341"/>
      <c r="B175" s="342"/>
      <c r="C175" s="249">
        <v>2.0</v>
      </c>
      <c r="D175" s="343">
        <f t="shared" ref="D175:E175" si="201">D174</f>
        <v>30</v>
      </c>
      <c r="E175" s="251">
        <f t="shared" si="201"/>
        <v>0</v>
      </c>
      <c r="F175" s="252"/>
      <c r="G175" s="351"/>
      <c r="H175" s="345">
        <f>iferror(AVERAGE(F174:F176),0)</f>
        <v>0</v>
      </c>
      <c r="I175" s="346">
        <v>1.0</v>
      </c>
      <c r="K175" s="347" t="s">
        <v>197</v>
      </c>
      <c r="L175" s="348" t="b">
        <v>0</v>
      </c>
      <c r="P175" s="42"/>
      <c r="R175" s="341"/>
      <c r="S175" s="342"/>
      <c r="T175" s="249">
        <v>2.0</v>
      </c>
      <c r="U175" s="343">
        <f t="shared" ref="U175:V175" si="202">U174</f>
        <v>25</v>
      </c>
      <c r="V175" s="251">
        <f t="shared" si="202"/>
        <v>0</v>
      </c>
      <c r="W175" s="252"/>
      <c r="X175" s="351"/>
      <c r="Y175" s="345">
        <f>iferror(AVERAGE(W174:W176),0)</f>
        <v>0</v>
      </c>
      <c r="Z175" s="346">
        <v>1.0</v>
      </c>
      <c r="AB175" s="347" t="s">
        <v>197</v>
      </c>
      <c r="AC175" s="348" t="b">
        <v>0</v>
      </c>
      <c r="AG175" s="42"/>
    </row>
    <row r="176">
      <c r="A176" s="349">
        <v>8.0</v>
      </c>
      <c r="B176" s="350">
        <v>12.0</v>
      </c>
      <c r="C176" s="249">
        <v>3.0</v>
      </c>
      <c r="D176" s="343">
        <f t="shared" ref="D176:E176" si="203">D174</f>
        <v>30</v>
      </c>
      <c r="E176" s="251">
        <f t="shared" si="203"/>
        <v>0</v>
      </c>
      <c r="F176" s="252"/>
      <c r="G176" s="351"/>
      <c r="I176" s="346">
        <v>1.0</v>
      </c>
      <c r="K176" s="347" t="s">
        <v>248</v>
      </c>
      <c r="L176" s="348" t="b">
        <v>0</v>
      </c>
      <c r="P176" s="42"/>
      <c r="R176" s="349">
        <v>8.0</v>
      </c>
      <c r="S176" s="350">
        <v>12.0</v>
      </c>
      <c r="T176" s="249">
        <v>3.0</v>
      </c>
      <c r="U176" s="343">
        <f t="shared" ref="U176:V176" si="204">U174</f>
        <v>25</v>
      </c>
      <c r="V176" s="251">
        <f t="shared" si="204"/>
        <v>0</v>
      </c>
      <c r="W176" s="252"/>
      <c r="X176" s="351"/>
      <c r="Z176" s="346">
        <v>1.0</v>
      </c>
      <c r="AB176" s="347" t="s">
        <v>248</v>
      </c>
      <c r="AC176" s="348" t="b">
        <v>0</v>
      </c>
      <c r="AG176" s="42"/>
    </row>
    <row r="177">
      <c r="A177" s="352" t="s">
        <v>315</v>
      </c>
      <c r="B177" s="353"/>
      <c r="C177" s="249">
        <v>1.0</v>
      </c>
      <c r="D177" s="343">
        <v>17.5</v>
      </c>
      <c r="E177" s="251">
        <v>0.0</v>
      </c>
      <c r="F177" s="252"/>
      <c r="G177" s="351"/>
      <c r="H177" s="354">
        <f>iferror(C179*D179*(F177+F178+F179),0)</f>
        <v>0</v>
      </c>
      <c r="I177" s="346">
        <v>2.0</v>
      </c>
      <c r="J177" s="355">
        <v>60.0</v>
      </c>
      <c r="K177" s="347" t="s">
        <v>245</v>
      </c>
      <c r="L177" s="348" t="b">
        <v>0</v>
      </c>
      <c r="M177" s="386"/>
      <c r="P177" s="42"/>
      <c r="R177" s="352" t="s">
        <v>291</v>
      </c>
      <c r="S177" s="353"/>
      <c r="T177" s="249">
        <v>1.0</v>
      </c>
      <c r="U177" s="343">
        <v>15.0</v>
      </c>
      <c r="V177" s="251">
        <v>0.0</v>
      </c>
      <c r="W177" s="252">
        <v>12.0</v>
      </c>
      <c r="X177" s="351"/>
      <c r="Y177" s="354">
        <f>iferror(T179*U179*(W177+W178+W179),0)</f>
        <v>1755</v>
      </c>
      <c r="Z177" s="346">
        <v>2.0</v>
      </c>
      <c r="AA177" s="355">
        <v>60.0</v>
      </c>
      <c r="AB177" s="347" t="s">
        <v>245</v>
      </c>
      <c r="AC177" s="348" t="b">
        <v>0</v>
      </c>
      <c r="AD177" s="54" t="s">
        <v>320</v>
      </c>
      <c r="AG177" s="42"/>
    </row>
    <row r="178">
      <c r="A178" s="341"/>
      <c r="B178" s="342"/>
      <c r="C178" s="249">
        <v>2.0</v>
      </c>
      <c r="D178" s="343">
        <f t="shared" ref="D178:E178" si="205">D177</f>
        <v>17.5</v>
      </c>
      <c r="E178" s="251">
        <f t="shared" si="205"/>
        <v>0</v>
      </c>
      <c r="F178" s="252"/>
      <c r="G178" s="351"/>
      <c r="H178" s="345">
        <f>iferror(AVERAGE(F177:F179),0)</f>
        <v>0</v>
      </c>
      <c r="I178" s="346">
        <v>1.0</v>
      </c>
      <c r="K178" s="347" t="s">
        <v>197</v>
      </c>
      <c r="L178" s="348" t="b">
        <v>0</v>
      </c>
      <c r="P178" s="42"/>
      <c r="R178" s="341"/>
      <c r="S178" s="342"/>
      <c r="T178" s="249">
        <v>2.0</v>
      </c>
      <c r="U178" s="343">
        <f t="shared" ref="U178:V178" si="206">U177</f>
        <v>15</v>
      </c>
      <c r="V178" s="251">
        <f t="shared" si="206"/>
        <v>0</v>
      </c>
      <c r="W178" s="252">
        <v>15.0</v>
      </c>
      <c r="X178" s="351"/>
      <c r="Y178" s="345">
        <f>iferror(AVERAGE(W177:W179),0)</f>
        <v>13</v>
      </c>
      <c r="Z178" s="346">
        <v>1.0</v>
      </c>
      <c r="AB178" s="347" t="s">
        <v>197</v>
      </c>
      <c r="AC178" s="348" t="b">
        <v>0</v>
      </c>
      <c r="AG178" s="42"/>
    </row>
    <row r="179">
      <c r="A179" s="349">
        <v>10.0</v>
      </c>
      <c r="B179" s="350">
        <v>15.0</v>
      </c>
      <c r="C179" s="249">
        <v>3.0</v>
      </c>
      <c r="D179" s="343">
        <f t="shared" ref="D179:E179" si="207">D177</f>
        <v>17.5</v>
      </c>
      <c r="E179" s="251">
        <f t="shared" si="207"/>
        <v>0</v>
      </c>
      <c r="F179" s="252"/>
      <c r="G179" s="351"/>
      <c r="I179" s="346">
        <v>1.0</v>
      </c>
      <c r="K179" s="347" t="s">
        <v>248</v>
      </c>
      <c r="L179" s="348" t="b">
        <v>0</v>
      </c>
      <c r="P179" s="42"/>
      <c r="R179" s="349">
        <v>10.0</v>
      </c>
      <c r="S179" s="350">
        <v>15.0</v>
      </c>
      <c r="T179" s="249">
        <v>3.0</v>
      </c>
      <c r="U179" s="343">
        <f t="shared" ref="U179:V179" si="208">U177</f>
        <v>15</v>
      </c>
      <c r="V179" s="251">
        <f t="shared" si="208"/>
        <v>0</v>
      </c>
      <c r="W179" s="252">
        <v>12.0</v>
      </c>
      <c r="X179" s="351"/>
      <c r="Z179" s="346">
        <v>1.0</v>
      </c>
      <c r="AB179" s="347" t="s">
        <v>248</v>
      </c>
      <c r="AC179" s="348" t="b">
        <v>0</v>
      </c>
      <c r="AG179" s="42"/>
    </row>
    <row r="180">
      <c r="A180" s="389" t="s">
        <v>260</v>
      </c>
      <c r="B180" s="353"/>
      <c r="C180" s="249">
        <v>1.0</v>
      </c>
      <c r="D180" s="343">
        <v>60.0</v>
      </c>
      <c r="E180" s="251">
        <v>0.0</v>
      </c>
      <c r="F180" s="252"/>
      <c r="G180" s="351"/>
      <c r="H180" s="354">
        <f>iferror(C182*D182*(F180+F181+F182),0)</f>
        <v>0</v>
      </c>
      <c r="I180" s="346">
        <v>2.0</v>
      </c>
      <c r="J180" s="355">
        <v>60.0</v>
      </c>
      <c r="K180" s="347" t="s">
        <v>245</v>
      </c>
      <c r="L180" s="348" t="b">
        <v>0</v>
      </c>
      <c r="M180" s="386"/>
      <c r="P180" s="42"/>
      <c r="R180" s="389" t="s">
        <v>260</v>
      </c>
      <c r="S180" s="353"/>
      <c r="T180" s="249">
        <v>1.0</v>
      </c>
      <c r="U180" s="343">
        <v>40.0</v>
      </c>
      <c r="V180" s="251">
        <v>0.0</v>
      </c>
      <c r="W180" s="252">
        <v>12.0</v>
      </c>
      <c r="X180" s="351"/>
      <c r="Y180" s="354">
        <f>iferror(T182*U182*(W180+W181+W182),0)</f>
        <v>4320</v>
      </c>
      <c r="Z180" s="346">
        <v>2.0</v>
      </c>
      <c r="AA180" s="355">
        <v>60.0</v>
      </c>
      <c r="AB180" s="347" t="s">
        <v>245</v>
      </c>
      <c r="AC180" s="348" t="b">
        <v>0</v>
      </c>
      <c r="AD180" s="386"/>
      <c r="AG180" s="42"/>
    </row>
    <row r="181">
      <c r="A181" s="341"/>
      <c r="B181" s="342"/>
      <c r="C181" s="249">
        <v>2.0</v>
      </c>
      <c r="D181" s="343">
        <f t="shared" ref="D181:E181" si="209">D180</f>
        <v>60</v>
      </c>
      <c r="E181" s="251">
        <f t="shared" si="209"/>
        <v>0</v>
      </c>
      <c r="F181" s="252"/>
      <c r="G181" s="351"/>
      <c r="H181" s="345">
        <f>iferror(AVERAGE(F180:F182),0)</f>
        <v>0</v>
      </c>
      <c r="I181" s="346">
        <v>1.0</v>
      </c>
      <c r="K181" s="347" t="s">
        <v>197</v>
      </c>
      <c r="L181" s="348" t="b">
        <v>0</v>
      </c>
      <c r="P181" s="42"/>
      <c r="R181" s="341"/>
      <c r="S181" s="342"/>
      <c r="T181" s="249">
        <v>2.0</v>
      </c>
      <c r="U181" s="343">
        <f t="shared" ref="U181:V181" si="210">U180</f>
        <v>40</v>
      </c>
      <c r="V181" s="251">
        <f t="shared" si="210"/>
        <v>0</v>
      </c>
      <c r="W181" s="252">
        <v>12.0</v>
      </c>
      <c r="X181" s="351"/>
      <c r="Y181" s="345">
        <f>iferror(AVERAGE(W180:W182),0)</f>
        <v>12</v>
      </c>
      <c r="Z181" s="346">
        <v>1.0</v>
      </c>
      <c r="AB181" s="347" t="s">
        <v>197</v>
      </c>
      <c r="AC181" s="348" t="b">
        <v>0</v>
      </c>
      <c r="AG181" s="42"/>
    </row>
    <row r="182">
      <c r="A182" s="349">
        <v>6.0</v>
      </c>
      <c r="B182" s="350">
        <v>10.0</v>
      </c>
      <c r="C182" s="249">
        <v>3.0</v>
      </c>
      <c r="D182" s="343">
        <f t="shared" ref="D182:E182" si="211">D180</f>
        <v>60</v>
      </c>
      <c r="E182" s="251">
        <f t="shared" si="211"/>
        <v>0</v>
      </c>
      <c r="F182" s="252"/>
      <c r="G182" s="351"/>
      <c r="I182" s="346">
        <v>1.0</v>
      </c>
      <c r="K182" s="347" t="s">
        <v>248</v>
      </c>
      <c r="L182" s="348" t="b">
        <v>0</v>
      </c>
      <c r="P182" s="42"/>
      <c r="R182" s="349">
        <v>6.0</v>
      </c>
      <c r="S182" s="350">
        <v>10.0</v>
      </c>
      <c r="T182" s="249">
        <v>3.0</v>
      </c>
      <c r="U182" s="343">
        <f t="shared" ref="U182:V182" si="212">U180</f>
        <v>40</v>
      </c>
      <c r="V182" s="251">
        <f t="shared" si="212"/>
        <v>0</v>
      </c>
      <c r="W182" s="252">
        <v>12.0</v>
      </c>
      <c r="X182" s="351"/>
      <c r="Z182" s="346">
        <v>1.0</v>
      </c>
      <c r="AB182" s="347" t="s">
        <v>248</v>
      </c>
      <c r="AC182" s="348" t="b">
        <v>0</v>
      </c>
      <c r="AG182" s="42"/>
    </row>
    <row r="183">
      <c r="A183" s="389" t="s">
        <v>151</v>
      </c>
      <c r="B183" s="353"/>
      <c r="C183" s="249">
        <v>1.0</v>
      </c>
      <c r="D183" s="343">
        <v>48.0</v>
      </c>
      <c r="E183" s="251">
        <v>0.0</v>
      </c>
      <c r="F183" s="252">
        <v>12.0</v>
      </c>
      <c r="G183" s="351"/>
      <c r="H183" s="354">
        <f>iferror(C185*D185*(F183+F184+F185),0)</f>
        <v>5184</v>
      </c>
      <c r="I183" s="346">
        <v>2.0</v>
      </c>
      <c r="J183" s="355">
        <v>60.0</v>
      </c>
      <c r="K183" s="347" t="s">
        <v>245</v>
      </c>
      <c r="L183" s="348" t="b">
        <v>0</v>
      </c>
      <c r="M183" s="386"/>
      <c r="P183" s="42"/>
      <c r="R183" s="389" t="s">
        <v>151</v>
      </c>
      <c r="S183" s="353"/>
      <c r="T183" s="249">
        <v>1.0</v>
      </c>
      <c r="U183" s="343">
        <v>36.0</v>
      </c>
      <c r="V183" s="251">
        <v>0.0</v>
      </c>
      <c r="W183" s="252">
        <v>12.0</v>
      </c>
      <c r="X183" s="351"/>
      <c r="Y183" s="354">
        <f>iferror(T185*U185*(W183+W184+W185),0)</f>
        <v>3888</v>
      </c>
      <c r="Z183" s="346">
        <v>2.0</v>
      </c>
      <c r="AA183" s="355">
        <v>60.0</v>
      </c>
      <c r="AB183" s="347" t="s">
        <v>245</v>
      </c>
      <c r="AC183" s="348" t="b">
        <v>0</v>
      </c>
      <c r="AD183" s="386"/>
      <c r="AG183" s="42"/>
    </row>
    <row r="184">
      <c r="A184" s="341"/>
      <c r="B184" s="342"/>
      <c r="C184" s="249">
        <v>2.0</v>
      </c>
      <c r="D184" s="343">
        <f t="shared" ref="D184:E184" si="213">D183</f>
        <v>48</v>
      </c>
      <c r="E184" s="251">
        <f t="shared" si="213"/>
        <v>0</v>
      </c>
      <c r="F184" s="252">
        <v>12.0</v>
      </c>
      <c r="G184" s="351"/>
      <c r="H184" s="345">
        <f>iferror(AVERAGE(F183:F185),0)</f>
        <v>12</v>
      </c>
      <c r="I184" s="346">
        <v>1.0</v>
      </c>
      <c r="K184" s="347" t="s">
        <v>197</v>
      </c>
      <c r="L184" s="348" t="b">
        <v>0</v>
      </c>
      <c r="P184" s="42"/>
      <c r="R184" s="341"/>
      <c r="S184" s="342"/>
      <c r="T184" s="249">
        <v>2.0</v>
      </c>
      <c r="U184" s="343">
        <f t="shared" ref="U184:V184" si="214">U183</f>
        <v>36</v>
      </c>
      <c r="V184" s="251">
        <f t="shared" si="214"/>
        <v>0</v>
      </c>
      <c r="W184" s="252">
        <v>12.0</v>
      </c>
      <c r="X184" s="351"/>
      <c r="Y184" s="345">
        <f>iferror(AVERAGE(W183:W185),0)</f>
        <v>12</v>
      </c>
      <c r="Z184" s="346">
        <v>1.0</v>
      </c>
      <c r="AB184" s="347" t="s">
        <v>197</v>
      </c>
      <c r="AC184" s="348" t="b">
        <v>0</v>
      </c>
      <c r="AG184" s="42"/>
    </row>
    <row r="185">
      <c r="A185" s="349">
        <v>6.0</v>
      </c>
      <c r="B185" s="350">
        <v>10.0</v>
      </c>
      <c r="C185" s="249">
        <v>3.0</v>
      </c>
      <c r="D185" s="343">
        <f t="shared" ref="D185:E185" si="215">D183</f>
        <v>48</v>
      </c>
      <c r="E185" s="251">
        <f t="shared" si="215"/>
        <v>0</v>
      </c>
      <c r="F185" s="252">
        <v>12.0</v>
      </c>
      <c r="G185" s="351"/>
      <c r="I185" s="346">
        <v>1.0</v>
      </c>
      <c r="K185" s="347" t="s">
        <v>248</v>
      </c>
      <c r="L185" s="348" t="b">
        <v>0</v>
      </c>
      <c r="P185" s="42"/>
      <c r="R185" s="349">
        <v>6.0</v>
      </c>
      <c r="S185" s="350">
        <v>10.0</v>
      </c>
      <c r="T185" s="249">
        <v>3.0</v>
      </c>
      <c r="U185" s="343">
        <f t="shared" ref="U185:V185" si="216">U183</f>
        <v>36</v>
      </c>
      <c r="V185" s="251">
        <f t="shared" si="216"/>
        <v>0</v>
      </c>
      <c r="W185" s="252">
        <v>12.0</v>
      </c>
      <c r="X185" s="351"/>
      <c r="Z185" s="346">
        <v>1.0</v>
      </c>
      <c r="AB185" s="347" t="s">
        <v>248</v>
      </c>
      <c r="AC185" s="348" t="b">
        <v>0</v>
      </c>
      <c r="AG185" s="42"/>
    </row>
    <row r="186">
      <c r="A186" s="359" t="s">
        <v>250</v>
      </c>
      <c r="B186" s="353"/>
      <c r="C186" s="249">
        <v>1.0</v>
      </c>
      <c r="D186" s="343">
        <v>78.0</v>
      </c>
      <c r="E186" s="251">
        <v>0.0</v>
      </c>
      <c r="F186" s="252">
        <v>15.0</v>
      </c>
      <c r="G186" s="351"/>
      <c r="H186" s="354">
        <f>iferror(C188*D188*(F186+F187+F188),0)</f>
        <v>10530</v>
      </c>
      <c r="I186" s="346">
        <v>2.0</v>
      </c>
      <c r="J186" s="355">
        <v>60.0</v>
      </c>
      <c r="K186" s="347" t="s">
        <v>245</v>
      </c>
      <c r="L186" s="348" t="b">
        <v>0</v>
      </c>
      <c r="M186" s="386"/>
      <c r="P186" s="42"/>
      <c r="R186" s="359" t="s">
        <v>321</v>
      </c>
      <c r="S186" s="353"/>
      <c r="T186" s="249">
        <v>1.0</v>
      </c>
      <c r="U186" s="343">
        <v>45.0</v>
      </c>
      <c r="V186" s="251">
        <v>0.0</v>
      </c>
      <c r="W186" s="252">
        <v>10.0</v>
      </c>
      <c r="X186" s="351"/>
      <c r="Y186" s="354">
        <f>iferror(T188*U188*(W186+W187+W188),0)</f>
        <v>5400</v>
      </c>
      <c r="Z186" s="346">
        <v>2.0</v>
      </c>
      <c r="AA186" s="355">
        <v>60.0</v>
      </c>
      <c r="AB186" s="347" t="s">
        <v>245</v>
      </c>
      <c r="AC186" s="348" t="b">
        <v>0</v>
      </c>
      <c r="AD186" s="386"/>
      <c r="AG186" s="42"/>
    </row>
    <row r="187">
      <c r="A187" s="341"/>
      <c r="B187" s="342"/>
      <c r="C187" s="249">
        <v>2.0</v>
      </c>
      <c r="D187" s="343">
        <f t="shared" ref="D187:E187" si="217">D186</f>
        <v>78</v>
      </c>
      <c r="E187" s="251">
        <f t="shared" si="217"/>
        <v>0</v>
      </c>
      <c r="F187" s="252">
        <v>15.0</v>
      </c>
      <c r="G187" s="351"/>
      <c r="H187" s="345">
        <f>iferror(AVERAGE(F186:F188),0)</f>
        <v>15</v>
      </c>
      <c r="I187" s="346">
        <v>1.0</v>
      </c>
      <c r="K187" s="347" t="s">
        <v>197</v>
      </c>
      <c r="L187" s="348" t="b">
        <v>0</v>
      </c>
      <c r="P187" s="42"/>
      <c r="R187" s="341"/>
      <c r="S187" s="342"/>
      <c r="T187" s="249">
        <v>2.0</v>
      </c>
      <c r="U187" s="343">
        <f t="shared" ref="U187:V187" si="218">U186</f>
        <v>45</v>
      </c>
      <c r="V187" s="251">
        <f t="shared" si="218"/>
        <v>0</v>
      </c>
      <c r="W187" s="252">
        <v>15.0</v>
      </c>
      <c r="X187" s="351"/>
      <c r="Y187" s="345">
        <f>iferror(AVERAGE(W186:W188),0)</f>
        <v>13.33333333</v>
      </c>
      <c r="Z187" s="346">
        <v>1.0</v>
      </c>
      <c r="AB187" s="347" t="s">
        <v>197</v>
      </c>
      <c r="AC187" s="348" t="b">
        <v>0</v>
      </c>
      <c r="AG187" s="42"/>
    </row>
    <row r="188">
      <c r="A188" s="349">
        <v>8.0</v>
      </c>
      <c r="B188" s="350">
        <v>12.0</v>
      </c>
      <c r="C188" s="249">
        <v>3.0</v>
      </c>
      <c r="D188" s="343">
        <f t="shared" ref="D188:E188" si="219">D186</f>
        <v>78</v>
      </c>
      <c r="E188" s="251">
        <f t="shared" si="219"/>
        <v>0</v>
      </c>
      <c r="F188" s="252">
        <v>15.0</v>
      </c>
      <c r="G188" s="351"/>
      <c r="I188" s="346">
        <v>1.0</v>
      </c>
      <c r="K188" s="347" t="s">
        <v>248</v>
      </c>
      <c r="L188" s="348" t="b">
        <v>0</v>
      </c>
      <c r="P188" s="42"/>
      <c r="R188" s="349">
        <v>8.0</v>
      </c>
      <c r="S188" s="350">
        <v>12.0</v>
      </c>
      <c r="T188" s="249">
        <v>3.0</v>
      </c>
      <c r="U188" s="343">
        <f t="shared" ref="U188:V188" si="220">U186</f>
        <v>45</v>
      </c>
      <c r="V188" s="251">
        <f t="shared" si="220"/>
        <v>0</v>
      </c>
      <c r="W188" s="252">
        <v>15.0</v>
      </c>
      <c r="X188" s="351"/>
      <c r="Z188" s="346">
        <v>1.0</v>
      </c>
      <c r="AB188" s="347" t="s">
        <v>248</v>
      </c>
      <c r="AC188" s="348" t="b">
        <v>0</v>
      </c>
      <c r="AG188" s="42"/>
    </row>
    <row r="189">
      <c r="A189" s="390" t="s">
        <v>269</v>
      </c>
      <c r="B189" s="353"/>
      <c r="C189" s="249">
        <v>1.0</v>
      </c>
      <c r="D189" s="343">
        <v>30.0</v>
      </c>
      <c r="E189" s="251">
        <v>0.0</v>
      </c>
      <c r="F189" s="252"/>
      <c r="G189" s="351"/>
      <c r="H189" s="354">
        <f>iferror(C191*D191*(F189+F190+F191),0)</f>
        <v>0</v>
      </c>
      <c r="I189" s="346">
        <v>2.0</v>
      </c>
      <c r="J189" s="355">
        <v>60.0</v>
      </c>
      <c r="K189" s="347" t="s">
        <v>245</v>
      </c>
      <c r="L189" s="348" t="b">
        <v>0</v>
      </c>
      <c r="M189" s="386"/>
      <c r="P189" s="42"/>
      <c r="R189" s="390" t="s">
        <v>269</v>
      </c>
      <c r="S189" s="353"/>
      <c r="T189" s="249">
        <v>1.0</v>
      </c>
      <c r="U189" s="343">
        <v>24.0</v>
      </c>
      <c r="V189" s="251">
        <v>0.0</v>
      </c>
      <c r="W189" s="252">
        <v>15.0</v>
      </c>
      <c r="X189" s="351"/>
      <c r="Y189" s="354">
        <f>iferror(T191*U191*(W189+W190+W191),0)</f>
        <v>3240</v>
      </c>
      <c r="Z189" s="346">
        <v>2.0</v>
      </c>
      <c r="AA189" s="355">
        <v>60.0</v>
      </c>
      <c r="AB189" s="347" t="s">
        <v>245</v>
      </c>
      <c r="AC189" s="348" t="b">
        <v>0</v>
      </c>
      <c r="AD189" s="386"/>
      <c r="AG189" s="42"/>
    </row>
    <row r="190">
      <c r="A190" s="341"/>
      <c r="B190" s="342"/>
      <c r="C190" s="249">
        <v>2.0</v>
      </c>
      <c r="D190" s="343">
        <f t="shared" ref="D190:E190" si="221">D189</f>
        <v>30</v>
      </c>
      <c r="E190" s="251">
        <f t="shared" si="221"/>
        <v>0</v>
      </c>
      <c r="F190" s="252"/>
      <c r="G190" s="351"/>
      <c r="H190" s="345">
        <f>iferror(AVERAGE(F189:F191),0)</f>
        <v>0</v>
      </c>
      <c r="I190" s="346">
        <v>0.0</v>
      </c>
      <c r="K190" s="347" t="s">
        <v>197</v>
      </c>
      <c r="L190" s="348" t="b">
        <v>0</v>
      </c>
      <c r="P190" s="42"/>
      <c r="R190" s="341"/>
      <c r="S190" s="342"/>
      <c r="T190" s="249">
        <v>2.0</v>
      </c>
      <c r="U190" s="343">
        <f t="shared" ref="U190:V190" si="222">U189</f>
        <v>24</v>
      </c>
      <c r="V190" s="251">
        <f t="shared" si="222"/>
        <v>0</v>
      </c>
      <c r="W190" s="252">
        <v>15.0</v>
      </c>
      <c r="X190" s="351"/>
      <c r="Y190" s="345">
        <f>iferror(AVERAGE(W189:W191),0)</f>
        <v>15</v>
      </c>
      <c r="Z190" s="346">
        <v>0.0</v>
      </c>
      <c r="AB190" s="347" t="s">
        <v>197</v>
      </c>
      <c r="AC190" s="348" t="b">
        <v>0</v>
      </c>
      <c r="AG190" s="42"/>
    </row>
    <row r="191">
      <c r="A191" s="349">
        <v>10.0</v>
      </c>
      <c r="B191" s="350">
        <v>15.0</v>
      </c>
      <c r="C191" s="249">
        <v>3.0</v>
      </c>
      <c r="D191" s="343">
        <f t="shared" ref="D191:E191" si="223">D189</f>
        <v>30</v>
      </c>
      <c r="E191" s="251">
        <f t="shared" si="223"/>
        <v>0</v>
      </c>
      <c r="F191" s="252"/>
      <c r="G191" s="351"/>
      <c r="I191" s="346">
        <v>1.0</v>
      </c>
      <c r="K191" s="347" t="s">
        <v>248</v>
      </c>
      <c r="L191" s="348" t="b">
        <v>0</v>
      </c>
      <c r="P191" s="42"/>
      <c r="R191" s="349">
        <v>10.0</v>
      </c>
      <c r="S191" s="350">
        <v>15.0</v>
      </c>
      <c r="T191" s="249">
        <v>3.0</v>
      </c>
      <c r="U191" s="343">
        <f t="shared" ref="U191:V191" si="224">U189</f>
        <v>24</v>
      </c>
      <c r="V191" s="251">
        <f t="shared" si="224"/>
        <v>0</v>
      </c>
      <c r="W191" s="252">
        <v>15.0</v>
      </c>
      <c r="X191" s="351"/>
      <c r="Z191" s="346">
        <v>1.0</v>
      </c>
      <c r="AB191" s="347" t="s">
        <v>248</v>
      </c>
      <c r="AC191" s="348" t="b">
        <v>0</v>
      </c>
      <c r="AG191" s="42"/>
    </row>
    <row r="192">
      <c r="A192" s="362" t="s">
        <v>296</v>
      </c>
      <c r="B192" s="353"/>
      <c r="C192" s="249">
        <v>1.0</v>
      </c>
      <c r="D192" s="343">
        <v>20.0</v>
      </c>
      <c r="E192" s="251">
        <v>0.0</v>
      </c>
      <c r="F192" s="252"/>
      <c r="G192" s="351"/>
      <c r="H192" s="354">
        <f>iferror(C194*D194*(F192+F193+F194),0)</f>
        <v>0</v>
      </c>
      <c r="I192" s="346">
        <v>2.0</v>
      </c>
      <c r="J192" s="355">
        <v>60.0</v>
      </c>
      <c r="K192" s="347" t="s">
        <v>245</v>
      </c>
      <c r="L192" s="348" t="b">
        <v>0</v>
      </c>
      <c r="M192" s="386"/>
      <c r="P192" s="42"/>
      <c r="R192" s="391" t="s">
        <v>282</v>
      </c>
      <c r="S192" s="353"/>
      <c r="T192" s="249">
        <v>1.0</v>
      </c>
      <c r="U192" s="343">
        <v>25.0</v>
      </c>
      <c r="V192" s="251">
        <v>0.0</v>
      </c>
      <c r="W192" s="252"/>
      <c r="X192" s="351"/>
      <c r="Y192" s="354">
        <f>iferror(T194*U194*(W192+W193+W194),0)</f>
        <v>0</v>
      </c>
      <c r="Z192" s="346">
        <v>2.0</v>
      </c>
      <c r="AA192" s="355">
        <v>60.0</v>
      </c>
      <c r="AB192" s="347" t="s">
        <v>245</v>
      </c>
      <c r="AC192" s="348" t="b">
        <v>0</v>
      </c>
      <c r="AD192" s="386"/>
      <c r="AG192" s="42"/>
    </row>
    <row r="193">
      <c r="A193" s="341"/>
      <c r="B193" s="342"/>
      <c r="C193" s="249">
        <v>2.0</v>
      </c>
      <c r="D193" s="343">
        <f t="shared" ref="D193:E193" si="225">D192</f>
        <v>20</v>
      </c>
      <c r="E193" s="251">
        <f t="shared" si="225"/>
        <v>0</v>
      </c>
      <c r="F193" s="252"/>
      <c r="G193" s="351"/>
      <c r="H193" s="345">
        <f>iferror(AVERAGE(F192:F194),0)</f>
        <v>0</v>
      </c>
      <c r="I193" s="346">
        <v>0.0</v>
      </c>
      <c r="K193" s="347" t="s">
        <v>197</v>
      </c>
      <c r="L193" s="348" t="b">
        <v>0</v>
      </c>
      <c r="P193" s="42"/>
      <c r="R193" s="341"/>
      <c r="S193" s="342"/>
      <c r="T193" s="249">
        <v>2.0</v>
      </c>
      <c r="U193" s="343">
        <f t="shared" ref="U193:V193" si="226">U192</f>
        <v>25</v>
      </c>
      <c r="V193" s="251">
        <f t="shared" si="226"/>
        <v>0</v>
      </c>
      <c r="W193" s="252"/>
      <c r="X193" s="351"/>
      <c r="Y193" s="345">
        <f>iferror(AVERAGE(W192:W194),0)</f>
        <v>0</v>
      </c>
      <c r="Z193" s="346">
        <v>0.0</v>
      </c>
      <c r="AB193" s="347" t="s">
        <v>197</v>
      </c>
      <c r="AC193" s="348" t="b">
        <v>0</v>
      </c>
      <c r="AG193" s="42"/>
    </row>
    <row r="194">
      <c r="A194" s="349">
        <v>4.0</v>
      </c>
      <c r="B194" s="350">
        <v>8.0</v>
      </c>
      <c r="C194" s="249">
        <v>3.0</v>
      </c>
      <c r="D194" s="343">
        <f t="shared" ref="D194:E194" si="227">D192</f>
        <v>20</v>
      </c>
      <c r="E194" s="251">
        <f t="shared" si="227"/>
        <v>0</v>
      </c>
      <c r="F194" s="252"/>
      <c r="G194" s="351"/>
      <c r="I194" s="346">
        <v>1.0</v>
      </c>
      <c r="K194" s="347" t="s">
        <v>248</v>
      </c>
      <c r="L194" s="348" t="b">
        <v>0</v>
      </c>
      <c r="P194" s="42"/>
      <c r="R194" s="349">
        <v>4.0</v>
      </c>
      <c r="S194" s="350">
        <v>8.0</v>
      </c>
      <c r="T194" s="249">
        <v>3.0</v>
      </c>
      <c r="U194" s="343">
        <f t="shared" ref="U194:V194" si="228">U192</f>
        <v>25</v>
      </c>
      <c r="V194" s="251">
        <f t="shared" si="228"/>
        <v>0</v>
      </c>
      <c r="W194" s="252"/>
      <c r="X194" s="351"/>
      <c r="Z194" s="346">
        <v>1.0</v>
      </c>
      <c r="AB194" s="347" t="s">
        <v>248</v>
      </c>
      <c r="AC194" s="348" t="b">
        <v>0</v>
      </c>
      <c r="AG194" s="42"/>
    </row>
    <row r="195">
      <c r="A195" s="362" t="s">
        <v>297</v>
      </c>
      <c r="B195" s="353"/>
      <c r="C195" s="249">
        <v>1.0</v>
      </c>
      <c r="D195" s="343">
        <v>15.0</v>
      </c>
      <c r="E195" s="251">
        <v>0.0</v>
      </c>
      <c r="F195" s="252"/>
      <c r="G195" s="351"/>
      <c r="H195" s="354">
        <f>iferror(C197*D197*(F195+F196+F197),0)</f>
        <v>0</v>
      </c>
      <c r="I195" s="346">
        <v>2.0</v>
      </c>
      <c r="J195" s="355">
        <v>60.0</v>
      </c>
      <c r="K195" s="347" t="s">
        <v>245</v>
      </c>
      <c r="L195" s="348" t="b">
        <v>0</v>
      </c>
      <c r="M195" s="386"/>
      <c r="P195" s="42"/>
      <c r="R195" s="362" t="s">
        <v>297</v>
      </c>
      <c r="S195" s="353"/>
      <c r="T195" s="249">
        <v>1.0</v>
      </c>
      <c r="U195" s="343">
        <v>15.0</v>
      </c>
      <c r="V195" s="251">
        <v>0.0</v>
      </c>
      <c r="W195" s="252"/>
      <c r="X195" s="351"/>
      <c r="Y195" s="354">
        <f>iferror(T197*U197*(W195+W196+W197),0)</f>
        <v>0</v>
      </c>
      <c r="Z195" s="346">
        <v>2.0</v>
      </c>
      <c r="AA195" s="355">
        <v>60.0</v>
      </c>
      <c r="AB195" s="347" t="s">
        <v>245</v>
      </c>
      <c r="AC195" s="348" t="b">
        <v>0</v>
      </c>
      <c r="AD195" s="386"/>
      <c r="AG195" s="42"/>
    </row>
    <row r="196">
      <c r="A196" s="341"/>
      <c r="B196" s="342"/>
      <c r="C196" s="249">
        <v>2.0</v>
      </c>
      <c r="D196" s="343">
        <f t="shared" ref="D196:E196" si="229">D195</f>
        <v>15</v>
      </c>
      <c r="E196" s="251">
        <f t="shared" si="229"/>
        <v>0</v>
      </c>
      <c r="F196" s="252"/>
      <c r="G196" s="351"/>
      <c r="H196" s="345">
        <f>iferror(AVERAGE(F195:F197),0)</f>
        <v>0</v>
      </c>
      <c r="I196" s="346">
        <v>0.0</v>
      </c>
      <c r="K196" s="347" t="s">
        <v>197</v>
      </c>
      <c r="L196" s="348" t="b">
        <v>0</v>
      </c>
      <c r="P196" s="42"/>
      <c r="R196" s="341"/>
      <c r="S196" s="342"/>
      <c r="T196" s="249">
        <v>2.0</v>
      </c>
      <c r="U196" s="343">
        <f t="shared" ref="U196:V196" si="230">U195</f>
        <v>15</v>
      </c>
      <c r="V196" s="251">
        <f t="shared" si="230"/>
        <v>0</v>
      </c>
      <c r="W196" s="252"/>
      <c r="X196" s="351"/>
      <c r="Y196" s="345">
        <f>iferror(AVERAGE(W195:W197),0)</f>
        <v>0</v>
      </c>
      <c r="Z196" s="346">
        <v>0.0</v>
      </c>
      <c r="AB196" s="347" t="s">
        <v>197</v>
      </c>
      <c r="AC196" s="348" t="b">
        <v>0</v>
      </c>
      <c r="AG196" s="42"/>
    </row>
    <row r="197">
      <c r="A197" s="349">
        <v>4.0</v>
      </c>
      <c r="B197" s="350">
        <v>8.0</v>
      </c>
      <c r="C197" s="249">
        <v>3.0</v>
      </c>
      <c r="D197" s="343">
        <f t="shared" ref="D197:E197" si="231">D195</f>
        <v>15</v>
      </c>
      <c r="E197" s="251">
        <f t="shared" si="231"/>
        <v>0</v>
      </c>
      <c r="F197" s="252"/>
      <c r="G197" s="351"/>
      <c r="I197" s="346">
        <v>1.0</v>
      </c>
      <c r="K197" s="347" t="s">
        <v>248</v>
      </c>
      <c r="L197" s="348" t="b">
        <v>0</v>
      </c>
      <c r="P197" s="42"/>
      <c r="R197" s="349">
        <v>4.0</v>
      </c>
      <c r="S197" s="350">
        <v>8.0</v>
      </c>
      <c r="T197" s="249">
        <v>3.0</v>
      </c>
      <c r="U197" s="343">
        <f t="shared" ref="U197:V197" si="232">U195</f>
        <v>15</v>
      </c>
      <c r="V197" s="251">
        <f t="shared" si="232"/>
        <v>0</v>
      </c>
      <c r="W197" s="252"/>
      <c r="X197" s="351"/>
      <c r="Z197" s="346">
        <v>1.0</v>
      </c>
      <c r="AB197" s="347" t="s">
        <v>248</v>
      </c>
      <c r="AC197" s="348" t="b">
        <v>0</v>
      </c>
      <c r="AG197" s="42"/>
    </row>
    <row r="198">
      <c r="A198" s="391" t="s">
        <v>306</v>
      </c>
      <c r="B198" s="353"/>
      <c r="C198" s="249">
        <v>1.0</v>
      </c>
      <c r="D198" s="343">
        <v>42.0</v>
      </c>
      <c r="E198" s="251">
        <v>0.0</v>
      </c>
      <c r="F198" s="252"/>
      <c r="G198" s="351"/>
      <c r="H198" s="354">
        <f>iferror(C200*D200*(F198+F199+F200),0)</f>
        <v>0</v>
      </c>
      <c r="I198" s="346"/>
      <c r="J198" s="355"/>
      <c r="K198" s="347" t="s">
        <v>245</v>
      </c>
      <c r="L198" s="348" t="b">
        <v>0</v>
      </c>
      <c r="M198" s="386"/>
      <c r="P198" s="42"/>
      <c r="R198" s="391" t="s">
        <v>306</v>
      </c>
      <c r="S198" s="353"/>
      <c r="T198" s="249">
        <v>1.0</v>
      </c>
      <c r="U198" s="343">
        <v>42.0</v>
      </c>
      <c r="V198" s="251">
        <v>0.0</v>
      </c>
      <c r="W198" s="252"/>
      <c r="X198" s="351"/>
      <c r="Y198" s="354">
        <f>iferror(T200*U200*(W198+W199+W200),0)</f>
        <v>0</v>
      </c>
      <c r="Z198" s="346"/>
      <c r="AA198" s="355"/>
      <c r="AB198" s="347" t="s">
        <v>245</v>
      </c>
      <c r="AC198" s="348" t="b">
        <v>0</v>
      </c>
      <c r="AD198" s="386"/>
      <c r="AG198" s="42"/>
    </row>
    <row r="199">
      <c r="A199" s="341"/>
      <c r="B199" s="342"/>
      <c r="C199" s="249">
        <v>2.0</v>
      </c>
      <c r="D199" s="343">
        <f t="shared" ref="D199:E199" si="233">D198</f>
        <v>42</v>
      </c>
      <c r="E199" s="251">
        <f t="shared" si="233"/>
        <v>0</v>
      </c>
      <c r="F199" s="252"/>
      <c r="G199" s="351"/>
      <c r="H199" s="345">
        <f>iferror(AVERAGE(F198:F200),0)</f>
        <v>0</v>
      </c>
      <c r="I199" s="346"/>
      <c r="K199" s="347" t="s">
        <v>197</v>
      </c>
      <c r="L199" s="348" t="b">
        <v>0</v>
      </c>
      <c r="P199" s="42"/>
      <c r="R199" s="341"/>
      <c r="S199" s="342"/>
      <c r="T199" s="249">
        <v>2.0</v>
      </c>
      <c r="U199" s="343">
        <f t="shared" ref="U199:V199" si="234">U198</f>
        <v>42</v>
      </c>
      <c r="V199" s="251">
        <f t="shared" si="234"/>
        <v>0</v>
      </c>
      <c r="W199" s="252"/>
      <c r="X199" s="351"/>
      <c r="Y199" s="345">
        <f>iferror(AVERAGE(W198:W200),0)</f>
        <v>0</v>
      </c>
      <c r="Z199" s="346"/>
      <c r="AB199" s="347" t="s">
        <v>197</v>
      </c>
      <c r="AC199" s="348" t="b">
        <v>0</v>
      </c>
      <c r="AG199" s="42"/>
    </row>
    <row r="200">
      <c r="A200" s="349">
        <v>4.0</v>
      </c>
      <c r="B200" s="350">
        <v>8.0</v>
      </c>
      <c r="C200" s="249">
        <v>3.0</v>
      </c>
      <c r="D200" s="343">
        <f t="shared" ref="D200:E200" si="235">D198</f>
        <v>42</v>
      </c>
      <c r="E200" s="251">
        <f t="shared" si="235"/>
        <v>0</v>
      </c>
      <c r="F200" s="252"/>
      <c r="G200" s="351"/>
      <c r="I200" s="346"/>
      <c r="K200" s="347" t="s">
        <v>248</v>
      </c>
      <c r="L200" s="348" t="b">
        <v>0</v>
      </c>
      <c r="P200" s="42"/>
      <c r="R200" s="349">
        <v>4.0</v>
      </c>
      <c r="S200" s="350">
        <v>8.0</v>
      </c>
      <c r="T200" s="249">
        <v>3.0</v>
      </c>
      <c r="U200" s="343">
        <f t="shared" ref="U200:V200" si="236">U198</f>
        <v>42</v>
      </c>
      <c r="V200" s="251">
        <f t="shared" si="236"/>
        <v>0</v>
      </c>
      <c r="W200" s="252"/>
      <c r="X200" s="351"/>
      <c r="Z200" s="346"/>
      <c r="AB200" s="347" t="s">
        <v>248</v>
      </c>
      <c r="AC200" s="348" t="b">
        <v>0</v>
      </c>
      <c r="AG200" s="42"/>
    </row>
    <row r="201">
      <c r="A201" s="391" t="s">
        <v>254</v>
      </c>
      <c r="B201" s="353"/>
      <c r="C201" s="249">
        <v>1.0</v>
      </c>
      <c r="D201" s="343">
        <v>7.0</v>
      </c>
      <c r="E201" s="251">
        <v>0.0</v>
      </c>
      <c r="F201" s="252"/>
      <c r="G201" s="351"/>
      <c r="H201" s="354">
        <f>iferror(C203*D203*(F201+F202+F203),0)</f>
        <v>0</v>
      </c>
      <c r="I201" s="346"/>
      <c r="J201" s="355"/>
      <c r="K201" s="347" t="s">
        <v>245</v>
      </c>
      <c r="L201" s="348" t="b">
        <v>0</v>
      </c>
      <c r="M201" s="386"/>
      <c r="P201" s="42"/>
      <c r="R201" s="391" t="s">
        <v>254</v>
      </c>
      <c r="S201" s="353"/>
      <c r="T201" s="249">
        <v>1.0</v>
      </c>
      <c r="U201" s="343">
        <v>7.0</v>
      </c>
      <c r="V201" s="251">
        <v>0.0</v>
      </c>
      <c r="W201" s="252"/>
      <c r="X201" s="351"/>
      <c r="Y201" s="354">
        <f>iferror(T203*U203*(W201+W202+W203),0)</f>
        <v>0</v>
      </c>
      <c r="Z201" s="346"/>
      <c r="AA201" s="355"/>
      <c r="AB201" s="347" t="s">
        <v>245</v>
      </c>
      <c r="AC201" s="348" t="b">
        <v>0</v>
      </c>
      <c r="AD201" s="386"/>
      <c r="AG201" s="42"/>
    </row>
    <row r="202">
      <c r="A202" s="341"/>
      <c r="B202" s="342"/>
      <c r="C202" s="249">
        <v>2.0</v>
      </c>
      <c r="D202" s="343">
        <f t="shared" ref="D202:E202" si="237">D201</f>
        <v>7</v>
      </c>
      <c r="E202" s="251">
        <f t="shared" si="237"/>
        <v>0</v>
      </c>
      <c r="F202" s="252"/>
      <c r="G202" s="351"/>
      <c r="H202" s="345">
        <f>iferror(AVERAGE(F201:F203),0)</f>
        <v>0</v>
      </c>
      <c r="I202" s="346"/>
      <c r="K202" s="347" t="s">
        <v>197</v>
      </c>
      <c r="L202" s="348" t="b">
        <v>0</v>
      </c>
      <c r="P202" s="42"/>
      <c r="R202" s="341"/>
      <c r="S202" s="342"/>
      <c r="T202" s="249">
        <v>2.0</v>
      </c>
      <c r="U202" s="343">
        <f t="shared" ref="U202:V202" si="238">U201</f>
        <v>7</v>
      </c>
      <c r="V202" s="251">
        <f t="shared" si="238"/>
        <v>0</v>
      </c>
      <c r="W202" s="252"/>
      <c r="X202" s="351"/>
      <c r="Y202" s="345">
        <f>iferror(AVERAGE(W201:W203),0)</f>
        <v>0</v>
      </c>
      <c r="Z202" s="346"/>
      <c r="AB202" s="347" t="s">
        <v>197</v>
      </c>
      <c r="AC202" s="348" t="b">
        <v>0</v>
      </c>
      <c r="AG202" s="42"/>
    </row>
    <row r="203">
      <c r="A203" s="349">
        <v>4.0</v>
      </c>
      <c r="B203" s="350">
        <v>8.0</v>
      </c>
      <c r="C203" s="249">
        <v>3.0</v>
      </c>
      <c r="D203" s="343">
        <f t="shared" ref="D203:E203" si="239">D201</f>
        <v>7</v>
      </c>
      <c r="E203" s="251">
        <f t="shared" si="239"/>
        <v>0</v>
      </c>
      <c r="F203" s="252"/>
      <c r="G203" s="351"/>
      <c r="I203" s="346"/>
      <c r="K203" s="347" t="s">
        <v>248</v>
      </c>
      <c r="L203" s="348" t="b">
        <v>0</v>
      </c>
      <c r="P203" s="42"/>
      <c r="R203" s="349">
        <v>4.0</v>
      </c>
      <c r="S203" s="350">
        <v>8.0</v>
      </c>
      <c r="T203" s="249">
        <v>3.0</v>
      </c>
      <c r="U203" s="343">
        <f t="shared" ref="U203:V203" si="240">U201</f>
        <v>7</v>
      </c>
      <c r="V203" s="251">
        <f t="shared" si="240"/>
        <v>0</v>
      </c>
      <c r="W203" s="252"/>
      <c r="X203" s="351"/>
      <c r="Z203" s="346"/>
      <c r="AB203" s="347" t="s">
        <v>248</v>
      </c>
      <c r="AC203" s="348" t="b">
        <v>0</v>
      </c>
      <c r="AG203" s="42"/>
    </row>
    <row r="204">
      <c r="A204" s="393" t="s">
        <v>256</v>
      </c>
      <c r="B204" s="35"/>
      <c r="C204" s="394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81"/>
      <c r="R204" s="393" t="s">
        <v>256</v>
      </c>
      <c r="S204" s="35"/>
      <c r="T204" s="394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81"/>
    </row>
    <row r="205">
      <c r="A205" s="67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9"/>
      <c r="R205" s="67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9"/>
    </row>
    <row r="208">
      <c r="A208" s="318" t="s">
        <v>97</v>
      </c>
      <c r="B208" s="319">
        <v>46188.0</v>
      </c>
      <c r="C208" s="320" t="s">
        <v>235</v>
      </c>
      <c r="D208" s="268"/>
      <c r="E208" s="321" t="s">
        <v>236</v>
      </c>
      <c r="F208" s="322" t="b">
        <v>0</v>
      </c>
      <c r="G208" s="323" t="s">
        <v>237</v>
      </c>
      <c r="H208" s="322" t="b">
        <v>0</v>
      </c>
      <c r="I208" s="324" t="s">
        <v>238</v>
      </c>
      <c r="J208" s="322" t="b">
        <v>0</v>
      </c>
      <c r="K208" s="325" t="s">
        <v>240</v>
      </c>
      <c r="L208" s="326" t="b">
        <v>0</v>
      </c>
      <c r="M208" s="327" t="s">
        <v>241</v>
      </c>
      <c r="N208" s="322" t="b">
        <v>0</v>
      </c>
      <c r="O208" s="328" t="s">
        <v>242</v>
      </c>
      <c r="P208" s="326" t="b">
        <v>0</v>
      </c>
      <c r="R208" s="318" t="s">
        <v>97</v>
      </c>
      <c r="S208" s="319">
        <v>46195.0</v>
      </c>
      <c r="T208" s="320" t="s">
        <v>235</v>
      </c>
      <c r="U208" s="268"/>
      <c r="V208" s="321" t="s">
        <v>236</v>
      </c>
      <c r="W208" s="322" t="b">
        <v>0</v>
      </c>
      <c r="X208" s="323" t="s">
        <v>237</v>
      </c>
      <c r="Y208" s="322" t="b">
        <v>0</v>
      </c>
      <c r="Z208" s="324" t="s">
        <v>238</v>
      </c>
      <c r="AA208" s="322" t="b">
        <v>0</v>
      </c>
      <c r="AB208" s="325" t="s">
        <v>240</v>
      </c>
      <c r="AC208" s="326" t="b">
        <v>0</v>
      </c>
      <c r="AD208" s="327" t="s">
        <v>241</v>
      </c>
      <c r="AE208" s="322" t="b">
        <v>0</v>
      </c>
      <c r="AF208" s="328" t="s">
        <v>242</v>
      </c>
      <c r="AG208" s="326" t="b">
        <v>0</v>
      </c>
    </row>
    <row r="209">
      <c r="A209" s="385" t="s">
        <v>243</v>
      </c>
      <c r="B209" s="329"/>
      <c r="C209" s="249">
        <v>1.0</v>
      </c>
      <c r="D209" s="343">
        <v>60.0</v>
      </c>
      <c r="E209" s="251">
        <v>0.0</v>
      </c>
      <c r="F209" s="252">
        <v>12.0</v>
      </c>
      <c r="G209" s="344"/>
      <c r="H209" s="354">
        <f>iferror(C211*D211*(F209+F210+F211),0)</f>
        <v>5760</v>
      </c>
      <c r="I209" s="346">
        <v>2.0</v>
      </c>
      <c r="J209" s="355">
        <v>90.0</v>
      </c>
      <c r="K209" s="347" t="s">
        <v>245</v>
      </c>
      <c r="L209" s="348" t="b">
        <v>0</v>
      </c>
      <c r="M209" s="54" t="s">
        <v>318</v>
      </c>
      <c r="P209" s="42"/>
      <c r="R209" s="278" t="s">
        <v>319</v>
      </c>
      <c r="S209" s="329"/>
      <c r="T209" s="249">
        <v>1.0</v>
      </c>
      <c r="U209" s="343">
        <v>40.0</v>
      </c>
      <c r="V209" s="251">
        <v>0.0</v>
      </c>
      <c r="W209" s="252">
        <v>12.0</v>
      </c>
      <c r="X209" s="344"/>
      <c r="Y209" s="354">
        <f>iferror(T211*U211*(W209+W210+W211),0)</f>
        <v>5040</v>
      </c>
      <c r="Z209" s="346">
        <v>2.0</v>
      </c>
      <c r="AA209" s="355">
        <v>90.0</v>
      </c>
      <c r="AB209" s="347" t="s">
        <v>245</v>
      </c>
      <c r="AC209" s="348" t="b">
        <v>0</v>
      </c>
      <c r="AD209" s="386" t="s">
        <v>246</v>
      </c>
      <c r="AG209" s="42"/>
    </row>
    <row r="210">
      <c r="A210" s="341"/>
      <c r="B210" s="342"/>
      <c r="C210" s="249">
        <v>2.0</v>
      </c>
      <c r="D210" s="343">
        <f t="shared" ref="D210:E210" si="241">D209</f>
        <v>60</v>
      </c>
      <c r="E210" s="251">
        <f t="shared" si="241"/>
        <v>0</v>
      </c>
      <c r="F210" s="252">
        <v>10.0</v>
      </c>
      <c r="G210" s="344"/>
      <c r="H210" s="345">
        <f>iferror(AVERAGE(F209:F211),0)</f>
        <v>10.66666667</v>
      </c>
      <c r="I210" s="346">
        <v>0.0</v>
      </c>
      <c r="K210" s="347" t="s">
        <v>197</v>
      </c>
      <c r="L210" s="348" t="b">
        <v>0</v>
      </c>
      <c r="P210" s="42"/>
      <c r="R210" s="341"/>
      <c r="S210" s="342"/>
      <c r="T210" s="249">
        <v>2.0</v>
      </c>
      <c r="U210" s="343">
        <f t="shared" ref="U210:V210" si="242">U209</f>
        <v>40</v>
      </c>
      <c r="V210" s="251">
        <f t="shared" si="242"/>
        <v>0</v>
      </c>
      <c r="W210" s="252">
        <v>15.0</v>
      </c>
      <c r="X210" s="344"/>
      <c r="Y210" s="345">
        <f>iferror(AVERAGE(W209:W211),0)</f>
        <v>14</v>
      </c>
      <c r="Z210" s="346">
        <v>0.0</v>
      </c>
      <c r="AB210" s="347" t="s">
        <v>197</v>
      </c>
      <c r="AC210" s="348" t="b">
        <v>0</v>
      </c>
      <c r="AG210" s="42"/>
    </row>
    <row r="211">
      <c r="A211" s="349">
        <v>2.0</v>
      </c>
      <c r="B211" s="350">
        <v>5.0</v>
      </c>
      <c r="C211" s="249">
        <v>3.0</v>
      </c>
      <c r="D211" s="343">
        <f t="shared" ref="D211:E211" si="243">D209</f>
        <v>60</v>
      </c>
      <c r="E211" s="251">
        <f t="shared" si="243"/>
        <v>0</v>
      </c>
      <c r="F211" s="252">
        <v>10.0</v>
      </c>
      <c r="G211" s="351"/>
      <c r="I211" s="346">
        <v>1.0</v>
      </c>
      <c r="K211" s="347" t="s">
        <v>248</v>
      </c>
      <c r="L211" s="348" t="b">
        <v>0</v>
      </c>
      <c r="P211" s="42"/>
      <c r="R211" s="349">
        <v>2.0</v>
      </c>
      <c r="S211" s="350">
        <v>5.0</v>
      </c>
      <c r="T211" s="249">
        <v>3.0</v>
      </c>
      <c r="U211" s="343">
        <f t="shared" ref="U211:V211" si="244">U209</f>
        <v>40</v>
      </c>
      <c r="V211" s="251">
        <f t="shared" si="244"/>
        <v>0</v>
      </c>
      <c r="W211" s="252">
        <v>15.0</v>
      </c>
      <c r="X211" s="351"/>
      <c r="Z211" s="346">
        <v>1.0</v>
      </c>
      <c r="AB211" s="347" t="s">
        <v>248</v>
      </c>
      <c r="AC211" s="348" t="b">
        <v>0</v>
      </c>
      <c r="AG211" s="42"/>
    </row>
    <row r="212">
      <c r="A212" s="387" t="s">
        <v>279</v>
      </c>
      <c r="B212" s="353"/>
      <c r="C212" s="249">
        <v>1.0</v>
      </c>
      <c r="D212" s="343">
        <v>0.0</v>
      </c>
      <c r="E212" s="251">
        <v>0.0</v>
      </c>
      <c r="F212" s="252"/>
      <c r="G212" s="351"/>
      <c r="H212" s="354">
        <f>iferror(C214*D214*(F212+F213+F214),0)</f>
        <v>0</v>
      </c>
      <c r="I212" s="346">
        <v>2.0</v>
      </c>
      <c r="J212" s="355">
        <v>60.0</v>
      </c>
      <c r="K212" s="347" t="s">
        <v>245</v>
      </c>
      <c r="L212" s="348" t="b">
        <v>0</v>
      </c>
      <c r="M212" s="386"/>
      <c r="P212" s="42"/>
      <c r="R212" s="352" t="s">
        <v>305</v>
      </c>
      <c r="S212" s="353"/>
      <c r="T212" s="249">
        <v>1.0</v>
      </c>
      <c r="U212" s="343">
        <v>0.0</v>
      </c>
      <c r="V212" s="251">
        <v>0.0</v>
      </c>
      <c r="W212" s="252">
        <v>10.0</v>
      </c>
      <c r="X212" s="351"/>
      <c r="Y212" s="354">
        <f>iferror(T214*U214*(W212+W213+W214),0)</f>
        <v>0</v>
      </c>
      <c r="Z212" s="346">
        <v>2.0</v>
      </c>
      <c r="AA212" s="355">
        <v>60.0</v>
      </c>
      <c r="AB212" s="347" t="s">
        <v>245</v>
      </c>
      <c r="AC212" s="348" t="b">
        <v>0</v>
      </c>
      <c r="AD212" s="386"/>
      <c r="AG212" s="42"/>
    </row>
    <row r="213">
      <c r="A213" s="341"/>
      <c r="B213" s="342"/>
      <c r="C213" s="249">
        <v>2.0</v>
      </c>
      <c r="D213" s="343">
        <f t="shared" ref="D213:E213" si="245">D212</f>
        <v>0</v>
      </c>
      <c r="E213" s="251">
        <f t="shared" si="245"/>
        <v>0</v>
      </c>
      <c r="F213" s="252"/>
      <c r="G213" s="351"/>
      <c r="H213" s="345">
        <f>iferror(AVERAGE(F212:F214),0)</f>
        <v>0</v>
      </c>
      <c r="I213" s="346">
        <v>0.0</v>
      </c>
      <c r="K213" s="347" t="s">
        <v>197</v>
      </c>
      <c r="L213" s="348" t="b">
        <v>0</v>
      </c>
      <c r="P213" s="42"/>
      <c r="R213" s="341"/>
      <c r="S213" s="342"/>
      <c r="T213" s="249">
        <v>2.0</v>
      </c>
      <c r="U213" s="343">
        <f t="shared" ref="U213:V213" si="246">U212</f>
        <v>0</v>
      </c>
      <c r="V213" s="251">
        <f t="shared" si="246"/>
        <v>0</v>
      </c>
      <c r="W213" s="252">
        <v>9.0</v>
      </c>
      <c r="X213" s="351"/>
      <c r="Y213" s="345">
        <f>iferror(AVERAGE(W212:W214),0)</f>
        <v>9.666666667</v>
      </c>
      <c r="Z213" s="346">
        <v>0.0</v>
      </c>
      <c r="AB213" s="347" t="s">
        <v>197</v>
      </c>
      <c r="AC213" s="348" t="b">
        <v>0</v>
      </c>
      <c r="AG213" s="42"/>
    </row>
    <row r="214">
      <c r="A214" s="349">
        <v>6.0</v>
      </c>
      <c r="B214" s="350">
        <v>10.0</v>
      </c>
      <c r="C214" s="249">
        <v>3.0</v>
      </c>
      <c r="D214" s="343">
        <f t="shared" ref="D214:E214" si="247">D212</f>
        <v>0</v>
      </c>
      <c r="E214" s="251">
        <f t="shared" si="247"/>
        <v>0</v>
      </c>
      <c r="F214" s="252"/>
      <c r="G214" s="351"/>
      <c r="I214" s="346">
        <v>1.0</v>
      </c>
      <c r="K214" s="347" t="s">
        <v>248</v>
      </c>
      <c r="L214" s="348" t="b">
        <v>0</v>
      </c>
      <c r="P214" s="42"/>
      <c r="R214" s="349">
        <v>6.0</v>
      </c>
      <c r="S214" s="350">
        <v>10.0</v>
      </c>
      <c r="T214" s="249">
        <v>3.0</v>
      </c>
      <c r="U214" s="343">
        <f t="shared" ref="U214:V214" si="248">U212</f>
        <v>0</v>
      </c>
      <c r="V214" s="251">
        <f t="shared" si="248"/>
        <v>0</v>
      </c>
      <c r="W214" s="252">
        <v>10.0</v>
      </c>
      <c r="X214" s="351"/>
      <c r="Z214" s="346">
        <v>1.0</v>
      </c>
      <c r="AB214" s="347" t="s">
        <v>248</v>
      </c>
      <c r="AC214" s="348" t="b">
        <v>0</v>
      </c>
      <c r="AG214" s="42"/>
    </row>
    <row r="215">
      <c r="A215" s="352" t="s">
        <v>277</v>
      </c>
      <c r="B215" s="353"/>
      <c r="C215" s="249">
        <v>1.0</v>
      </c>
      <c r="D215" s="343">
        <v>30.0</v>
      </c>
      <c r="E215" s="251">
        <v>0.0</v>
      </c>
      <c r="F215" s="252">
        <v>15.0</v>
      </c>
      <c r="G215" s="351"/>
      <c r="H215" s="354">
        <f>iferror(C217*D217*(F215+F216+F217),0)</f>
        <v>4770</v>
      </c>
      <c r="I215" s="346">
        <v>2.0</v>
      </c>
      <c r="J215" s="355">
        <v>60.0</v>
      </c>
      <c r="K215" s="347" t="s">
        <v>245</v>
      </c>
      <c r="L215" s="348" t="b">
        <v>0</v>
      </c>
      <c r="M215" s="386"/>
      <c r="P215" s="42"/>
      <c r="R215" s="352" t="s">
        <v>277</v>
      </c>
      <c r="S215" s="353"/>
      <c r="T215" s="249">
        <v>1.0</v>
      </c>
      <c r="U215" s="343">
        <v>25.0</v>
      </c>
      <c r="V215" s="251">
        <v>0.0</v>
      </c>
      <c r="W215" s="252"/>
      <c r="X215" s="351"/>
      <c r="Y215" s="354">
        <f>iferror(T217*U217*(W215+W216+W217),0)</f>
        <v>0</v>
      </c>
      <c r="Z215" s="346">
        <v>2.0</v>
      </c>
      <c r="AA215" s="355">
        <v>60.0</v>
      </c>
      <c r="AB215" s="347" t="s">
        <v>245</v>
      </c>
      <c r="AC215" s="348" t="b">
        <v>0</v>
      </c>
      <c r="AD215" s="54"/>
      <c r="AG215" s="42"/>
    </row>
    <row r="216">
      <c r="A216" s="341"/>
      <c r="B216" s="342"/>
      <c r="C216" s="249">
        <v>2.0</v>
      </c>
      <c r="D216" s="343">
        <f t="shared" ref="D216:E216" si="249">D215</f>
        <v>30</v>
      </c>
      <c r="E216" s="251">
        <f t="shared" si="249"/>
        <v>0</v>
      </c>
      <c r="F216" s="252">
        <v>18.0</v>
      </c>
      <c r="G216" s="351"/>
      <c r="H216" s="345">
        <f>iferror(AVERAGE(F215:F217),0)</f>
        <v>17.66666667</v>
      </c>
      <c r="I216" s="346">
        <v>1.0</v>
      </c>
      <c r="K216" s="347" t="s">
        <v>197</v>
      </c>
      <c r="L216" s="348" t="b">
        <v>0</v>
      </c>
      <c r="P216" s="42"/>
      <c r="R216" s="341"/>
      <c r="S216" s="342"/>
      <c r="T216" s="249">
        <v>2.0</v>
      </c>
      <c r="U216" s="343">
        <f t="shared" ref="U216:V216" si="250">U215</f>
        <v>25</v>
      </c>
      <c r="V216" s="251">
        <f t="shared" si="250"/>
        <v>0</v>
      </c>
      <c r="W216" s="252"/>
      <c r="X216" s="351"/>
      <c r="Y216" s="345">
        <f>iferror(AVERAGE(W215:W217),0)</f>
        <v>0</v>
      </c>
      <c r="Z216" s="346">
        <v>1.0</v>
      </c>
      <c r="AB216" s="347" t="s">
        <v>197</v>
      </c>
      <c r="AC216" s="348" t="b">
        <v>0</v>
      </c>
      <c r="AG216" s="42"/>
    </row>
    <row r="217">
      <c r="A217" s="349">
        <v>8.0</v>
      </c>
      <c r="B217" s="350">
        <v>12.0</v>
      </c>
      <c r="C217" s="249">
        <v>3.0</v>
      </c>
      <c r="D217" s="343">
        <f t="shared" ref="D217:E217" si="251">D215</f>
        <v>30</v>
      </c>
      <c r="E217" s="251">
        <f t="shared" si="251"/>
        <v>0</v>
      </c>
      <c r="F217" s="252">
        <v>20.0</v>
      </c>
      <c r="G217" s="351"/>
      <c r="I217" s="346">
        <v>1.0</v>
      </c>
      <c r="K217" s="347" t="s">
        <v>248</v>
      </c>
      <c r="L217" s="348" t="b">
        <v>0</v>
      </c>
      <c r="P217" s="42"/>
      <c r="R217" s="349">
        <v>8.0</v>
      </c>
      <c r="S217" s="350">
        <v>12.0</v>
      </c>
      <c r="T217" s="249">
        <v>3.0</v>
      </c>
      <c r="U217" s="343">
        <f t="shared" ref="U217:V217" si="252">U215</f>
        <v>25</v>
      </c>
      <c r="V217" s="251">
        <f t="shared" si="252"/>
        <v>0</v>
      </c>
      <c r="W217" s="252"/>
      <c r="X217" s="351"/>
      <c r="Z217" s="346">
        <v>1.0</v>
      </c>
      <c r="AB217" s="347" t="s">
        <v>248</v>
      </c>
      <c r="AC217" s="348" t="b">
        <v>0</v>
      </c>
      <c r="AG217" s="42"/>
    </row>
    <row r="218">
      <c r="A218" s="352" t="s">
        <v>315</v>
      </c>
      <c r="B218" s="353"/>
      <c r="C218" s="249">
        <v>1.0</v>
      </c>
      <c r="D218" s="343">
        <v>17.5</v>
      </c>
      <c r="E218" s="251">
        <v>0.0</v>
      </c>
      <c r="F218" s="252"/>
      <c r="G218" s="351"/>
      <c r="H218" s="354">
        <f>iferror(C220*D220*(F218+F219+F220),0)</f>
        <v>0</v>
      </c>
      <c r="I218" s="346">
        <v>2.0</v>
      </c>
      <c r="J218" s="355">
        <v>60.0</v>
      </c>
      <c r="K218" s="347" t="s">
        <v>245</v>
      </c>
      <c r="L218" s="348" t="b">
        <v>0</v>
      </c>
      <c r="M218" s="386"/>
      <c r="P218" s="42"/>
      <c r="R218" s="352" t="s">
        <v>291</v>
      </c>
      <c r="S218" s="353"/>
      <c r="T218" s="249">
        <v>1.0</v>
      </c>
      <c r="U218" s="343">
        <v>15.0</v>
      </c>
      <c r="V218" s="251">
        <v>0.0</v>
      </c>
      <c r="W218" s="252"/>
      <c r="X218" s="351"/>
      <c r="Y218" s="354">
        <f>iferror(T220*U220*(W218+W219+W220),0)</f>
        <v>0</v>
      </c>
      <c r="Z218" s="346">
        <v>2.0</v>
      </c>
      <c r="AA218" s="355">
        <v>60.0</v>
      </c>
      <c r="AB218" s="347" t="s">
        <v>245</v>
      </c>
      <c r="AC218" s="348" t="b">
        <v>0</v>
      </c>
      <c r="AD218" s="54"/>
      <c r="AG218" s="42"/>
    </row>
    <row r="219">
      <c r="A219" s="341"/>
      <c r="B219" s="342"/>
      <c r="C219" s="249">
        <v>2.0</v>
      </c>
      <c r="D219" s="343">
        <f t="shared" ref="D219:E219" si="253">D218</f>
        <v>17.5</v>
      </c>
      <c r="E219" s="251">
        <f t="shared" si="253"/>
        <v>0</v>
      </c>
      <c r="F219" s="252"/>
      <c r="G219" s="351"/>
      <c r="H219" s="345">
        <f>iferror(AVERAGE(F218:F220),0)</f>
        <v>0</v>
      </c>
      <c r="I219" s="346">
        <v>1.0</v>
      </c>
      <c r="K219" s="347" t="s">
        <v>197</v>
      </c>
      <c r="L219" s="348" t="b">
        <v>0</v>
      </c>
      <c r="P219" s="42"/>
      <c r="R219" s="341"/>
      <c r="S219" s="342"/>
      <c r="T219" s="249">
        <v>2.0</v>
      </c>
      <c r="U219" s="343">
        <f t="shared" ref="U219:V219" si="254">U218</f>
        <v>15</v>
      </c>
      <c r="V219" s="251">
        <f t="shared" si="254"/>
        <v>0</v>
      </c>
      <c r="W219" s="252"/>
      <c r="X219" s="351"/>
      <c r="Y219" s="345">
        <f>iferror(AVERAGE(W218:W220),0)</f>
        <v>0</v>
      </c>
      <c r="Z219" s="346">
        <v>1.0</v>
      </c>
      <c r="AB219" s="347" t="s">
        <v>197</v>
      </c>
      <c r="AC219" s="348" t="b">
        <v>0</v>
      </c>
      <c r="AG219" s="42"/>
    </row>
    <row r="220">
      <c r="A220" s="349">
        <v>10.0</v>
      </c>
      <c r="B220" s="350">
        <v>15.0</v>
      </c>
      <c r="C220" s="249">
        <v>3.0</v>
      </c>
      <c r="D220" s="343">
        <f t="shared" ref="D220:E220" si="255">D218</f>
        <v>17.5</v>
      </c>
      <c r="E220" s="251">
        <f t="shared" si="255"/>
        <v>0</v>
      </c>
      <c r="F220" s="252"/>
      <c r="G220" s="351"/>
      <c r="I220" s="346">
        <v>1.0</v>
      </c>
      <c r="K220" s="347" t="s">
        <v>248</v>
      </c>
      <c r="L220" s="348" t="b">
        <v>0</v>
      </c>
      <c r="P220" s="42"/>
      <c r="R220" s="349">
        <v>10.0</v>
      </c>
      <c r="S220" s="350">
        <v>15.0</v>
      </c>
      <c r="T220" s="249">
        <v>3.0</v>
      </c>
      <c r="U220" s="343">
        <f t="shared" ref="U220:V220" si="256">U218</f>
        <v>15</v>
      </c>
      <c r="V220" s="251">
        <f t="shared" si="256"/>
        <v>0</v>
      </c>
      <c r="W220" s="252"/>
      <c r="X220" s="351"/>
      <c r="Z220" s="346">
        <v>1.0</v>
      </c>
      <c r="AB220" s="347" t="s">
        <v>248</v>
      </c>
      <c r="AC220" s="348" t="b">
        <v>0</v>
      </c>
      <c r="AG220" s="42"/>
    </row>
    <row r="221">
      <c r="A221" s="389" t="s">
        <v>260</v>
      </c>
      <c r="B221" s="353"/>
      <c r="C221" s="249">
        <v>1.0</v>
      </c>
      <c r="D221" s="343">
        <v>60.0</v>
      </c>
      <c r="E221" s="251">
        <v>0.0</v>
      </c>
      <c r="F221" s="252">
        <v>12.0</v>
      </c>
      <c r="G221" s="351"/>
      <c r="H221" s="354">
        <f>iferror(C223*D223*(F221+F222+F223),0)</f>
        <v>5400</v>
      </c>
      <c r="I221" s="346">
        <v>2.0</v>
      </c>
      <c r="J221" s="355">
        <v>60.0</v>
      </c>
      <c r="K221" s="347" t="s">
        <v>245</v>
      </c>
      <c r="L221" s="348" t="b">
        <v>0</v>
      </c>
      <c r="M221" s="386"/>
      <c r="P221" s="42"/>
      <c r="R221" s="389" t="s">
        <v>260</v>
      </c>
      <c r="S221" s="353"/>
      <c r="T221" s="249">
        <v>1.0</v>
      </c>
      <c r="U221" s="343">
        <v>65.0</v>
      </c>
      <c r="V221" s="251">
        <v>0.0</v>
      </c>
      <c r="W221" s="252">
        <v>10.0</v>
      </c>
      <c r="X221" s="351"/>
      <c r="Y221" s="354">
        <f>iferror(T223*U223*(W221+W222+W223),0)</f>
        <v>5850</v>
      </c>
      <c r="Z221" s="346">
        <v>2.0</v>
      </c>
      <c r="AA221" s="355">
        <v>60.0</v>
      </c>
      <c r="AB221" s="347" t="s">
        <v>245</v>
      </c>
      <c r="AC221" s="348" t="b">
        <v>0</v>
      </c>
      <c r="AD221" s="386"/>
      <c r="AG221" s="42"/>
    </row>
    <row r="222">
      <c r="A222" s="341"/>
      <c r="B222" s="342"/>
      <c r="C222" s="249">
        <v>2.0</v>
      </c>
      <c r="D222" s="343">
        <f t="shared" ref="D222:E222" si="257">D221</f>
        <v>60</v>
      </c>
      <c r="E222" s="251">
        <f t="shared" si="257"/>
        <v>0</v>
      </c>
      <c r="F222" s="252">
        <v>9.0</v>
      </c>
      <c r="G222" s="351"/>
      <c r="H222" s="345">
        <f>iferror(AVERAGE(F221:F223),0)</f>
        <v>10</v>
      </c>
      <c r="I222" s="346">
        <v>1.0</v>
      </c>
      <c r="K222" s="347" t="s">
        <v>197</v>
      </c>
      <c r="L222" s="348" t="b">
        <v>0</v>
      </c>
      <c r="P222" s="42"/>
      <c r="R222" s="341"/>
      <c r="S222" s="342"/>
      <c r="T222" s="249">
        <v>2.0</v>
      </c>
      <c r="U222" s="343">
        <f t="shared" ref="U222:V222" si="258">U221</f>
        <v>65</v>
      </c>
      <c r="V222" s="251">
        <f t="shared" si="258"/>
        <v>0</v>
      </c>
      <c r="W222" s="252">
        <v>10.0</v>
      </c>
      <c r="X222" s="351"/>
      <c r="Y222" s="345">
        <f>iferror(AVERAGE(W221:W223),0)</f>
        <v>10</v>
      </c>
      <c r="Z222" s="346">
        <v>1.0</v>
      </c>
      <c r="AB222" s="347" t="s">
        <v>197</v>
      </c>
      <c r="AC222" s="348" t="b">
        <v>0</v>
      </c>
      <c r="AG222" s="42"/>
    </row>
    <row r="223">
      <c r="A223" s="349">
        <v>6.0</v>
      </c>
      <c r="B223" s="350">
        <v>10.0</v>
      </c>
      <c r="C223" s="249">
        <v>3.0</v>
      </c>
      <c r="D223" s="343">
        <f t="shared" ref="D223:E223" si="259">D221</f>
        <v>60</v>
      </c>
      <c r="E223" s="251">
        <f t="shared" si="259"/>
        <v>0</v>
      </c>
      <c r="F223" s="252">
        <v>9.0</v>
      </c>
      <c r="G223" s="351"/>
      <c r="I223" s="346">
        <v>1.0</v>
      </c>
      <c r="K223" s="347" t="s">
        <v>248</v>
      </c>
      <c r="L223" s="348" t="b">
        <v>0</v>
      </c>
      <c r="P223" s="42"/>
      <c r="R223" s="349">
        <v>6.0</v>
      </c>
      <c r="S223" s="350">
        <v>10.0</v>
      </c>
      <c r="T223" s="249">
        <v>3.0</v>
      </c>
      <c r="U223" s="343">
        <f t="shared" ref="U223:V223" si="260">U221</f>
        <v>65</v>
      </c>
      <c r="V223" s="251">
        <f t="shared" si="260"/>
        <v>0</v>
      </c>
      <c r="W223" s="252">
        <v>10.0</v>
      </c>
      <c r="X223" s="351"/>
      <c r="Z223" s="346">
        <v>1.0</v>
      </c>
      <c r="AB223" s="347" t="s">
        <v>248</v>
      </c>
      <c r="AC223" s="348" t="b">
        <v>0</v>
      </c>
      <c r="AG223" s="42"/>
    </row>
    <row r="224">
      <c r="A224" s="389" t="s">
        <v>151</v>
      </c>
      <c r="B224" s="353"/>
      <c r="C224" s="249">
        <v>1.0</v>
      </c>
      <c r="D224" s="343">
        <v>48.0</v>
      </c>
      <c r="E224" s="251">
        <v>0.0</v>
      </c>
      <c r="F224" s="252"/>
      <c r="G224" s="351"/>
      <c r="H224" s="354">
        <f>iferror(C226*D226*(F224+F225+F226),0)</f>
        <v>0</v>
      </c>
      <c r="I224" s="346">
        <v>2.0</v>
      </c>
      <c r="J224" s="355">
        <v>60.0</v>
      </c>
      <c r="K224" s="347" t="s">
        <v>245</v>
      </c>
      <c r="L224" s="348" t="b">
        <v>0</v>
      </c>
      <c r="M224" s="386"/>
      <c r="P224" s="42"/>
      <c r="R224" s="389" t="s">
        <v>151</v>
      </c>
      <c r="S224" s="353"/>
      <c r="T224" s="249">
        <v>1.0</v>
      </c>
      <c r="U224" s="343">
        <v>48.0</v>
      </c>
      <c r="V224" s="251">
        <v>0.0</v>
      </c>
      <c r="W224" s="252">
        <v>12.0</v>
      </c>
      <c r="X224" s="351"/>
      <c r="Y224" s="354">
        <f>iferror(T226*U226*(W224+W225+W226),0)</f>
        <v>4896</v>
      </c>
      <c r="Z224" s="346">
        <v>2.0</v>
      </c>
      <c r="AA224" s="355">
        <v>60.0</v>
      </c>
      <c r="AB224" s="347" t="s">
        <v>245</v>
      </c>
      <c r="AC224" s="348" t="b">
        <v>0</v>
      </c>
      <c r="AD224" s="386"/>
      <c r="AG224" s="42"/>
    </row>
    <row r="225">
      <c r="A225" s="341"/>
      <c r="B225" s="342"/>
      <c r="C225" s="249">
        <v>2.0</v>
      </c>
      <c r="D225" s="343">
        <f t="shared" ref="D225:E225" si="261">D224</f>
        <v>48</v>
      </c>
      <c r="E225" s="251">
        <f t="shared" si="261"/>
        <v>0</v>
      </c>
      <c r="F225" s="252"/>
      <c r="G225" s="351"/>
      <c r="H225" s="345">
        <f>iferror(AVERAGE(F224:F226),0)</f>
        <v>0</v>
      </c>
      <c r="I225" s="346">
        <v>1.0</v>
      </c>
      <c r="K225" s="347" t="s">
        <v>197</v>
      </c>
      <c r="L225" s="348" t="b">
        <v>0</v>
      </c>
      <c r="P225" s="42"/>
      <c r="R225" s="341"/>
      <c r="S225" s="342"/>
      <c r="T225" s="249">
        <v>2.0</v>
      </c>
      <c r="U225" s="343">
        <f t="shared" ref="U225:V225" si="262">U224</f>
        <v>48</v>
      </c>
      <c r="V225" s="251">
        <f t="shared" si="262"/>
        <v>0</v>
      </c>
      <c r="W225" s="252">
        <v>12.0</v>
      </c>
      <c r="X225" s="351"/>
      <c r="Y225" s="345">
        <f>iferror(AVERAGE(W224:W226),0)</f>
        <v>11.33333333</v>
      </c>
      <c r="Z225" s="346">
        <v>1.0</v>
      </c>
      <c r="AB225" s="347" t="s">
        <v>197</v>
      </c>
      <c r="AC225" s="348" t="b">
        <v>0</v>
      </c>
      <c r="AG225" s="42"/>
    </row>
    <row r="226">
      <c r="A226" s="349">
        <v>6.0</v>
      </c>
      <c r="B226" s="350">
        <v>10.0</v>
      </c>
      <c r="C226" s="249">
        <v>3.0</v>
      </c>
      <c r="D226" s="343">
        <f t="shared" ref="D226:E226" si="263">D224</f>
        <v>48</v>
      </c>
      <c r="E226" s="251">
        <f t="shared" si="263"/>
        <v>0</v>
      </c>
      <c r="F226" s="252"/>
      <c r="G226" s="351"/>
      <c r="I226" s="346">
        <v>1.0</v>
      </c>
      <c r="K226" s="347" t="s">
        <v>248</v>
      </c>
      <c r="L226" s="348" t="b">
        <v>0</v>
      </c>
      <c r="P226" s="42"/>
      <c r="R226" s="349">
        <v>6.0</v>
      </c>
      <c r="S226" s="350">
        <v>10.0</v>
      </c>
      <c r="T226" s="249">
        <v>3.0</v>
      </c>
      <c r="U226" s="343">
        <f t="shared" ref="U226:V226" si="264">U224</f>
        <v>48</v>
      </c>
      <c r="V226" s="251">
        <f t="shared" si="264"/>
        <v>0</v>
      </c>
      <c r="W226" s="252">
        <v>10.0</v>
      </c>
      <c r="X226" s="351"/>
      <c r="Z226" s="346">
        <v>1.0</v>
      </c>
      <c r="AB226" s="347" t="s">
        <v>248</v>
      </c>
      <c r="AC226" s="348" t="b">
        <v>0</v>
      </c>
      <c r="AG226" s="42"/>
    </row>
    <row r="227">
      <c r="A227" s="359" t="s">
        <v>250</v>
      </c>
      <c r="B227" s="353"/>
      <c r="C227" s="249">
        <v>1.0</v>
      </c>
      <c r="D227" s="343">
        <v>78.0</v>
      </c>
      <c r="E227" s="251">
        <v>0.0</v>
      </c>
      <c r="F227" s="252"/>
      <c r="G227" s="351"/>
      <c r="H227" s="354">
        <f>iferror(C229*D229*(F227+F228+F229),0)</f>
        <v>0</v>
      </c>
      <c r="I227" s="346">
        <v>2.0</v>
      </c>
      <c r="J227" s="355">
        <v>60.0</v>
      </c>
      <c r="K227" s="347" t="s">
        <v>245</v>
      </c>
      <c r="L227" s="348" t="b">
        <v>0</v>
      </c>
      <c r="M227" s="386"/>
      <c r="P227" s="42"/>
      <c r="R227" s="359" t="s">
        <v>250</v>
      </c>
      <c r="S227" s="353"/>
      <c r="T227" s="249">
        <v>1.0</v>
      </c>
      <c r="U227" s="343">
        <v>66.0</v>
      </c>
      <c r="V227" s="251">
        <v>0.0</v>
      </c>
      <c r="W227" s="252">
        <v>15.0</v>
      </c>
      <c r="X227" s="351"/>
      <c r="Y227" s="354">
        <f>iferror(T229*U229*(W227+W228+W229),0)</f>
        <v>8910</v>
      </c>
      <c r="Z227" s="346">
        <v>2.0</v>
      </c>
      <c r="AA227" s="355">
        <v>60.0</v>
      </c>
      <c r="AB227" s="347" t="s">
        <v>245</v>
      </c>
      <c r="AC227" s="348" t="b">
        <v>0</v>
      </c>
      <c r="AD227" s="386"/>
      <c r="AG227" s="42"/>
    </row>
    <row r="228">
      <c r="A228" s="341"/>
      <c r="B228" s="342"/>
      <c r="C228" s="249">
        <v>2.0</v>
      </c>
      <c r="D228" s="343">
        <f t="shared" ref="D228:E228" si="265">D227</f>
        <v>78</v>
      </c>
      <c r="E228" s="251">
        <f t="shared" si="265"/>
        <v>0</v>
      </c>
      <c r="F228" s="252"/>
      <c r="G228" s="351"/>
      <c r="H228" s="345">
        <f>iferror(AVERAGE(F227:F229),0)</f>
        <v>0</v>
      </c>
      <c r="I228" s="346">
        <v>1.0</v>
      </c>
      <c r="K228" s="347" t="s">
        <v>197</v>
      </c>
      <c r="L228" s="348" t="b">
        <v>0</v>
      </c>
      <c r="P228" s="42"/>
      <c r="R228" s="341"/>
      <c r="S228" s="342"/>
      <c r="T228" s="249">
        <v>2.0</v>
      </c>
      <c r="U228" s="343">
        <f t="shared" ref="U228:V228" si="266">U227</f>
        <v>66</v>
      </c>
      <c r="V228" s="251">
        <f t="shared" si="266"/>
        <v>0</v>
      </c>
      <c r="W228" s="252">
        <v>15.0</v>
      </c>
      <c r="X228" s="351"/>
      <c r="Y228" s="345">
        <f>iferror(AVERAGE(W227:W229),0)</f>
        <v>15</v>
      </c>
      <c r="Z228" s="346">
        <v>1.0</v>
      </c>
      <c r="AB228" s="347" t="s">
        <v>197</v>
      </c>
      <c r="AC228" s="348" t="b">
        <v>0</v>
      </c>
      <c r="AG228" s="42"/>
    </row>
    <row r="229">
      <c r="A229" s="349">
        <v>8.0</v>
      </c>
      <c r="B229" s="350">
        <v>12.0</v>
      </c>
      <c r="C229" s="249">
        <v>3.0</v>
      </c>
      <c r="D229" s="343">
        <f t="shared" ref="D229:E229" si="267">D227</f>
        <v>78</v>
      </c>
      <c r="E229" s="251">
        <f t="shared" si="267"/>
        <v>0</v>
      </c>
      <c r="F229" s="252"/>
      <c r="G229" s="351"/>
      <c r="I229" s="346">
        <v>1.0</v>
      </c>
      <c r="K229" s="347" t="s">
        <v>248</v>
      </c>
      <c r="L229" s="348" t="b">
        <v>0</v>
      </c>
      <c r="P229" s="42"/>
      <c r="R229" s="349">
        <v>8.0</v>
      </c>
      <c r="S229" s="350">
        <v>12.0</v>
      </c>
      <c r="T229" s="249">
        <v>3.0</v>
      </c>
      <c r="U229" s="343">
        <f t="shared" ref="U229:V229" si="268">U227</f>
        <v>66</v>
      </c>
      <c r="V229" s="251">
        <f t="shared" si="268"/>
        <v>0</v>
      </c>
      <c r="W229" s="252">
        <v>15.0</v>
      </c>
      <c r="X229" s="351"/>
      <c r="Z229" s="346">
        <v>1.0</v>
      </c>
      <c r="AB229" s="347" t="s">
        <v>248</v>
      </c>
      <c r="AC229" s="348" t="b">
        <v>0</v>
      </c>
      <c r="AG229" s="42"/>
    </row>
    <row r="230">
      <c r="A230" s="395" t="s">
        <v>251</v>
      </c>
      <c r="B230" s="353"/>
      <c r="C230" s="249">
        <v>1.0</v>
      </c>
      <c r="D230" s="343">
        <v>100.0</v>
      </c>
      <c r="E230" s="251">
        <v>0.0</v>
      </c>
      <c r="F230" s="252">
        <v>8.0</v>
      </c>
      <c r="G230" s="351"/>
      <c r="H230" s="354">
        <f>iferror(C232*D232*(F230+F231+F232),0)</f>
        <v>8400</v>
      </c>
      <c r="I230" s="346">
        <v>2.0</v>
      </c>
      <c r="J230" s="355">
        <v>60.0</v>
      </c>
      <c r="K230" s="347" t="s">
        <v>245</v>
      </c>
      <c r="L230" s="348" t="b">
        <v>0</v>
      </c>
      <c r="M230" s="386"/>
      <c r="P230" s="42"/>
      <c r="R230" s="390" t="s">
        <v>269</v>
      </c>
      <c r="S230" s="353"/>
      <c r="T230" s="249">
        <v>1.0</v>
      </c>
      <c r="U230" s="343">
        <v>24.0</v>
      </c>
      <c r="V230" s="251">
        <v>0.0</v>
      </c>
      <c r="W230" s="252"/>
      <c r="X230" s="351"/>
      <c r="Y230" s="354">
        <f>iferror(T232*U232*(W230+W231+W232),0)</f>
        <v>0</v>
      </c>
      <c r="Z230" s="346">
        <v>2.0</v>
      </c>
      <c r="AA230" s="355">
        <v>60.0</v>
      </c>
      <c r="AB230" s="347" t="s">
        <v>245</v>
      </c>
      <c r="AC230" s="348" t="b">
        <v>0</v>
      </c>
      <c r="AD230" s="386"/>
      <c r="AG230" s="42"/>
    </row>
    <row r="231">
      <c r="A231" s="341"/>
      <c r="B231" s="342"/>
      <c r="C231" s="249">
        <v>2.0</v>
      </c>
      <c r="D231" s="343">
        <f t="shared" ref="D231:E231" si="269">D230</f>
        <v>100</v>
      </c>
      <c r="E231" s="251">
        <f t="shared" si="269"/>
        <v>0</v>
      </c>
      <c r="F231" s="252">
        <v>10.0</v>
      </c>
      <c r="G231" s="351"/>
      <c r="H231" s="345">
        <f>iferror(AVERAGE(F230:F232),0)</f>
        <v>9.333333333</v>
      </c>
      <c r="I231" s="346">
        <v>0.0</v>
      </c>
      <c r="K231" s="347" t="s">
        <v>197</v>
      </c>
      <c r="L231" s="348" t="b">
        <v>0</v>
      </c>
      <c r="P231" s="42"/>
      <c r="R231" s="341"/>
      <c r="S231" s="342"/>
      <c r="T231" s="249">
        <v>2.0</v>
      </c>
      <c r="U231" s="343">
        <f t="shared" ref="U231:V231" si="270">U230</f>
        <v>24</v>
      </c>
      <c r="V231" s="251">
        <f t="shared" si="270"/>
        <v>0</v>
      </c>
      <c r="W231" s="252"/>
      <c r="X231" s="351"/>
      <c r="Y231" s="345">
        <f>iferror(AVERAGE(W230:W232),0)</f>
        <v>0</v>
      </c>
      <c r="Z231" s="346">
        <v>0.0</v>
      </c>
      <c r="AB231" s="347" t="s">
        <v>197</v>
      </c>
      <c r="AC231" s="348" t="b">
        <v>0</v>
      </c>
      <c r="AG231" s="42"/>
    </row>
    <row r="232">
      <c r="A232" s="349">
        <v>10.0</v>
      </c>
      <c r="B232" s="350">
        <v>15.0</v>
      </c>
      <c r="C232" s="249">
        <v>3.0</v>
      </c>
      <c r="D232" s="343">
        <f t="shared" ref="D232:E232" si="271">D230</f>
        <v>100</v>
      </c>
      <c r="E232" s="251">
        <f t="shared" si="271"/>
        <v>0</v>
      </c>
      <c r="F232" s="252">
        <v>10.0</v>
      </c>
      <c r="G232" s="351"/>
      <c r="I232" s="346">
        <v>1.0</v>
      </c>
      <c r="K232" s="347" t="s">
        <v>248</v>
      </c>
      <c r="L232" s="348" t="b">
        <v>0</v>
      </c>
      <c r="P232" s="42"/>
      <c r="R232" s="349">
        <v>10.0</v>
      </c>
      <c r="S232" s="350">
        <v>15.0</v>
      </c>
      <c r="T232" s="249">
        <v>3.0</v>
      </c>
      <c r="U232" s="343">
        <f t="shared" ref="U232:V232" si="272">U230</f>
        <v>24</v>
      </c>
      <c r="V232" s="251">
        <f t="shared" si="272"/>
        <v>0</v>
      </c>
      <c r="W232" s="252"/>
      <c r="X232" s="351"/>
      <c r="Z232" s="346">
        <v>1.0</v>
      </c>
      <c r="AB232" s="347" t="s">
        <v>248</v>
      </c>
      <c r="AC232" s="348" t="b">
        <v>0</v>
      </c>
      <c r="AG232" s="42"/>
    </row>
    <row r="233">
      <c r="A233" s="362" t="s">
        <v>296</v>
      </c>
      <c r="B233" s="353"/>
      <c r="C233" s="249">
        <v>1.0</v>
      </c>
      <c r="D233" s="343">
        <v>20.0</v>
      </c>
      <c r="E233" s="251">
        <v>0.0</v>
      </c>
      <c r="F233" s="252"/>
      <c r="G233" s="351"/>
      <c r="H233" s="354">
        <f>iferror(C235*D235*(F233+F234+F235),0)</f>
        <v>0</v>
      </c>
      <c r="I233" s="346">
        <v>2.0</v>
      </c>
      <c r="J233" s="355">
        <v>60.0</v>
      </c>
      <c r="K233" s="347" t="s">
        <v>245</v>
      </c>
      <c r="L233" s="348" t="b">
        <v>0</v>
      </c>
      <c r="M233" s="386"/>
      <c r="P233" s="42"/>
      <c r="R233" s="391" t="s">
        <v>282</v>
      </c>
      <c r="S233" s="353"/>
      <c r="T233" s="249">
        <v>1.0</v>
      </c>
      <c r="U233" s="343">
        <v>25.0</v>
      </c>
      <c r="V233" s="251">
        <v>0.0</v>
      </c>
      <c r="W233" s="252"/>
      <c r="X233" s="351"/>
      <c r="Y233" s="354">
        <f>iferror(T235*U235*(W233+W234+W235),0)</f>
        <v>0</v>
      </c>
      <c r="Z233" s="346">
        <v>2.0</v>
      </c>
      <c r="AA233" s="355">
        <v>60.0</v>
      </c>
      <c r="AB233" s="347" t="s">
        <v>245</v>
      </c>
      <c r="AC233" s="348" t="b">
        <v>0</v>
      </c>
      <c r="AD233" s="386"/>
      <c r="AG233" s="42"/>
    </row>
    <row r="234">
      <c r="A234" s="341"/>
      <c r="B234" s="342"/>
      <c r="C234" s="249">
        <v>2.0</v>
      </c>
      <c r="D234" s="343">
        <f t="shared" ref="D234:E234" si="273">D233</f>
        <v>20</v>
      </c>
      <c r="E234" s="251">
        <f t="shared" si="273"/>
        <v>0</v>
      </c>
      <c r="F234" s="252"/>
      <c r="G234" s="351"/>
      <c r="H234" s="345">
        <f>iferror(AVERAGE(F233:F235),0)</f>
        <v>0</v>
      </c>
      <c r="I234" s="346">
        <v>0.0</v>
      </c>
      <c r="K234" s="347" t="s">
        <v>197</v>
      </c>
      <c r="L234" s="348" t="b">
        <v>0</v>
      </c>
      <c r="P234" s="42"/>
      <c r="R234" s="341"/>
      <c r="S234" s="342"/>
      <c r="T234" s="249">
        <v>2.0</v>
      </c>
      <c r="U234" s="343">
        <f t="shared" ref="U234:V234" si="274">U233</f>
        <v>25</v>
      </c>
      <c r="V234" s="251">
        <f t="shared" si="274"/>
        <v>0</v>
      </c>
      <c r="W234" s="252"/>
      <c r="X234" s="351"/>
      <c r="Y234" s="345">
        <f>iferror(AVERAGE(W233:W235),0)</f>
        <v>0</v>
      </c>
      <c r="Z234" s="346">
        <v>0.0</v>
      </c>
      <c r="AB234" s="347" t="s">
        <v>197</v>
      </c>
      <c r="AC234" s="348" t="b">
        <v>0</v>
      </c>
      <c r="AG234" s="42"/>
    </row>
    <row r="235">
      <c r="A235" s="349">
        <v>4.0</v>
      </c>
      <c r="B235" s="350">
        <v>8.0</v>
      </c>
      <c r="C235" s="249">
        <v>3.0</v>
      </c>
      <c r="D235" s="343">
        <f t="shared" ref="D235:E235" si="275">D233</f>
        <v>20</v>
      </c>
      <c r="E235" s="251">
        <f t="shared" si="275"/>
        <v>0</v>
      </c>
      <c r="F235" s="252"/>
      <c r="G235" s="351"/>
      <c r="I235" s="346">
        <v>1.0</v>
      </c>
      <c r="K235" s="347" t="s">
        <v>248</v>
      </c>
      <c r="L235" s="348" t="b">
        <v>0</v>
      </c>
      <c r="P235" s="42"/>
      <c r="R235" s="349">
        <v>4.0</v>
      </c>
      <c r="S235" s="350">
        <v>8.0</v>
      </c>
      <c r="T235" s="249">
        <v>3.0</v>
      </c>
      <c r="U235" s="343">
        <f t="shared" ref="U235:V235" si="276">U233</f>
        <v>25</v>
      </c>
      <c r="V235" s="251">
        <f t="shared" si="276"/>
        <v>0</v>
      </c>
      <c r="W235" s="252"/>
      <c r="X235" s="351"/>
      <c r="Z235" s="346">
        <v>1.0</v>
      </c>
      <c r="AB235" s="347" t="s">
        <v>248</v>
      </c>
      <c r="AC235" s="348" t="b">
        <v>0</v>
      </c>
      <c r="AG235" s="42"/>
    </row>
    <row r="236">
      <c r="A236" s="362" t="s">
        <v>297</v>
      </c>
      <c r="B236" s="353"/>
      <c r="C236" s="249">
        <v>1.0</v>
      </c>
      <c r="D236" s="343">
        <v>15.0</v>
      </c>
      <c r="E236" s="251">
        <v>0.0</v>
      </c>
      <c r="F236" s="252"/>
      <c r="G236" s="351"/>
      <c r="H236" s="354">
        <f>iferror(C238*D238*(F236+F237+F238),0)</f>
        <v>0</v>
      </c>
      <c r="I236" s="346">
        <v>2.0</v>
      </c>
      <c r="J236" s="355">
        <v>60.0</v>
      </c>
      <c r="K236" s="347" t="s">
        <v>245</v>
      </c>
      <c r="L236" s="348" t="b">
        <v>0</v>
      </c>
      <c r="M236" s="386"/>
      <c r="P236" s="42"/>
      <c r="R236" s="362" t="s">
        <v>297</v>
      </c>
      <c r="S236" s="353"/>
      <c r="T236" s="249">
        <v>1.0</v>
      </c>
      <c r="U236" s="343">
        <v>15.0</v>
      </c>
      <c r="V236" s="251">
        <v>0.0</v>
      </c>
      <c r="W236" s="252"/>
      <c r="X236" s="351"/>
      <c r="Y236" s="354">
        <f>iferror(T238*U238*(W236+W237+W238),0)</f>
        <v>0</v>
      </c>
      <c r="Z236" s="346">
        <v>2.0</v>
      </c>
      <c r="AA236" s="355">
        <v>60.0</v>
      </c>
      <c r="AB236" s="347" t="s">
        <v>245</v>
      </c>
      <c r="AC236" s="348" t="b">
        <v>0</v>
      </c>
      <c r="AD236" s="386"/>
      <c r="AG236" s="42"/>
    </row>
    <row r="237">
      <c r="A237" s="341"/>
      <c r="B237" s="342"/>
      <c r="C237" s="249">
        <v>2.0</v>
      </c>
      <c r="D237" s="343">
        <f t="shared" ref="D237:E237" si="277">D236</f>
        <v>15</v>
      </c>
      <c r="E237" s="251">
        <f t="shared" si="277"/>
        <v>0</v>
      </c>
      <c r="F237" s="252"/>
      <c r="G237" s="351"/>
      <c r="H237" s="345">
        <f>iferror(AVERAGE(F236:F238),0)</f>
        <v>0</v>
      </c>
      <c r="I237" s="346">
        <v>0.0</v>
      </c>
      <c r="K237" s="347" t="s">
        <v>197</v>
      </c>
      <c r="L237" s="348" t="b">
        <v>0</v>
      </c>
      <c r="P237" s="42"/>
      <c r="R237" s="341"/>
      <c r="S237" s="342"/>
      <c r="T237" s="249">
        <v>2.0</v>
      </c>
      <c r="U237" s="343">
        <f t="shared" ref="U237:V237" si="278">U236</f>
        <v>15</v>
      </c>
      <c r="V237" s="251">
        <f t="shared" si="278"/>
        <v>0</v>
      </c>
      <c r="W237" s="252"/>
      <c r="X237" s="351"/>
      <c r="Y237" s="345">
        <f>iferror(AVERAGE(W236:W238),0)</f>
        <v>0</v>
      </c>
      <c r="Z237" s="346">
        <v>0.0</v>
      </c>
      <c r="AB237" s="347" t="s">
        <v>197</v>
      </c>
      <c r="AC237" s="348" t="b">
        <v>0</v>
      </c>
      <c r="AG237" s="42"/>
    </row>
    <row r="238">
      <c r="A238" s="349">
        <v>4.0</v>
      </c>
      <c r="B238" s="350">
        <v>8.0</v>
      </c>
      <c r="C238" s="249">
        <v>3.0</v>
      </c>
      <c r="D238" s="343">
        <f t="shared" ref="D238:E238" si="279">D236</f>
        <v>15</v>
      </c>
      <c r="E238" s="251">
        <f t="shared" si="279"/>
        <v>0</v>
      </c>
      <c r="F238" s="252"/>
      <c r="G238" s="351"/>
      <c r="I238" s="346">
        <v>1.0</v>
      </c>
      <c r="K238" s="347" t="s">
        <v>248</v>
      </c>
      <c r="L238" s="348" t="b">
        <v>0</v>
      </c>
      <c r="P238" s="42"/>
      <c r="R238" s="349">
        <v>4.0</v>
      </c>
      <c r="S238" s="350">
        <v>8.0</v>
      </c>
      <c r="T238" s="249">
        <v>3.0</v>
      </c>
      <c r="U238" s="343">
        <f t="shared" ref="U238:V238" si="280">U236</f>
        <v>15</v>
      </c>
      <c r="V238" s="251">
        <f t="shared" si="280"/>
        <v>0</v>
      </c>
      <c r="W238" s="252"/>
      <c r="X238" s="351"/>
      <c r="Z238" s="346">
        <v>1.0</v>
      </c>
      <c r="AB238" s="347" t="s">
        <v>248</v>
      </c>
      <c r="AC238" s="348" t="b">
        <v>0</v>
      </c>
      <c r="AG238" s="42"/>
    </row>
    <row r="239">
      <c r="A239" s="391" t="s">
        <v>306</v>
      </c>
      <c r="B239" s="353"/>
      <c r="C239" s="249">
        <v>1.0</v>
      </c>
      <c r="D239" s="343">
        <v>42.0</v>
      </c>
      <c r="E239" s="251">
        <v>0.0</v>
      </c>
      <c r="F239" s="252"/>
      <c r="G239" s="351"/>
      <c r="H239" s="354">
        <f>iferror(C241*D241*(F239+F240+F241),0)</f>
        <v>0</v>
      </c>
      <c r="I239" s="346"/>
      <c r="J239" s="355"/>
      <c r="K239" s="347" t="s">
        <v>245</v>
      </c>
      <c r="L239" s="348" t="b">
        <v>0</v>
      </c>
      <c r="M239" s="386"/>
      <c r="P239" s="42"/>
      <c r="R239" s="391" t="s">
        <v>306</v>
      </c>
      <c r="S239" s="353"/>
      <c r="T239" s="249">
        <v>1.0</v>
      </c>
      <c r="U239" s="343">
        <v>42.0</v>
      </c>
      <c r="V239" s="251">
        <v>0.0</v>
      </c>
      <c r="W239" s="252"/>
      <c r="X239" s="351"/>
      <c r="Y239" s="354">
        <f>iferror(T241*U241*(W239+W240+W241),0)</f>
        <v>0</v>
      </c>
      <c r="Z239" s="346"/>
      <c r="AA239" s="355"/>
      <c r="AB239" s="347" t="s">
        <v>245</v>
      </c>
      <c r="AC239" s="348" t="b">
        <v>0</v>
      </c>
      <c r="AD239" s="386"/>
      <c r="AG239" s="42"/>
    </row>
    <row r="240">
      <c r="A240" s="341"/>
      <c r="B240" s="342"/>
      <c r="C240" s="249">
        <v>2.0</v>
      </c>
      <c r="D240" s="343">
        <f t="shared" ref="D240:E240" si="281">D239</f>
        <v>42</v>
      </c>
      <c r="E240" s="251">
        <f t="shared" si="281"/>
        <v>0</v>
      </c>
      <c r="F240" s="252"/>
      <c r="G240" s="351"/>
      <c r="H240" s="345">
        <f>iferror(AVERAGE(F239:F241),0)</f>
        <v>0</v>
      </c>
      <c r="I240" s="346"/>
      <c r="K240" s="347" t="s">
        <v>197</v>
      </c>
      <c r="L240" s="348" t="b">
        <v>0</v>
      </c>
      <c r="P240" s="42"/>
      <c r="R240" s="341"/>
      <c r="S240" s="342"/>
      <c r="T240" s="249">
        <v>2.0</v>
      </c>
      <c r="U240" s="343">
        <f t="shared" ref="U240:V240" si="282">U239</f>
        <v>42</v>
      </c>
      <c r="V240" s="251">
        <f t="shared" si="282"/>
        <v>0</v>
      </c>
      <c r="W240" s="252"/>
      <c r="X240" s="351"/>
      <c r="Y240" s="345">
        <f>iferror(AVERAGE(W239:W241),0)</f>
        <v>0</v>
      </c>
      <c r="Z240" s="346"/>
      <c r="AB240" s="347" t="s">
        <v>197</v>
      </c>
      <c r="AC240" s="348" t="b">
        <v>0</v>
      </c>
      <c r="AG240" s="42"/>
    </row>
    <row r="241">
      <c r="A241" s="349">
        <v>4.0</v>
      </c>
      <c r="B241" s="350">
        <v>8.0</v>
      </c>
      <c r="C241" s="249">
        <v>3.0</v>
      </c>
      <c r="D241" s="343">
        <f t="shared" ref="D241:E241" si="283">D239</f>
        <v>42</v>
      </c>
      <c r="E241" s="251">
        <f t="shared" si="283"/>
        <v>0</v>
      </c>
      <c r="F241" s="252"/>
      <c r="G241" s="351"/>
      <c r="I241" s="346"/>
      <c r="K241" s="347" t="s">
        <v>248</v>
      </c>
      <c r="L241" s="348" t="b">
        <v>0</v>
      </c>
      <c r="P241" s="42"/>
      <c r="R241" s="349">
        <v>4.0</v>
      </c>
      <c r="S241" s="350">
        <v>8.0</v>
      </c>
      <c r="T241" s="249">
        <v>3.0</v>
      </c>
      <c r="U241" s="343">
        <f t="shared" ref="U241:V241" si="284">U239</f>
        <v>42</v>
      </c>
      <c r="V241" s="251">
        <f t="shared" si="284"/>
        <v>0</v>
      </c>
      <c r="W241" s="252"/>
      <c r="X241" s="351"/>
      <c r="Z241" s="346"/>
      <c r="AB241" s="347" t="s">
        <v>248</v>
      </c>
      <c r="AC241" s="348" t="b">
        <v>0</v>
      </c>
      <c r="AG241" s="42"/>
    </row>
    <row r="242">
      <c r="A242" s="391" t="s">
        <v>254</v>
      </c>
      <c r="B242" s="353"/>
      <c r="C242" s="249">
        <v>1.0</v>
      </c>
      <c r="D242" s="343">
        <v>7.0</v>
      </c>
      <c r="E242" s="251">
        <v>0.0</v>
      </c>
      <c r="F242" s="252"/>
      <c r="G242" s="351"/>
      <c r="H242" s="354">
        <f>iferror(C244*D244*(F242+F243+F244),0)</f>
        <v>0</v>
      </c>
      <c r="I242" s="346"/>
      <c r="J242" s="355"/>
      <c r="K242" s="347" t="s">
        <v>245</v>
      </c>
      <c r="L242" s="348" t="b">
        <v>0</v>
      </c>
      <c r="M242" s="386"/>
      <c r="P242" s="42"/>
      <c r="R242" s="391" t="s">
        <v>254</v>
      </c>
      <c r="S242" s="353"/>
      <c r="T242" s="249">
        <v>1.0</v>
      </c>
      <c r="U242" s="343">
        <v>7.0</v>
      </c>
      <c r="V242" s="251">
        <v>0.0</v>
      </c>
      <c r="W242" s="252"/>
      <c r="X242" s="351"/>
      <c r="Y242" s="354">
        <f>iferror(T244*U244*(W242+W243+W244),0)</f>
        <v>0</v>
      </c>
      <c r="Z242" s="346"/>
      <c r="AA242" s="355"/>
      <c r="AB242" s="347" t="s">
        <v>245</v>
      </c>
      <c r="AC242" s="348" t="b">
        <v>0</v>
      </c>
      <c r="AD242" s="386"/>
      <c r="AG242" s="42"/>
    </row>
    <row r="243">
      <c r="A243" s="341"/>
      <c r="B243" s="342"/>
      <c r="C243" s="249">
        <v>2.0</v>
      </c>
      <c r="D243" s="343">
        <f t="shared" ref="D243:E243" si="285">D242</f>
        <v>7</v>
      </c>
      <c r="E243" s="251">
        <f t="shared" si="285"/>
        <v>0</v>
      </c>
      <c r="F243" s="252"/>
      <c r="G243" s="351"/>
      <c r="H243" s="345">
        <f>iferror(AVERAGE(F242:F244),0)</f>
        <v>0</v>
      </c>
      <c r="I243" s="346"/>
      <c r="K243" s="347" t="s">
        <v>197</v>
      </c>
      <c r="L243" s="348" t="b">
        <v>0</v>
      </c>
      <c r="P243" s="42"/>
      <c r="R243" s="341"/>
      <c r="S243" s="342"/>
      <c r="T243" s="249">
        <v>2.0</v>
      </c>
      <c r="U243" s="343">
        <f t="shared" ref="U243:V243" si="286">U242</f>
        <v>7</v>
      </c>
      <c r="V243" s="251">
        <f t="shared" si="286"/>
        <v>0</v>
      </c>
      <c r="W243" s="252"/>
      <c r="X243" s="351"/>
      <c r="Y243" s="345">
        <f>iferror(AVERAGE(W242:W244),0)</f>
        <v>0</v>
      </c>
      <c r="Z243" s="346"/>
      <c r="AB243" s="347" t="s">
        <v>197</v>
      </c>
      <c r="AC243" s="348" t="b">
        <v>0</v>
      </c>
      <c r="AG243" s="42"/>
    </row>
    <row r="244">
      <c r="A244" s="349">
        <v>4.0</v>
      </c>
      <c r="B244" s="350">
        <v>8.0</v>
      </c>
      <c r="C244" s="249">
        <v>3.0</v>
      </c>
      <c r="D244" s="343">
        <f t="shared" ref="D244:E244" si="287">D242</f>
        <v>7</v>
      </c>
      <c r="E244" s="251">
        <f t="shared" si="287"/>
        <v>0</v>
      </c>
      <c r="F244" s="252"/>
      <c r="G244" s="351"/>
      <c r="I244" s="346"/>
      <c r="K244" s="347" t="s">
        <v>248</v>
      </c>
      <c r="L244" s="348" t="b">
        <v>0</v>
      </c>
      <c r="P244" s="42"/>
      <c r="R244" s="349">
        <v>4.0</v>
      </c>
      <c r="S244" s="350">
        <v>8.0</v>
      </c>
      <c r="T244" s="249">
        <v>3.0</v>
      </c>
      <c r="U244" s="343">
        <f t="shared" ref="U244:V244" si="288">U242</f>
        <v>7</v>
      </c>
      <c r="V244" s="251">
        <f t="shared" si="288"/>
        <v>0</v>
      </c>
      <c r="W244" s="252"/>
      <c r="X244" s="351"/>
      <c r="Z244" s="346"/>
      <c r="AB244" s="347" t="s">
        <v>248</v>
      </c>
      <c r="AC244" s="348" t="b">
        <v>0</v>
      </c>
      <c r="AG244" s="42"/>
    </row>
    <row r="245">
      <c r="A245" s="393" t="s">
        <v>256</v>
      </c>
      <c r="B245" s="35"/>
      <c r="C245" s="394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81"/>
      <c r="R245" s="393" t="s">
        <v>256</v>
      </c>
      <c r="S245" s="35"/>
      <c r="T245" s="394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81"/>
    </row>
    <row r="246">
      <c r="A246" s="67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9"/>
      <c r="R246" s="67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9"/>
    </row>
    <row r="249">
      <c r="A249" s="318" t="s">
        <v>97</v>
      </c>
      <c r="B249" s="319">
        <v>46195.0</v>
      </c>
      <c r="C249" s="320" t="s">
        <v>235</v>
      </c>
      <c r="D249" s="268"/>
      <c r="E249" s="321" t="s">
        <v>236</v>
      </c>
      <c r="F249" s="322" t="b">
        <v>0</v>
      </c>
      <c r="G249" s="323" t="s">
        <v>237</v>
      </c>
      <c r="H249" s="322" t="b">
        <v>0</v>
      </c>
      <c r="I249" s="324" t="s">
        <v>238</v>
      </c>
      <c r="J249" s="322" t="b">
        <v>0</v>
      </c>
      <c r="K249" s="325" t="s">
        <v>240</v>
      </c>
      <c r="L249" s="326" t="b">
        <v>0</v>
      </c>
      <c r="M249" s="327" t="s">
        <v>241</v>
      </c>
      <c r="N249" s="322" t="b">
        <v>0</v>
      </c>
      <c r="O249" s="328" t="s">
        <v>242</v>
      </c>
      <c r="P249" s="326" t="b">
        <v>0</v>
      </c>
      <c r="R249" s="318" t="s">
        <v>97</v>
      </c>
      <c r="S249" s="319">
        <v>46206.0</v>
      </c>
      <c r="T249" s="320" t="s">
        <v>235</v>
      </c>
      <c r="U249" s="268"/>
      <c r="V249" s="321" t="s">
        <v>236</v>
      </c>
      <c r="W249" s="322" t="b">
        <v>0</v>
      </c>
      <c r="X249" s="323" t="s">
        <v>237</v>
      </c>
      <c r="Y249" s="322" t="b">
        <v>0</v>
      </c>
      <c r="Z249" s="324" t="s">
        <v>238</v>
      </c>
      <c r="AA249" s="322" t="b">
        <v>0</v>
      </c>
      <c r="AB249" s="325" t="s">
        <v>240</v>
      </c>
      <c r="AC249" s="326" t="b">
        <v>0</v>
      </c>
      <c r="AD249" s="327" t="s">
        <v>241</v>
      </c>
      <c r="AE249" s="322" t="b">
        <v>0</v>
      </c>
      <c r="AF249" s="328" t="s">
        <v>242</v>
      </c>
      <c r="AG249" s="326" t="b">
        <v>0</v>
      </c>
    </row>
    <row r="250">
      <c r="A250" s="385" t="s">
        <v>243</v>
      </c>
      <c r="B250" s="329"/>
      <c r="C250" s="249">
        <v>1.0</v>
      </c>
      <c r="D250" s="343">
        <v>65.0</v>
      </c>
      <c r="E250" s="251">
        <v>0.0</v>
      </c>
      <c r="F250" s="252">
        <v>12.0</v>
      </c>
      <c r="G250" s="344"/>
      <c r="H250" s="354">
        <f>iferror(C252*D252*(F250+F251+F252),0)</f>
        <v>4680</v>
      </c>
      <c r="I250" s="346">
        <v>2.0</v>
      </c>
      <c r="J250" s="355">
        <v>90.0</v>
      </c>
      <c r="K250" s="347" t="s">
        <v>245</v>
      </c>
      <c r="L250" s="348" t="b">
        <v>0</v>
      </c>
      <c r="M250" s="386" t="s">
        <v>246</v>
      </c>
      <c r="P250" s="42"/>
      <c r="R250" s="278" t="s">
        <v>319</v>
      </c>
      <c r="S250" s="329"/>
      <c r="T250" s="249">
        <v>1.0</v>
      </c>
      <c r="U250" s="343">
        <v>40.0</v>
      </c>
      <c r="V250" s="251">
        <v>0.0</v>
      </c>
      <c r="W250" s="252"/>
      <c r="X250" s="344"/>
      <c r="Y250" s="354">
        <f>iferror(T252*U252*(W250+W251+W252),0)</f>
        <v>0</v>
      </c>
      <c r="Z250" s="346">
        <v>2.0</v>
      </c>
      <c r="AA250" s="355">
        <v>90.0</v>
      </c>
      <c r="AB250" s="347" t="s">
        <v>245</v>
      </c>
      <c r="AC250" s="348" t="b">
        <v>0</v>
      </c>
      <c r="AD250" s="386" t="s">
        <v>246</v>
      </c>
      <c r="AG250" s="42"/>
    </row>
    <row r="251">
      <c r="A251" s="341"/>
      <c r="B251" s="342"/>
      <c r="C251" s="249">
        <v>2.0</v>
      </c>
      <c r="D251" s="343">
        <f t="shared" ref="D251:E251" si="289">D250</f>
        <v>65</v>
      </c>
      <c r="E251" s="251">
        <f t="shared" si="289"/>
        <v>0</v>
      </c>
      <c r="F251" s="252">
        <v>12.0</v>
      </c>
      <c r="G251" s="344"/>
      <c r="H251" s="345">
        <f>iferror(AVERAGE(F250:F252),0)</f>
        <v>12</v>
      </c>
      <c r="I251" s="346">
        <v>0.0</v>
      </c>
      <c r="K251" s="347" t="s">
        <v>197</v>
      </c>
      <c r="L251" s="348" t="b">
        <v>0</v>
      </c>
      <c r="P251" s="42"/>
      <c r="R251" s="341"/>
      <c r="S251" s="342"/>
      <c r="T251" s="249">
        <v>2.0</v>
      </c>
      <c r="U251" s="343">
        <f t="shared" ref="U251:V251" si="290">U250</f>
        <v>40</v>
      </c>
      <c r="V251" s="251">
        <f t="shared" si="290"/>
        <v>0</v>
      </c>
      <c r="W251" s="252"/>
      <c r="X251" s="344"/>
      <c r="Y251" s="345">
        <f>iferror(AVERAGE(W250:W252),0)</f>
        <v>0</v>
      </c>
      <c r="Z251" s="346">
        <v>0.0</v>
      </c>
      <c r="AB251" s="347" t="s">
        <v>197</v>
      </c>
      <c r="AC251" s="348" t="b">
        <v>0</v>
      </c>
      <c r="AG251" s="42"/>
    </row>
    <row r="252">
      <c r="A252" s="349">
        <v>2.0</v>
      </c>
      <c r="B252" s="350">
        <v>5.0</v>
      </c>
      <c r="C252" s="249">
        <v>3.0</v>
      </c>
      <c r="D252" s="343">
        <f t="shared" ref="D252:E252" si="291">D250</f>
        <v>65</v>
      </c>
      <c r="E252" s="251">
        <f t="shared" si="291"/>
        <v>0</v>
      </c>
      <c r="F252" s="252"/>
      <c r="G252" s="351"/>
      <c r="I252" s="346">
        <v>1.0</v>
      </c>
      <c r="K252" s="347" t="s">
        <v>248</v>
      </c>
      <c r="L252" s="348" t="b">
        <v>0</v>
      </c>
      <c r="P252" s="42"/>
      <c r="R252" s="349">
        <v>2.0</v>
      </c>
      <c r="S252" s="350">
        <v>5.0</v>
      </c>
      <c r="T252" s="249">
        <v>3.0</v>
      </c>
      <c r="U252" s="343">
        <f t="shared" ref="U252:V252" si="292">U250</f>
        <v>40</v>
      </c>
      <c r="V252" s="251">
        <f t="shared" si="292"/>
        <v>0</v>
      </c>
      <c r="W252" s="252"/>
      <c r="X252" s="351"/>
      <c r="Z252" s="346">
        <v>1.0</v>
      </c>
      <c r="AB252" s="347" t="s">
        <v>248</v>
      </c>
      <c r="AC252" s="348" t="b">
        <v>0</v>
      </c>
      <c r="AG252" s="42"/>
    </row>
    <row r="253">
      <c r="A253" s="352" t="s">
        <v>305</v>
      </c>
      <c r="B253" s="353"/>
      <c r="C253" s="249">
        <v>1.0</v>
      </c>
      <c r="D253" s="343">
        <v>0.0</v>
      </c>
      <c r="E253" s="251">
        <v>0.0</v>
      </c>
      <c r="F253" s="252">
        <v>15.0</v>
      </c>
      <c r="G253" s="351"/>
      <c r="H253" s="354">
        <f>iferror(C255*D255*(F253+F254+F255),0)</f>
        <v>0</v>
      </c>
      <c r="I253" s="346">
        <v>2.0</v>
      </c>
      <c r="J253" s="355">
        <v>60.0</v>
      </c>
      <c r="K253" s="347" t="s">
        <v>245</v>
      </c>
      <c r="L253" s="348" t="b">
        <v>0</v>
      </c>
      <c r="M253" s="386"/>
      <c r="P253" s="42"/>
      <c r="R253" s="352" t="s">
        <v>305</v>
      </c>
      <c r="S253" s="353"/>
      <c r="T253" s="249">
        <v>1.0</v>
      </c>
      <c r="U253" s="343">
        <v>0.0</v>
      </c>
      <c r="V253" s="251">
        <v>0.0</v>
      </c>
      <c r="W253" s="252"/>
      <c r="X253" s="351"/>
      <c r="Y253" s="354">
        <f>iferror(T255*U255*(W253+W254+W255),0)</f>
        <v>0</v>
      </c>
      <c r="Z253" s="346">
        <v>2.0</v>
      </c>
      <c r="AA253" s="355">
        <v>60.0</v>
      </c>
      <c r="AB253" s="347" t="s">
        <v>245</v>
      </c>
      <c r="AC253" s="348" t="b">
        <v>0</v>
      </c>
      <c r="AD253" s="386"/>
      <c r="AG253" s="42"/>
    </row>
    <row r="254">
      <c r="A254" s="341"/>
      <c r="B254" s="342"/>
      <c r="C254" s="249">
        <v>2.0</v>
      </c>
      <c r="D254" s="343">
        <f t="shared" ref="D254:E254" si="293">D253</f>
        <v>0</v>
      </c>
      <c r="E254" s="251">
        <f t="shared" si="293"/>
        <v>0</v>
      </c>
      <c r="F254" s="252">
        <v>12.0</v>
      </c>
      <c r="G254" s="351"/>
      <c r="H254" s="345">
        <f>iferror(AVERAGE(F253:F255),0)</f>
        <v>13.5</v>
      </c>
      <c r="I254" s="346">
        <v>0.0</v>
      </c>
      <c r="K254" s="347" t="s">
        <v>197</v>
      </c>
      <c r="L254" s="348" t="b">
        <v>0</v>
      </c>
      <c r="P254" s="42"/>
      <c r="R254" s="341"/>
      <c r="S254" s="342"/>
      <c r="T254" s="249">
        <v>2.0</v>
      </c>
      <c r="U254" s="343">
        <f t="shared" ref="U254:V254" si="294">U253</f>
        <v>0</v>
      </c>
      <c r="V254" s="251">
        <f t="shared" si="294"/>
        <v>0</v>
      </c>
      <c r="W254" s="252"/>
      <c r="X254" s="351"/>
      <c r="Y254" s="345">
        <f>iferror(AVERAGE(W253:W255),0)</f>
        <v>0</v>
      </c>
      <c r="Z254" s="346">
        <v>0.0</v>
      </c>
      <c r="AB254" s="347" t="s">
        <v>197</v>
      </c>
      <c r="AC254" s="348" t="b">
        <v>0</v>
      </c>
      <c r="AG254" s="42"/>
    </row>
    <row r="255">
      <c r="A255" s="349">
        <v>6.0</v>
      </c>
      <c r="B255" s="350">
        <v>10.0</v>
      </c>
      <c r="C255" s="249">
        <v>3.0</v>
      </c>
      <c r="D255" s="343">
        <f t="shared" ref="D255:E255" si="295">D253</f>
        <v>0</v>
      </c>
      <c r="E255" s="251">
        <f t="shared" si="295"/>
        <v>0</v>
      </c>
      <c r="F255" s="252"/>
      <c r="G255" s="351"/>
      <c r="I255" s="346">
        <v>1.0</v>
      </c>
      <c r="K255" s="347" t="s">
        <v>248</v>
      </c>
      <c r="L255" s="348" t="b">
        <v>0</v>
      </c>
      <c r="P255" s="42"/>
      <c r="R255" s="349">
        <v>6.0</v>
      </c>
      <c r="S255" s="350">
        <v>10.0</v>
      </c>
      <c r="T255" s="249">
        <v>3.0</v>
      </c>
      <c r="U255" s="343">
        <f t="shared" ref="U255:V255" si="296">U253</f>
        <v>0</v>
      </c>
      <c r="V255" s="251">
        <f t="shared" si="296"/>
        <v>0</v>
      </c>
      <c r="W255" s="252"/>
      <c r="X255" s="351"/>
      <c r="Z255" s="346">
        <v>1.0</v>
      </c>
      <c r="AB255" s="347" t="s">
        <v>248</v>
      </c>
      <c r="AC255" s="348" t="b">
        <v>0</v>
      </c>
      <c r="AG255" s="42"/>
    </row>
    <row r="256">
      <c r="A256" s="352" t="s">
        <v>277</v>
      </c>
      <c r="B256" s="353"/>
      <c r="C256" s="249">
        <v>1.0</v>
      </c>
      <c r="D256" s="343">
        <v>25.0</v>
      </c>
      <c r="E256" s="251">
        <v>0.0</v>
      </c>
      <c r="F256" s="252">
        <v>20.0</v>
      </c>
      <c r="G256" s="351"/>
      <c r="H256" s="354">
        <f>iferror(C258*D258*(F256+F257+F258),0)</f>
        <v>3000</v>
      </c>
      <c r="I256" s="346">
        <v>2.0</v>
      </c>
      <c r="J256" s="355">
        <v>60.0</v>
      </c>
      <c r="K256" s="347" t="s">
        <v>245</v>
      </c>
      <c r="L256" s="348" t="b">
        <v>0</v>
      </c>
      <c r="M256" s="54"/>
      <c r="P256" s="42"/>
      <c r="R256" s="395" t="s">
        <v>326</v>
      </c>
      <c r="S256" s="353"/>
      <c r="T256" s="249">
        <v>1.0</v>
      </c>
      <c r="U256" s="343">
        <v>30.0</v>
      </c>
      <c r="V256" s="251">
        <v>0.0</v>
      </c>
      <c r="W256" s="252">
        <v>12.0</v>
      </c>
      <c r="X256" s="351"/>
      <c r="Y256" s="354">
        <f>iferror(T258*U258*(W256+W257+W258),0)</f>
        <v>2160</v>
      </c>
      <c r="Z256" s="346">
        <v>2.0</v>
      </c>
      <c r="AA256" s="355">
        <v>60.0</v>
      </c>
      <c r="AB256" s="347" t="s">
        <v>245</v>
      </c>
      <c r="AC256" s="348" t="b">
        <v>0</v>
      </c>
      <c r="AD256" s="54"/>
      <c r="AG256" s="42"/>
    </row>
    <row r="257">
      <c r="A257" s="341"/>
      <c r="B257" s="342"/>
      <c r="C257" s="249">
        <v>2.0</v>
      </c>
      <c r="D257" s="343">
        <f t="shared" ref="D257:E257" si="297">D256</f>
        <v>25</v>
      </c>
      <c r="E257" s="251">
        <f t="shared" si="297"/>
        <v>0</v>
      </c>
      <c r="F257" s="252">
        <v>20.0</v>
      </c>
      <c r="G257" s="351"/>
      <c r="H257" s="345">
        <f>iferror(AVERAGE(F256:F258),0)</f>
        <v>20</v>
      </c>
      <c r="I257" s="346">
        <v>1.0</v>
      </c>
      <c r="K257" s="347" t="s">
        <v>197</v>
      </c>
      <c r="L257" s="348" t="b">
        <v>0</v>
      </c>
      <c r="P257" s="42"/>
      <c r="R257" s="341"/>
      <c r="S257" s="342"/>
      <c r="T257" s="249">
        <v>2.0</v>
      </c>
      <c r="U257" s="343">
        <v>35.0</v>
      </c>
      <c r="V257" s="251">
        <f>V256</f>
        <v>0</v>
      </c>
      <c r="W257" s="252">
        <v>12.0</v>
      </c>
      <c r="X257" s="351"/>
      <c r="Y257" s="345">
        <f>iferror(AVERAGE(W256:W258),0)</f>
        <v>12</v>
      </c>
      <c r="Z257" s="346">
        <v>1.0</v>
      </c>
      <c r="AB257" s="347" t="s">
        <v>197</v>
      </c>
      <c r="AC257" s="348" t="b">
        <v>0</v>
      </c>
      <c r="AG257" s="42"/>
    </row>
    <row r="258">
      <c r="A258" s="349">
        <v>8.0</v>
      </c>
      <c r="B258" s="350">
        <v>12.0</v>
      </c>
      <c r="C258" s="249">
        <v>3.0</v>
      </c>
      <c r="D258" s="343">
        <f t="shared" ref="D258:E258" si="298">D256</f>
        <v>25</v>
      </c>
      <c r="E258" s="251">
        <f t="shared" si="298"/>
        <v>0</v>
      </c>
      <c r="F258" s="252"/>
      <c r="G258" s="351"/>
      <c r="I258" s="346">
        <v>1.0</v>
      </c>
      <c r="K258" s="347" t="s">
        <v>248</v>
      </c>
      <c r="L258" s="348" t="b">
        <v>0</v>
      </c>
      <c r="P258" s="42"/>
      <c r="R258" s="349">
        <v>8.0</v>
      </c>
      <c r="S258" s="350">
        <v>12.0</v>
      </c>
      <c r="T258" s="249">
        <v>3.0</v>
      </c>
      <c r="U258" s="343">
        <f t="shared" ref="U258:V258" si="299">U256</f>
        <v>30</v>
      </c>
      <c r="V258" s="251">
        <f t="shared" si="299"/>
        <v>0</v>
      </c>
      <c r="W258" s="252"/>
      <c r="X258" s="351"/>
      <c r="Z258" s="346">
        <v>1.0</v>
      </c>
      <c r="AB258" s="347" t="s">
        <v>248</v>
      </c>
      <c r="AC258" s="348" t="b">
        <v>0</v>
      </c>
      <c r="AG258" s="42"/>
    </row>
    <row r="259">
      <c r="A259" s="352" t="s">
        <v>291</v>
      </c>
      <c r="B259" s="353"/>
      <c r="C259" s="249">
        <v>1.0</v>
      </c>
      <c r="D259" s="343">
        <v>15.0</v>
      </c>
      <c r="E259" s="251">
        <v>0.0</v>
      </c>
      <c r="F259" s="252">
        <v>15.0</v>
      </c>
      <c r="G259" s="351"/>
      <c r="H259" s="354">
        <f>iferror(C261*D261*(F259+F260+F261),0)</f>
        <v>1350</v>
      </c>
      <c r="I259" s="346">
        <v>2.0</v>
      </c>
      <c r="J259" s="355">
        <v>60.0</v>
      </c>
      <c r="K259" s="347" t="s">
        <v>245</v>
      </c>
      <c r="L259" s="348" t="b">
        <v>0</v>
      </c>
      <c r="M259" s="54"/>
      <c r="P259" s="42"/>
      <c r="R259" s="395" t="s">
        <v>329</v>
      </c>
      <c r="S259" s="353"/>
      <c r="T259" s="249">
        <v>1.0</v>
      </c>
      <c r="U259" s="343">
        <v>30.0</v>
      </c>
      <c r="V259" s="251">
        <v>0.0</v>
      </c>
      <c r="W259" s="252">
        <v>15.0</v>
      </c>
      <c r="X259" s="351"/>
      <c r="Y259" s="354">
        <f>iferror(T261*U261*(W259+W260+W261),0)</f>
        <v>2700</v>
      </c>
      <c r="Z259" s="346">
        <v>2.0</v>
      </c>
      <c r="AA259" s="355">
        <v>60.0</v>
      </c>
      <c r="AB259" s="347" t="s">
        <v>245</v>
      </c>
      <c r="AC259" s="348" t="b">
        <v>0</v>
      </c>
      <c r="AD259" s="54"/>
      <c r="AG259" s="42"/>
    </row>
    <row r="260">
      <c r="A260" s="341"/>
      <c r="B260" s="342"/>
      <c r="C260" s="249">
        <v>2.0</v>
      </c>
      <c r="D260" s="343">
        <f t="shared" ref="D260:E260" si="300">D259</f>
        <v>15</v>
      </c>
      <c r="E260" s="251">
        <f t="shared" si="300"/>
        <v>0</v>
      </c>
      <c r="F260" s="252">
        <v>15.0</v>
      </c>
      <c r="G260" s="351"/>
      <c r="H260" s="345">
        <f>iferror(AVERAGE(F259:F261),0)</f>
        <v>15</v>
      </c>
      <c r="I260" s="346">
        <v>1.0</v>
      </c>
      <c r="K260" s="347" t="s">
        <v>197</v>
      </c>
      <c r="L260" s="348" t="b">
        <v>0</v>
      </c>
      <c r="P260" s="42"/>
      <c r="R260" s="341"/>
      <c r="S260" s="342"/>
      <c r="T260" s="249">
        <v>2.0</v>
      </c>
      <c r="U260" s="343">
        <f t="shared" ref="U260:V260" si="301">U259</f>
        <v>30</v>
      </c>
      <c r="V260" s="251">
        <f t="shared" si="301"/>
        <v>0</v>
      </c>
      <c r="W260" s="252">
        <v>15.0</v>
      </c>
      <c r="X260" s="351"/>
      <c r="Y260" s="345">
        <f>iferror(AVERAGE(W259:W261),0)</f>
        <v>15</v>
      </c>
      <c r="Z260" s="346">
        <v>1.0</v>
      </c>
      <c r="AB260" s="347" t="s">
        <v>197</v>
      </c>
      <c r="AC260" s="348" t="b">
        <v>0</v>
      </c>
      <c r="AG260" s="42"/>
    </row>
    <row r="261">
      <c r="A261" s="349">
        <v>10.0</v>
      </c>
      <c r="B261" s="350">
        <v>15.0</v>
      </c>
      <c r="C261" s="249">
        <v>3.0</v>
      </c>
      <c r="D261" s="343">
        <f t="shared" ref="D261:E261" si="302">D259</f>
        <v>15</v>
      </c>
      <c r="E261" s="251">
        <f t="shared" si="302"/>
        <v>0</v>
      </c>
      <c r="F261" s="252"/>
      <c r="G261" s="351"/>
      <c r="I261" s="346">
        <v>1.0</v>
      </c>
      <c r="K261" s="347" t="s">
        <v>248</v>
      </c>
      <c r="L261" s="348" t="b">
        <v>0</v>
      </c>
      <c r="P261" s="42"/>
      <c r="R261" s="349">
        <v>10.0</v>
      </c>
      <c r="S261" s="350">
        <v>15.0</v>
      </c>
      <c r="T261" s="249">
        <v>3.0</v>
      </c>
      <c r="U261" s="343">
        <f t="shared" ref="U261:V261" si="303">U259</f>
        <v>30</v>
      </c>
      <c r="V261" s="251">
        <f t="shared" si="303"/>
        <v>0</v>
      </c>
      <c r="W261" s="252"/>
      <c r="X261" s="351"/>
      <c r="Z261" s="346">
        <v>1.0</v>
      </c>
      <c r="AB261" s="347" t="s">
        <v>248</v>
      </c>
      <c r="AC261" s="348" t="b">
        <v>0</v>
      </c>
      <c r="AG261" s="42"/>
    </row>
    <row r="262">
      <c r="A262" s="352" t="s">
        <v>331</v>
      </c>
      <c r="B262" s="353"/>
      <c r="C262" s="249">
        <v>1.0</v>
      </c>
      <c r="D262" s="343">
        <v>40.0</v>
      </c>
      <c r="E262" s="251">
        <v>0.0</v>
      </c>
      <c r="F262" s="252">
        <v>13.0</v>
      </c>
      <c r="G262" s="351"/>
      <c r="H262" s="354">
        <f>iferror(C264*D264*(F262+F263+F264),0)</f>
        <v>3360</v>
      </c>
      <c r="I262" s="346">
        <v>2.0</v>
      </c>
      <c r="J262" s="355">
        <v>60.0</v>
      </c>
      <c r="K262" s="347" t="s">
        <v>245</v>
      </c>
      <c r="L262" s="348" t="b">
        <v>0</v>
      </c>
      <c r="M262" s="386"/>
      <c r="P262" s="42"/>
      <c r="R262" s="389" t="s">
        <v>260</v>
      </c>
      <c r="S262" s="353"/>
      <c r="T262" s="249">
        <v>1.0</v>
      </c>
      <c r="U262" s="343">
        <v>50.0</v>
      </c>
      <c r="V262" s="251">
        <v>0.0</v>
      </c>
      <c r="W262" s="252">
        <v>8.0</v>
      </c>
      <c r="X262" s="351"/>
      <c r="Y262" s="354">
        <f>iferror(T264*U264*(W262+W263+W264),0)</f>
        <v>2700</v>
      </c>
      <c r="Z262" s="346">
        <v>2.0</v>
      </c>
      <c r="AA262" s="355">
        <v>60.0</v>
      </c>
      <c r="AB262" s="347" t="s">
        <v>245</v>
      </c>
      <c r="AC262" s="348" t="b">
        <v>0</v>
      </c>
      <c r="AD262" s="386"/>
      <c r="AG262" s="42"/>
    </row>
    <row r="263">
      <c r="A263" s="341"/>
      <c r="B263" s="342"/>
      <c r="C263" s="249">
        <v>2.0</v>
      </c>
      <c r="D263" s="343">
        <f t="shared" ref="D263:E263" si="304">D262</f>
        <v>40</v>
      </c>
      <c r="E263" s="251">
        <f t="shared" si="304"/>
        <v>0</v>
      </c>
      <c r="F263" s="252">
        <v>15.0</v>
      </c>
      <c r="G263" s="351"/>
      <c r="H263" s="345">
        <f>iferror(AVERAGE(F262:F264),0)</f>
        <v>14</v>
      </c>
      <c r="I263" s="346">
        <v>1.0</v>
      </c>
      <c r="K263" s="347" t="s">
        <v>197</v>
      </c>
      <c r="L263" s="348" t="b">
        <v>0</v>
      </c>
      <c r="P263" s="42"/>
      <c r="R263" s="341"/>
      <c r="S263" s="342"/>
      <c r="T263" s="249">
        <v>2.0</v>
      </c>
      <c r="U263" s="343">
        <f t="shared" ref="U263:V263" si="305">U262</f>
        <v>50</v>
      </c>
      <c r="V263" s="251">
        <f t="shared" si="305"/>
        <v>0</v>
      </c>
      <c r="W263" s="252">
        <v>10.0</v>
      </c>
      <c r="X263" s="351"/>
      <c r="Y263" s="345">
        <f>iferror(AVERAGE(W262:W264),0)</f>
        <v>9</v>
      </c>
      <c r="Z263" s="346">
        <v>1.0</v>
      </c>
      <c r="AB263" s="347" t="s">
        <v>197</v>
      </c>
      <c r="AC263" s="348" t="b">
        <v>0</v>
      </c>
      <c r="AG263" s="42"/>
    </row>
    <row r="264">
      <c r="A264" s="349">
        <v>6.0</v>
      </c>
      <c r="B264" s="350">
        <v>10.0</v>
      </c>
      <c r="C264" s="249">
        <v>3.0</v>
      </c>
      <c r="D264" s="343">
        <f t="shared" ref="D264:E264" si="306">D262</f>
        <v>40</v>
      </c>
      <c r="E264" s="251">
        <f t="shared" si="306"/>
        <v>0</v>
      </c>
      <c r="F264" s="252"/>
      <c r="G264" s="351"/>
      <c r="I264" s="346">
        <v>1.0</v>
      </c>
      <c r="K264" s="347" t="s">
        <v>248</v>
      </c>
      <c r="L264" s="348" t="b">
        <v>0</v>
      </c>
      <c r="P264" s="42"/>
      <c r="R264" s="349">
        <v>6.0</v>
      </c>
      <c r="S264" s="350">
        <v>10.0</v>
      </c>
      <c r="T264" s="249">
        <v>3.0</v>
      </c>
      <c r="U264" s="343">
        <f t="shared" ref="U264:V264" si="307">U262</f>
        <v>50</v>
      </c>
      <c r="V264" s="251">
        <f t="shared" si="307"/>
        <v>0</v>
      </c>
      <c r="W264" s="252"/>
      <c r="X264" s="351"/>
      <c r="Z264" s="346">
        <v>1.0</v>
      </c>
      <c r="AB264" s="347" t="s">
        <v>248</v>
      </c>
      <c r="AC264" s="348" t="b">
        <v>0</v>
      </c>
      <c r="AG264" s="42"/>
    </row>
    <row r="265">
      <c r="A265" s="389" t="s">
        <v>151</v>
      </c>
      <c r="B265" s="353"/>
      <c r="C265" s="249">
        <v>1.0</v>
      </c>
      <c r="D265" s="343">
        <v>48.0</v>
      </c>
      <c r="E265" s="251">
        <v>0.0</v>
      </c>
      <c r="F265" s="252"/>
      <c r="G265" s="351"/>
      <c r="H265" s="354">
        <f>iferror(C267*D267*(F265+F266+F267),0)</f>
        <v>0</v>
      </c>
      <c r="I265" s="346">
        <v>2.0</v>
      </c>
      <c r="J265" s="355">
        <v>60.0</v>
      </c>
      <c r="K265" s="347" t="s">
        <v>245</v>
      </c>
      <c r="L265" s="348" t="b">
        <v>0</v>
      </c>
      <c r="M265" s="386"/>
      <c r="P265" s="42"/>
      <c r="R265" s="389" t="s">
        <v>151</v>
      </c>
      <c r="S265" s="353"/>
      <c r="T265" s="249">
        <v>1.0</v>
      </c>
      <c r="U265" s="343">
        <v>36.0</v>
      </c>
      <c r="V265" s="251">
        <v>0.0</v>
      </c>
      <c r="W265" s="252">
        <v>20.0</v>
      </c>
      <c r="X265" s="351"/>
      <c r="Y265" s="354">
        <f>iferror(T267*U267*(W265+W266+W267),0)</f>
        <v>3780</v>
      </c>
      <c r="Z265" s="346">
        <v>2.0</v>
      </c>
      <c r="AA265" s="355">
        <v>60.0</v>
      </c>
      <c r="AB265" s="347" t="s">
        <v>245</v>
      </c>
      <c r="AC265" s="348" t="b">
        <v>0</v>
      </c>
      <c r="AD265" s="386"/>
      <c r="AG265" s="42"/>
    </row>
    <row r="266">
      <c r="A266" s="341"/>
      <c r="B266" s="342"/>
      <c r="C266" s="249">
        <v>2.0</v>
      </c>
      <c r="D266" s="343">
        <f t="shared" ref="D266:E266" si="308">D265</f>
        <v>48</v>
      </c>
      <c r="E266" s="251">
        <f t="shared" si="308"/>
        <v>0</v>
      </c>
      <c r="F266" s="252"/>
      <c r="G266" s="351"/>
      <c r="H266" s="345">
        <f>iferror(AVERAGE(F265:F267),0)</f>
        <v>0</v>
      </c>
      <c r="I266" s="346">
        <v>1.0</v>
      </c>
      <c r="K266" s="347" t="s">
        <v>197</v>
      </c>
      <c r="L266" s="348" t="b">
        <v>0</v>
      </c>
      <c r="P266" s="42"/>
      <c r="R266" s="341"/>
      <c r="S266" s="342"/>
      <c r="T266" s="249">
        <v>2.0</v>
      </c>
      <c r="U266" s="343">
        <v>42.0</v>
      </c>
      <c r="V266" s="251">
        <f>V265</f>
        <v>0</v>
      </c>
      <c r="W266" s="252">
        <v>15.0</v>
      </c>
      <c r="X266" s="351"/>
      <c r="Y266" s="345">
        <f>iferror(AVERAGE(W265:W267),0)</f>
        <v>17.5</v>
      </c>
      <c r="Z266" s="346">
        <v>1.0</v>
      </c>
      <c r="AB266" s="347" t="s">
        <v>197</v>
      </c>
      <c r="AC266" s="348" t="b">
        <v>0</v>
      </c>
      <c r="AG266" s="42"/>
    </row>
    <row r="267">
      <c r="A267" s="349">
        <v>6.0</v>
      </c>
      <c r="B267" s="350">
        <v>10.0</v>
      </c>
      <c r="C267" s="249">
        <v>3.0</v>
      </c>
      <c r="D267" s="343">
        <f t="shared" ref="D267:E267" si="309">D265</f>
        <v>48</v>
      </c>
      <c r="E267" s="251">
        <f t="shared" si="309"/>
        <v>0</v>
      </c>
      <c r="F267" s="252"/>
      <c r="G267" s="351"/>
      <c r="I267" s="346">
        <v>1.0</v>
      </c>
      <c r="K267" s="347" t="s">
        <v>248</v>
      </c>
      <c r="L267" s="348" t="b">
        <v>0</v>
      </c>
      <c r="P267" s="42"/>
      <c r="R267" s="349">
        <v>6.0</v>
      </c>
      <c r="S267" s="350">
        <v>10.0</v>
      </c>
      <c r="T267" s="249">
        <v>3.0</v>
      </c>
      <c r="U267" s="343">
        <f t="shared" ref="U267:V267" si="310">U265</f>
        <v>36</v>
      </c>
      <c r="V267" s="251">
        <f t="shared" si="310"/>
        <v>0</v>
      </c>
      <c r="W267" s="252"/>
      <c r="X267" s="351"/>
      <c r="Z267" s="346">
        <v>1.0</v>
      </c>
      <c r="AB267" s="347" t="s">
        <v>248</v>
      </c>
      <c r="AC267" s="348" t="b">
        <v>0</v>
      </c>
      <c r="AG267" s="42"/>
    </row>
    <row r="268">
      <c r="A268" s="359" t="s">
        <v>250</v>
      </c>
      <c r="B268" s="353"/>
      <c r="C268" s="249">
        <v>1.0</v>
      </c>
      <c r="D268" s="343">
        <v>66.0</v>
      </c>
      <c r="E268" s="251">
        <v>0.0</v>
      </c>
      <c r="F268" s="252"/>
      <c r="G268" s="351"/>
      <c r="H268" s="354">
        <f>iferror(C270*D270*(F268+F269+F270),0)</f>
        <v>0</v>
      </c>
      <c r="I268" s="346">
        <v>2.0</v>
      </c>
      <c r="J268" s="355">
        <v>60.0</v>
      </c>
      <c r="K268" s="347" t="s">
        <v>245</v>
      </c>
      <c r="L268" s="348" t="b">
        <v>0</v>
      </c>
      <c r="M268" s="386"/>
      <c r="P268" s="42"/>
      <c r="R268" s="359" t="s">
        <v>250</v>
      </c>
      <c r="S268" s="353"/>
      <c r="T268" s="249">
        <v>1.0</v>
      </c>
      <c r="U268" s="343">
        <v>78.0</v>
      </c>
      <c r="V268" s="251">
        <v>0.0</v>
      </c>
      <c r="W268" s="252">
        <v>8.0</v>
      </c>
      <c r="X268" s="351"/>
      <c r="Y268" s="354">
        <f>iferror(T270*U270*(W268+W269+W270),0)</f>
        <v>3744</v>
      </c>
      <c r="Z268" s="346">
        <v>2.0</v>
      </c>
      <c r="AA268" s="355">
        <v>60.0</v>
      </c>
      <c r="AB268" s="347" t="s">
        <v>245</v>
      </c>
      <c r="AC268" s="348" t="b">
        <v>0</v>
      </c>
      <c r="AD268" s="386"/>
      <c r="AG268" s="42"/>
    </row>
    <row r="269">
      <c r="A269" s="341"/>
      <c r="B269" s="342"/>
      <c r="C269" s="249">
        <v>2.0</v>
      </c>
      <c r="D269" s="343">
        <f t="shared" ref="D269:E269" si="311">D268</f>
        <v>66</v>
      </c>
      <c r="E269" s="251">
        <f t="shared" si="311"/>
        <v>0</v>
      </c>
      <c r="F269" s="252"/>
      <c r="G269" s="351"/>
      <c r="H269" s="345">
        <f>iferror(AVERAGE(F268:F270),0)</f>
        <v>0</v>
      </c>
      <c r="I269" s="346">
        <v>1.0</v>
      </c>
      <c r="K269" s="347" t="s">
        <v>197</v>
      </c>
      <c r="L269" s="348" t="b">
        <v>0</v>
      </c>
      <c r="P269" s="42"/>
      <c r="R269" s="341"/>
      <c r="S269" s="342"/>
      <c r="T269" s="249">
        <v>2.0</v>
      </c>
      <c r="U269" s="343">
        <f t="shared" ref="U269:V269" si="312">U268</f>
        <v>78</v>
      </c>
      <c r="V269" s="251">
        <f t="shared" si="312"/>
        <v>0</v>
      </c>
      <c r="W269" s="252">
        <v>8.0</v>
      </c>
      <c r="X269" s="351"/>
      <c r="Y269" s="345">
        <f>iferror(AVERAGE(W268:W270),0)</f>
        <v>8</v>
      </c>
      <c r="Z269" s="346">
        <v>1.0</v>
      </c>
      <c r="AB269" s="347" t="s">
        <v>197</v>
      </c>
      <c r="AC269" s="348" t="b">
        <v>0</v>
      </c>
      <c r="AG269" s="42"/>
    </row>
    <row r="270">
      <c r="A270" s="349">
        <v>8.0</v>
      </c>
      <c r="B270" s="350">
        <v>12.0</v>
      </c>
      <c r="C270" s="249">
        <v>3.0</v>
      </c>
      <c r="D270" s="343">
        <f t="shared" ref="D270:E270" si="313">D268</f>
        <v>66</v>
      </c>
      <c r="E270" s="251">
        <f t="shared" si="313"/>
        <v>0</v>
      </c>
      <c r="F270" s="252"/>
      <c r="G270" s="351"/>
      <c r="I270" s="346">
        <v>1.0</v>
      </c>
      <c r="K270" s="347" t="s">
        <v>248</v>
      </c>
      <c r="L270" s="348" t="b">
        <v>0</v>
      </c>
      <c r="P270" s="42"/>
      <c r="R270" s="349">
        <v>8.0</v>
      </c>
      <c r="S270" s="350">
        <v>12.0</v>
      </c>
      <c r="T270" s="249">
        <v>3.0</v>
      </c>
      <c r="U270" s="343">
        <f t="shared" ref="U270:V270" si="314">U268</f>
        <v>78</v>
      </c>
      <c r="V270" s="251">
        <f t="shared" si="314"/>
        <v>0</v>
      </c>
      <c r="W270" s="252"/>
      <c r="X270" s="351"/>
      <c r="Z270" s="346">
        <v>1.0</v>
      </c>
      <c r="AB270" s="347" t="s">
        <v>248</v>
      </c>
      <c r="AC270" s="348" t="b">
        <v>0</v>
      </c>
      <c r="AG270" s="42"/>
    </row>
    <row r="271">
      <c r="A271" s="390" t="s">
        <v>269</v>
      </c>
      <c r="B271" s="353"/>
      <c r="C271" s="249">
        <v>1.0</v>
      </c>
      <c r="D271" s="343">
        <v>24.0</v>
      </c>
      <c r="E271" s="251">
        <v>0.0</v>
      </c>
      <c r="F271" s="252"/>
      <c r="G271" s="351"/>
      <c r="H271" s="354">
        <f>iferror(C273*D273*(F271+F272+F273),0)</f>
        <v>0</v>
      </c>
      <c r="I271" s="346">
        <v>2.0</v>
      </c>
      <c r="J271" s="355">
        <v>60.0</v>
      </c>
      <c r="K271" s="347" t="s">
        <v>245</v>
      </c>
      <c r="L271" s="348" t="b">
        <v>0</v>
      </c>
      <c r="M271" s="386"/>
      <c r="P271" s="42"/>
      <c r="R271" s="395" t="s">
        <v>333</v>
      </c>
      <c r="S271" s="353"/>
      <c r="T271" s="249">
        <v>1.0</v>
      </c>
      <c r="U271" s="343">
        <v>20.0</v>
      </c>
      <c r="V271" s="251">
        <v>0.0</v>
      </c>
      <c r="W271" s="252">
        <v>15.0</v>
      </c>
      <c r="X271" s="351"/>
      <c r="Y271" s="354">
        <f>iferror(T273*U273*(W271+W272+W273),0)</f>
        <v>1800</v>
      </c>
      <c r="Z271" s="346">
        <v>2.0</v>
      </c>
      <c r="AA271" s="355">
        <v>60.0</v>
      </c>
      <c r="AB271" s="347" t="s">
        <v>245</v>
      </c>
      <c r="AC271" s="348" t="b">
        <v>0</v>
      </c>
      <c r="AD271" s="386"/>
      <c r="AG271" s="42"/>
    </row>
    <row r="272">
      <c r="A272" s="341"/>
      <c r="B272" s="342"/>
      <c r="C272" s="249">
        <v>2.0</v>
      </c>
      <c r="D272" s="343">
        <f t="shared" ref="D272:E272" si="315">D271</f>
        <v>24</v>
      </c>
      <c r="E272" s="251">
        <f t="shared" si="315"/>
        <v>0</v>
      </c>
      <c r="F272" s="252"/>
      <c r="G272" s="351"/>
      <c r="H272" s="345">
        <f>iferror(AVERAGE(F271:F273),0)</f>
        <v>0</v>
      </c>
      <c r="I272" s="346">
        <v>0.0</v>
      </c>
      <c r="K272" s="347" t="s">
        <v>197</v>
      </c>
      <c r="L272" s="348" t="b">
        <v>0</v>
      </c>
      <c r="P272" s="42"/>
      <c r="R272" s="341"/>
      <c r="S272" s="342"/>
      <c r="T272" s="249">
        <v>2.0</v>
      </c>
      <c r="U272" s="343">
        <f t="shared" ref="U272:V272" si="316">U271</f>
        <v>20</v>
      </c>
      <c r="V272" s="251">
        <f t="shared" si="316"/>
        <v>0</v>
      </c>
      <c r="W272" s="252">
        <v>15.0</v>
      </c>
      <c r="X272" s="351"/>
      <c r="Y272" s="345">
        <f>iferror(AVERAGE(W271:W273),0)</f>
        <v>15</v>
      </c>
      <c r="Z272" s="346">
        <v>0.0</v>
      </c>
      <c r="AB272" s="347" t="s">
        <v>197</v>
      </c>
      <c r="AC272" s="348" t="b">
        <v>0</v>
      </c>
      <c r="AG272" s="42"/>
    </row>
    <row r="273">
      <c r="A273" s="349">
        <v>10.0</v>
      </c>
      <c r="B273" s="350">
        <v>15.0</v>
      </c>
      <c r="C273" s="249">
        <v>3.0</v>
      </c>
      <c r="D273" s="343">
        <f t="shared" ref="D273:E273" si="317">D271</f>
        <v>24</v>
      </c>
      <c r="E273" s="251">
        <f t="shared" si="317"/>
        <v>0</v>
      </c>
      <c r="F273" s="252"/>
      <c r="G273" s="351"/>
      <c r="I273" s="346">
        <v>1.0</v>
      </c>
      <c r="K273" s="347" t="s">
        <v>248</v>
      </c>
      <c r="L273" s="348" t="b">
        <v>0</v>
      </c>
      <c r="P273" s="42"/>
      <c r="R273" s="349">
        <v>10.0</v>
      </c>
      <c r="S273" s="350">
        <v>15.0</v>
      </c>
      <c r="T273" s="249">
        <v>3.0</v>
      </c>
      <c r="U273" s="343">
        <f t="shared" ref="U273:V273" si="318">U271</f>
        <v>20</v>
      </c>
      <c r="V273" s="251">
        <f t="shared" si="318"/>
        <v>0</v>
      </c>
      <c r="W273" s="252"/>
      <c r="X273" s="351"/>
      <c r="Z273" s="346">
        <v>1.0</v>
      </c>
      <c r="AB273" s="347" t="s">
        <v>248</v>
      </c>
      <c r="AC273" s="348" t="b">
        <v>0</v>
      </c>
      <c r="AG273" s="42"/>
    </row>
    <row r="274">
      <c r="A274" s="391" t="s">
        <v>282</v>
      </c>
      <c r="B274" s="353"/>
      <c r="C274" s="249">
        <v>1.0</v>
      </c>
      <c r="D274" s="343">
        <v>25.0</v>
      </c>
      <c r="E274" s="251">
        <v>0.0</v>
      </c>
      <c r="F274" s="252"/>
      <c r="G274" s="351"/>
      <c r="H274" s="354">
        <f>iferror(C276*D276*(F274+F275+F276),0)</f>
        <v>0</v>
      </c>
      <c r="I274" s="346">
        <v>2.0</v>
      </c>
      <c r="J274" s="355">
        <v>60.0</v>
      </c>
      <c r="K274" s="347" t="s">
        <v>245</v>
      </c>
      <c r="L274" s="348" t="b">
        <v>0</v>
      </c>
      <c r="M274" s="386"/>
      <c r="P274" s="42"/>
      <c r="R274" s="362" t="s">
        <v>296</v>
      </c>
      <c r="S274" s="353"/>
      <c r="T274" s="249">
        <v>1.0</v>
      </c>
      <c r="U274" s="343">
        <v>15.0</v>
      </c>
      <c r="V274" s="251">
        <v>0.0</v>
      </c>
      <c r="W274" s="252">
        <v>12.0</v>
      </c>
      <c r="X274" s="351"/>
      <c r="Y274" s="354">
        <f>iferror(T276*U276*(W274+W275+W276),0)</f>
        <v>990</v>
      </c>
      <c r="Z274" s="346">
        <v>2.0</v>
      </c>
      <c r="AA274" s="355">
        <v>60.0</v>
      </c>
      <c r="AB274" s="347" t="s">
        <v>245</v>
      </c>
      <c r="AC274" s="348" t="b">
        <v>0</v>
      </c>
      <c r="AD274" s="386"/>
      <c r="AG274" s="42"/>
    </row>
    <row r="275">
      <c r="A275" s="341"/>
      <c r="B275" s="342"/>
      <c r="C275" s="249">
        <v>2.0</v>
      </c>
      <c r="D275" s="343">
        <f t="shared" ref="D275:E275" si="319">D274</f>
        <v>25</v>
      </c>
      <c r="E275" s="251">
        <f t="shared" si="319"/>
        <v>0</v>
      </c>
      <c r="F275" s="252"/>
      <c r="G275" s="351"/>
      <c r="H275" s="345">
        <f>iferror(AVERAGE(F274:F276),0)</f>
        <v>0</v>
      </c>
      <c r="I275" s="346">
        <v>0.0</v>
      </c>
      <c r="K275" s="347" t="s">
        <v>197</v>
      </c>
      <c r="L275" s="348" t="b">
        <v>0</v>
      </c>
      <c r="P275" s="42"/>
      <c r="R275" s="341"/>
      <c r="S275" s="342"/>
      <c r="T275" s="249">
        <v>2.0</v>
      </c>
      <c r="U275" s="343">
        <f t="shared" ref="U275:V275" si="320">U274</f>
        <v>15</v>
      </c>
      <c r="V275" s="251">
        <f t="shared" si="320"/>
        <v>0</v>
      </c>
      <c r="W275" s="252">
        <v>10.0</v>
      </c>
      <c r="X275" s="351"/>
      <c r="Y275" s="345">
        <f>iferror(AVERAGE(W274:W276),0)</f>
        <v>11</v>
      </c>
      <c r="Z275" s="346">
        <v>0.0</v>
      </c>
      <c r="AB275" s="347" t="s">
        <v>197</v>
      </c>
      <c r="AC275" s="348" t="b">
        <v>0</v>
      </c>
      <c r="AG275" s="42"/>
    </row>
    <row r="276">
      <c r="A276" s="349">
        <v>4.0</v>
      </c>
      <c r="B276" s="350">
        <v>8.0</v>
      </c>
      <c r="C276" s="249">
        <v>3.0</v>
      </c>
      <c r="D276" s="343">
        <f t="shared" ref="D276:E276" si="321">D274</f>
        <v>25</v>
      </c>
      <c r="E276" s="251">
        <f t="shared" si="321"/>
        <v>0</v>
      </c>
      <c r="F276" s="252"/>
      <c r="G276" s="351"/>
      <c r="I276" s="346">
        <v>1.0</v>
      </c>
      <c r="K276" s="347" t="s">
        <v>248</v>
      </c>
      <c r="L276" s="348" t="b">
        <v>0</v>
      </c>
      <c r="P276" s="42"/>
      <c r="R276" s="349">
        <v>4.0</v>
      </c>
      <c r="S276" s="350">
        <v>8.0</v>
      </c>
      <c r="T276" s="249">
        <v>3.0</v>
      </c>
      <c r="U276" s="343">
        <v>10.0</v>
      </c>
      <c r="V276" s="251">
        <f>V274</f>
        <v>0</v>
      </c>
      <c r="W276" s="252">
        <v>11.0</v>
      </c>
      <c r="X276" s="351"/>
      <c r="Z276" s="346">
        <v>1.0</v>
      </c>
      <c r="AB276" s="347" t="s">
        <v>248</v>
      </c>
      <c r="AC276" s="348" t="b">
        <v>0</v>
      </c>
      <c r="AG276" s="42"/>
    </row>
    <row r="277">
      <c r="A277" s="391" t="s">
        <v>334</v>
      </c>
      <c r="B277" s="353"/>
      <c r="C277" s="249">
        <v>1.0</v>
      </c>
      <c r="D277" s="343">
        <v>40.0</v>
      </c>
      <c r="E277" s="251">
        <v>0.0</v>
      </c>
      <c r="F277" s="252">
        <v>11.0</v>
      </c>
      <c r="G277" s="351"/>
      <c r="H277" s="354">
        <f>iferror(C279*D279*(F277+F278+F279),0)</f>
        <v>2640</v>
      </c>
      <c r="I277" s="346">
        <v>2.0</v>
      </c>
      <c r="J277" s="355">
        <v>60.0</v>
      </c>
      <c r="K277" s="347" t="s">
        <v>245</v>
      </c>
      <c r="L277" s="348" t="b">
        <v>0</v>
      </c>
      <c r="M277" s="386"/>
      <c r="P277" s="42"/>
      <c r="R277" s="397" t="s">
        <v>335</v>
      </c>
      <c r="S277" s="353"/>
      <c r="T277" s="249">
        <v>1.0</v>
      </c>
      <c r="U277" s="343">
        <v>18.0</v>
      </c>
      <c r="V277" s="251">
        <v>0.0</v>
      </c>
      <c r="W277" s="252">
        <v>12.0</v>
      </c>
      <c r="X277" s="351"/>
      <c r="Y277" s="354">
        <f>iferror(T279*U279*(W277+W278+W279),0)</f>
        <v>1404</v>
      </c>
      <c r="Z277" s="346">
        <v>2.0</v>
      </c>
      <c r="AA277" s="355">
        <v>60.0</v>
      </c>
      <c r="AB277" s="347" t="s">
        <v>245</v>
      </c>
      <c r="AC277" s="348" t="b">
        <v>0</v>
      </c>
      <c r="AD277" s="386"/>
      <c r="AG277" s="42"/>
    </row>
    <row r="278">
      <c r="A278" s="341"/>
      <c r="B278" s="342"/>
      <c r="C278" s="249">
        <v>2.0</v>
      </c>
      <c r="D278" s="343">
        <f t="shared" ref="D278:E278" si="322">D277</f>
        <v>40</v>
      </c>
      <c r="E278" s="251">
        <f t="shared" si="322"/>
        <v>0</v>
      </c>
      <c r="F278" s="252">
        <v>11.0</v>
      </c>
      <c r="G278" s="351"/>
      <c r="H278" s="345">
        <f>iferror(AVERAGE(F277:F279),0)</f>
        <v>11</v>
      </c>
      <c r="I278" s="346">
        <v>0.0</v>
      </c>
      <c r="K278" s="347" t="s">
        <v>197</v>
      </c>
      <c r="L278" s="348" t="b">
        <v>0</v>
      </c>
      <c r="P278" s="42"/>
      <c r="R278" s="341"/>
      <c r="S278" s="342"/>
      <c r="T278" s="249">
        <v>2.0</v>
      </c>
      <c r="U278" s="343">
        <f t="shared" ref="U278:V278" si="323">U277</f>
        <v>18</v>
      </c>
      <c r="V278" s="251">
        <f t="shared" si="323"/>
        <v>0</v>
      </c>
      <c r="W278" s="252">
        <v>12.0</v>
      </c>
      <c r="X278" s="351"/>
      <c r="Y278" s="345">
        <f>iferror(AVERAGE(W277:W279),0)</f>
        <v>13</v>
      </c>
      <c r="Z278" s="346">
        <v>0.0</v>
      </c>
      <c r="AB278" s="347" t="s">
        <v>197</v>
      </c>
      <c r="AC278" s="348" t="b">
        <v>0</v>
      </c>
      <c r="AG278" s="42"/>
    </row>
    <row r="279">
      <c r="A279" s="349">
        <v>4.0</v>
      </c>
      <c r="B279" s="350">
        <v>8.0</v>
      </c>
      <c r="C279" s="249">
        <v>3.0</v>
      </c>
      <c r="D279" s="343">
        <f t="shared" ref="D279:E279" si="324">D277</f>
        <v>40</v>
      </c>
      <c r="E279" s="251">
        <f t="shared" si="324"/>
        <v>0</v>
      </c>
      <c r="F279" s="252"/>
      <c r="G279" s="351"/>
      <c r="I279" s="346">
        <v>1.0</v>
      </c>
      <c r="K279" s="347" t="s">
        <v>248</v>
      </c>
      <c r="L279" s="348" t="b">
        <v>0</v>
      </c>
      <c r="P279" s="42"/>
      <c r="R279" s="349">
        <v>4.0</v>
      </c>
      <c r="S279" s="350">
        <v>8.0</v>
      </c>
      <c r="T279" s="249">
        <v>3.0</v>
      </c>
      <c r="U279" s="343">
        <v>12.0</v>
      </c>
      <c r="V279" s="251">
        <f>V277</f>
        <v>0</v>
      </c>
      <c r="W279" s="252">
        <v>15.0</v>
      </c>
      <c r="X279" s="351"/>
      <c r="Z279" s="346">
        <v>1.0</v>
      </c>
      <c r="AB279" s="347" t="s">
        <v>248</v>
      </c>
      <c r="AC279" s="348" t="b">
        <v>0</v>
      </c>
      <c r="AG279" s="42"/>
    </row>
    <row r="280">
      <c r="A280" s="391" t="s">
        <v>306</v>
      </c>
      <c r="B280" s="353"/>
      <c r="C280" s="249">
        <v>1.0</v>
      </c>
      <c r="D280" s="343">
        <v>24.0</v>
      </c>
      <c r="E280" s="251">
        <v>0.0</v>
      </c>
      <c r="F280" s="252">
        <v>12.0</v>
      </c>
      <c r="G280" s="351"/>
      <c r="H280" s="354">
        <f>iferror(C282*D282*(F280+F281+F282),0)</f>
        <v>1584</v>
      </c>
      <c r="I280" s="346"/>
      <c r="J280" s="355"/>
      <c r="K280" s="347" t="s">
        <v>245</v>
      </c>
      <c r="L280" s="348" t="b">
        <v>0</v>
      </c>
      <c r="M280" s="386"/>
      <c r="P280" s="42"/>
      <c r="R280" s="391" t="s">
        <v>306</v>
      </c>
      <c r="S280" s="353"/>
      <c r="T280" s="249">
        <v>1.0</v>
      </c>
      <c r="U280" s="343">
        <v>42.0</v>
      </c>
      <c r="V280" s="251">
        <v>0.0</v>
      </c>
      <c r="W280" s="252"/>
      <c r="X280" s="351"/>
      <c r="Y280" s="354">
        <f>iferror(T282*U282*(W280+W281+W282),0)</f>
        <v>0</v>
      </c>
      <c r="Z280" s="346"/>
      <c r="AA280" s="355"/>
      <c r="AB280" s="347" t="s">
        <v>245</v>
      </c>
      <c r="AC280" s="348" t="b">
        <v>0</v>
      </c>
      <c r="AD280" s="386"/>
      <c r="AG280" s="42"/>
    </row>
    <row r="281">
      <c r="A281" s="341"/>
      <c r="B281" s="342"/>
      <c r="C281" s="249">
        <v>2.0</v>
      </c>
      <c r="D281" s="343">
        <v>30.0</v>
      </c>
      <c r="E281" s="251">
        <f>E280</f>
        <v>0</v>
      </c>
      <c r="F281" s="252">
        <v>10.0</v>
      </c>
      <c r="G281" s="351"/>
      <c r="H281" s="345">
        <f>iferror(AVERAGE(F280:F282),0)</f>
        <v>11</v>
      </c>
      <c r="I281" s="346"/>
      <c r="K281" s="347" t="s">
        <v>197</v>
      </c>
      <c r="L281" s="348" t="b">
        <v>0</v>
      </c>
      <c r="P281" s="42"/>
      <c r="R281" s="341"/>
      <c r="S281" s="342"/>
      <c r="T281" s="249">
        <v>2.0</v>
      </c>
      <c r="U281" s="343">
        <f t="shared" ref="U281:V281" si="325">U280</f>
        <v>42</v>
      </c>
      <c r="V281" s="251">
        <f t="shared" si="325"/>
        <v>0</v>
      </c>
      <c r="W281" s="252"/>
      <c r="X281" s="351"/>
      <c r="Y281" s="345">
        <f>iferror(AVERAGE(W280:W282),0)</f>
        <v>0</v>
      </c>
      <c r="Z281" s="346"/>
      <c r="AB281" s="347" t="s">
        <v>197</v>
      </c>
      <c r="AC281" s="348" t="b">
        <v>0</v>
      </c>
      <c r="AG281" s="42"/>
    </row>
    <row r="282">
      <c r="A282" s="349">
        <v>4.0</v>
      </c>
      <c r="B282" s="350">
        <v>8.0</v>
      </c>
      <c r="C282" s="249">
        <v>3.0</v>
      </c>
      <c r="D282" s="343">
        <f t="shared" ref="D282:E282" si="326">D280</f>
        <v>24</v>
      </c>
      <c r="E282" s="251">
        <f t="shared" si="326"/>
        <v>0</v>
      </c>
      <c r="F282" s="252"/>
      <c r="G282" s="351"/>
      <c r="I282" s="346"/>
      <c r="K282" s="347" t="s">
        <v>248</v>
      </c>
      <c r="L282" s="348" t="b">
        <v>0</v>
      </c>
      <c r="P282" s="42"/>
      <c r="R282" s="349">
        <v>4.0</v>
      </c>
      <c r="S282" s="350">
        <v>8.0</v>
      </c>
      <c r="T282" s="249">
        <v>3.0</v>
      </c>
      <c r="U282" s="343">
        <f t="shared" ref="U282:V282" si="327">U280</f>
        <v>42</v>
      </c>
      <c r="V282" s="251">
        <f t="shared" si="327"/>
        <v>0</v>
      </c>
      <c r="W282" s="252"/>
      <c r="X282" s="351"/>
      <c r="Z282" s="346"/>
      <c r="AB282" s="347" t="s">
        <v>248</v>
      </c>
      <c r="AC282" s="348" t="b">
        <v>0</v>
      </c>
      <c r="AG282" s="42"/>
    </row>
    <row r="283">
      <c r="A283" s="391" t="s">
        <v>254</v>
      </c>
      <c r="B283" s="353"/>
      <c r="C283" s="249">
        <v>1.0</v>
      </c>
      <c r="D283" s="343">
        <v>7.0</v>
      </c>
      <c r="E283" s="251">
        <v>0.0</v>
      </c>
      <c r="F283" s="252"/>
      <c r="G283" s="351"/>
      <c r="H283" s="354">
        <f>iferror(C285*D285*(F283+F284+F285),0)</f>
        <v>0</v>
      </c>
      <c r="I283" s="346"/>
      <c r="J283" s="355"/>
      <c r="K283" s="347" t="s">
        <v>245</v>
      </c>
      <c r="L283" s="348" t="b">
        <v>0</v>
      </c>
      <c r="M283" s="386"/>
      <c r="P283" s="42"/>
      <c r="R283" s="391" t="s">
        <v>254</v>
      </c>
      <c r="S283" s="353"/>
      <c r="T283" s="249">
        <v>1.0</v>
      </c>
      <c r="U283" s="343">
        <v>7.0</v>
      </c>
      <c r="V283" s="251">
        <v>0.0</v>
      </c>
      <c r="W283" s="252"/>
      <c r="X283" s="351"/>
      <c r="Y283" s="354">
        <f>iferror(T285*U285*(W283+W284+W285),0)</f>
        <v>0</v>
      </c>
      <c r="Z283" s="346"/>
      <c r="AA283" s="355"/>
      <c r="AB283" s="347" t="s">
        <v>245</v>
      </c>
      <c r="AC283" s="348" t="b">
        <v>0</v>
      </c>
      <c r="AD283" s="386"/>
      <c r="AG283" s="42"/>
    </row>
    <row r="284">
      <c r="A284" s="341"/>
      <c r="B284" s="342"/>
      <c r="C284" s="249">
        <v>2.0</v>
      </c>
      <c r="D284" s="343">
        <f t="shared" ref="D284:E284" si="328">D283</f>
        <v>7</v>
      </c>
      <c r="E284" s="251">
        <f t="shared" si="328"/>
        <v>0</v>
      </c>
      <c r="F284" s="252"/>
      <c r="G284" s="351"/>
      <c r="H284" s="345">
        <f>iferror(AVERAGE(F283:F285),0)</f>
        <v>0</v>
      </c>
      <c r="I284" s="346"/>
      <c r="K284" s="347" t="s">
        <v>197</v>
      </c>
      <c r="L284" s="348" t="b">
        <v>0</v>
      </c>
      <c r="P284" s="42"/>
      <c r="R284" s="341"/>
      <c r="S284" s="342"/>
      <c r="T284" s="249">
        <v>2.0</v>
      </c>
      <c r="U284" s="343">
        <f t="shared" ref="U284:V284" si="329">U283</f>
        <v>7</v>
      </c>
      <c r="V284" s="251">
        <f t="shared" si="329"/>
        <v>0</v>
      </c>
      <c r="W284" s="252"/>
      <c r="X284" s="351"/>
      <c r="Y284" s="345">
        <f>iferror(AVERAGE(W283:W285),0)</f>
        <v>0</v>
      </c>
      <c r="Z284" s="346"/>
      <c r="AB284" s="347" t="s">
        <v>197</v>
      </c>
      <c r="AC284" s="348" t="b">
        <v>0</v>
      </c>
      <c r="AG284" s="42"/>
    </row>
    <row r="285">
      <c r="A285" s="349">
        <v>4.0</v>
      </c>
      <c r="B285" s="350">
        <v>8.0</v>
      </c>
      <c r="C285" s="249">
        <v>3.0</v>
      </c>
      <c r="D285" s="343">
        <f t="shared" ref="D285:E285" si="330">D283</f>
        <v>7</v>
      </c>
      <c r="E285" s="251">
        <f t="shared" si="330"/>
        <v>0</v>
      </c>
      <c r="F285" s="252"/>
      <c r="G285" s="351"/>
      <c r="I285" s="346"/>
      <c r="K285" s="347" t="s">
        <v>248</v>
      </c>
      <c r="L285" s="348" t="b">
        <v>0</v>
      </c>
      <c r="P285" s="42"/>
      <c r="R285" s="349">
        <v>4.0</v>
      </c>
      <c r="S285" s="350">
        <v>8.0</v>
      </c>
      <c r="T285" s="249">
        <v>3.0</v>
      </c>
      <c r="U285" s="343">
        <f t="shared" ref="U285:V285" si="331">U283</f>
        <v>7</v>
      </c>
      <c r="V285" s="251">
        <f t="shared" si="331"/>
        <v>0</v>
      </c>
      <c r="W285" s="252"/>
      <c r="X285" s="351"/>
      <c r="Z285" s="346"/>
      <c r="AB285" s="347" t="s">
        <v>248</v>
      </c>
      <c r="AC285" s="348" t="b">
        <v>0</v>
      </c>
      <c r="AG285" s="42"/>
    </row>
    <row r="286">
      <c r="A286" s="393" t="s">
        <v>256</v>
      </c>
      <c r="B286" s="35"/>
      <c r="C286" s="394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81"/>
      <c r="R286" s="393" t="s">
        <v>256</v>
      </c>
      <c r="S286" s="35"/>
      <c r="T286" s="394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81"/>
    </row>
    <row r="287">
      <c r="A287" s="67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9"/>
      <c r="R287" s="67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9"/>
    </row>
    <row r="290">
      <c r="A290" s="318" t="s">
        <v>97</v>
      </c>
      <c r="B290" s="319">
        <v>46209.0</v>
      </c>
      <c r="C290" s="320" t="s">
        <v>235</v>
      </c>
      <c r="D290" s="268"/>
      <c r="E290" s="321" t="s">
        <v>236</v>
      </c>
      <c r="F290" s="322" t="b">
        <v>0</v>
      </c>
      <c r="G290" s="323" t="s">
        <v>237</v>
      </c>
      <c r="H290" s="322" t="b">
        <v>0</v>
      </c>
      <c r="I290" s="324" t="s">
        <v>238</v>
      </c>
      <c r="J290" s="322" t="b">
        <v>0</v>
      </c>
      <c r="K290" s="325" t="s">
        <v>240</v>
      </c>
      <c r="L290" s="326" t="b">
        <v>0</v>
      </c>
      <c r="M290" s="327" t="s">
        <v>241</v>
      </c>
      <c r="N290" s="322" t="b">
        <v>0</v>
      </c>
      <c r="O290" s="328" t="s">
        <v>242</v>
      </c>
      <c r="P290" s="326" t="b">
        <v>0</v>
      </c>
      <c r="R290" s="318" t="s">
        <v>97</v>
      </c>
      <c r="S290" s="319">
        <v>46216.0</v>
      </c>
      <c r="T290" s="320" t="s">
        <v>235</v>
      </c>
      <c r="U290" s="268"/>
      <c r="V290" s="321" t="s">
        <v>236</v>
      </c>
      <c r="W290" s="322" t="b">
        <v>1</v>
      </c>
      <c r="X290" s="323" t="s">
        <v>237</v>
      </c>
      <c r="Y290" s="322" t="b">
        <v>0</v>
      </c>
      <c r="Z290" s="324" t="s">
        <v>238</v>
      </c>
      <c r="AA290" s="322" t="b">
        <v>0</v>
      </c>
      <c r="AB290" s="325" t="s">
        <v>240</v>
      </c>
      <c r="AC290" s="326" t="b">
        <v>0</v>
      </c>
      <c r="AD290" s="327" t="s">
        <v>241</v>
      </c>
      <c r="AE290" s="322" t="b">
        <v>0</v>
      </c>
      <c r="AF290" s="328" t="s">
        <v>242</v>
      </c>
      <c r="AG290" s="326" t="b">
        <v>0</v>
      </c>
    </row>
    <row r="291">
      <c r="A291" s="278" t="s">
        <v>319</v>
      </c>
      <c r="B291" s="329"/>
      <c r="C291" s="249">
        <v>1.0</v>
      </c>
      <c r="D291" s="343">
        <v>50.0</v>
      </c>
      <c r="E291" s="251">
        <v>0.0</v>
      </c>
      <c r="F291" s="252">
        <v>11.0</v>
      </c>
      <c r="G291" s="344"/>
      <c r="H291" s="354">
        <f>iferror(C293*D293*(F291+F292+F293),0)</f>
        <v>3900</v>
      </c>
      <c r="I291" s="346">
        <v>2.0</v>
      </c>
      <c r="J291" s="355">
        <v>90.0</v>
      </c>
      <c r="K291" s="347" t="s">
        <v>245</v>
      </c>
      <c r="L291" s="348" t="b">
        <v>0</v>
      </c>
      <c r="M291" s="386" t="s">
        <v>246</v>
      </c>
      <c r="P291" s="42"/>
      <c r="R291" s="385" t="s">
        <v>243</v>
      </c>
      <c r="S291" s="329"/>
      <c r="T291" s="249">
        <v>1.0</v>
      </c>
      <c r="U291" s="343">
        <v>70.0</v>
      </c>
      <c r="V291" s="251">
        <v>0.0</v>
      </c>
      <c r="W291" s="252">
        <v>7.0</v>
      </c>
      <c r="X291" s="344"/>
      <c r="Y291" s="354"/>
      <c r="Z291" s="346">
        <v>2.0</v>
      </c>
      <c r="AA291" s="355">
        <v>90.0</v>
      </c>
      <c r="AB291" s="347" t="s">
        <v>245</v>
      </c>
      <c r="AC291" s="348" t="b">
        <v>0</v>
      </c>
      <c r="AD291" s="386" t="s">
        <v>246</v>
      </c>
      <c r="AG291" s="42"/>
    </row>
    <row r="292">
      <c r="A292" s="341"/>
      <c r="B292" s="342"/>
      <c r="C292" s="249">
        <v>2.0</v>
      </c>
      <c r="D292" s="343">
        <v>40.0</v>
      </c>
      <c r="E292" s="251">
        <f>E291</f>
        <v>0</v>
      </c>
      <c r="F292" s="252">
        <v>15.0</v>
      </c>
      <c r="G292" s="344"/>
      <c r="H292" s="345">
        <f>iferror(AVERAGE(F291:F293),0)</f>
        <v>13</v>
      </c>
      <c r="I292" s="346">
        <v>0.0</v>
      </c>
      <c r="K292" s="347" t="s">
        <v>197</v>
      </c>
      <c r="L292" s="348" t="b">
        <v>0</v>
      </c>
      <c r="P292" s="42"/>
      <c r="R292" s="341"/>
      <c r="S292" s="342"/>
      <c r="T292" s="249">
        <v>2.0</v>
      </c>
      <c r="U292" s="343">
        <f t="shared" ref="U292:V292" si="332">U291</f>
        <v>70</v>
      </c>
      <c r="V292" s="251">
        <f t="shared" si="332"/>
        <v>0</v>
      </c>
      <c r="W292" s="252">
        <v>6.0</v>
      </c>
      <c r="X292" s="344"/>
      <c r="Y292" s="345"/>
      <c r="Z292" s="346">
        <v>0.0</v>
      </c>
      <c r="AB292" s="347" t="s">
        <v>197</v>
      </c>
      <c r="AC292" s="348" t="b">
        <v>0</v>
      </c>
      <c r="AG292" s="42"/>
    </row>
    <row r="293">
      <c r="A293" s="349">
        <v>2.0</v>
      </c>
      <c r="B293" s="350">
        <v>5.0</v>
      </c>
      <c r="C293" s="249">
        <v>3.0</v>
      </c>
      <c r="D293" s="343">
        <f t="shared" ref="D293:E293" si="333">D291</f>
        <v>50</v>
      </c>
      <c r="E293" s="251">
        <f t="shared" si="333"/>
        <v>0</v>
      </c>
      <c r="F293" s="252"/>
      <c r="G293" s="351"/>
      <c r="I293" s="346">
        <v>1.0</v>
      </c>
      <c r="K293" s="347" t="s">
        <v>248</v>
      </c>
      <c r="L293" s="348" t="b">
        <v>0</v>
      </c>
      <c r="P293" s="42"/>
      <c r="R293" s="349">
        <v>2.0</v>
      </c>
      <c r="S293" s="350">
        <v>5.0</v>
      </c>
      <c r="T293" s="249">
        <v>3.0</v>
      </c>
      <c r="U293" s="343">
        <f t="shared" ref="U293:V293" si="334">U291</f>
        <v>70</v>
      </c>
      <c r="V293" s="251">
        <f t="shared" si="334"/>
        <v>0</v>
      </c>
      <c r="W293" s="252"/>
      <c r="X293" s="351"/>
      <c r="Z293" s="346">
        <v>1.0</v>
      </c>
      <c r="AB293" s="347" t="s">
        <v>248</v>
      </c>
      <c r="AC293" s="348" t="b">
        <v>0</v>
      </c>
      <c r="AG293" s="42"/>
    </row>
    <row r="294">
      <c r="A294" s="352" t="s">
        <v>305</v>
      </c>
      <c r="B294" s="353"/>
      <c r="C294" s="249">
        <v>1.0</v>
      </c>
      <c r="D294" s="343">
        <v>0.0</v>
      </c>
      <c r="E294" s="251">
        <v>0.0</v>
      </c>
      <c r="F294" s="252">
        <v>15.0</v>
      </c>
      <c r="G294" s="351"/>
      <c r="H294" s="354">
        <f>iferror(C296*D296*(F294+F295+F296),0)</f>
        <v>0</v>
      </c>
      <c r="I294" s="346">
        <v>2.0</v>
      </c>
      <c r="J294" s="355">
        <v>60.0</v>
      </c>
      <c r="K294" s="347" t="s">
        <v>245</v>
      </c>
      <c r="L294" s="348" t="b">
        <v>0</v>
      </c>
      <c r="M294" s="386"/>
      <c r="P294" s="42"/>
      <c r="R294" s="352" t="s">
        <v>305</v>
      </c>
      <c r="S294" s="353"/>
      <c r="T294" s="249">
        <v>1.0</v>
      </c>
      <c r="U294" s="343">
        <v>0.0</v>
      </c>
      <c r="V294" s="251">
        <v>0.0</v>
      </c>
      <c r="W294" s="252">
        <v>15.0</v>
      </c>
      <c r="X294" s="351"/>
      <c r="Y294" s="354"/>
      <c r="Z294" s="346">
        <v>2.0</v>
      </c>
      <c r="AA294" s="355">
        <v>60.0</v>
      </c>
      <c r="AB294" s="347" t="s">
        <v>245</v>
      </c>
      <c r="AC294" s="348" t="b">
        <v>0</v>
      </c>
      <c r="AD294" s="386"/>
      <c r="AG294" s="42"/>
    </row>
    <row r="295">
      <c r="A295" s="341"/>
      <c r="B295" s="342"/>
      <c r="C295" s="249">
        <v>2.0</v>
      </c>
      <c r="D295" s="343">
        <f t="shared" ref="D295:E295" si="335">D294</f>
        <v>0</v>
      </c>
      <c r="E295" s="251">
        <f t="shared" si="335"/>
        <v>0</v>
      </c>
      <c r="F295" s="252">
        <v>13.0</v>
      </c>
      <c r="G295" s="351"/>
      <c r="H295" s="345">
        <f>iferror(AVERAGE(F294:F296),0)</f>
        <v>14</v>
      </c>
      <c r="I295" s="346">
        <v>0.0</v>
      </c>
      <c r="K295" s="347" t="s">
        <v>197</v>
      </c>
      <c r="L295" s="348" t="b">
        <v>0</v>
      </c>
      <c r="P295" s="42"/>
      <c r="R295" s="341"/>
      <c r="S295" s="342"/>
      <c r="T295" s="249">
        <v>2.0</v>
      </c>
      <c r="U295" s="343">
        <f t="shared" ref="U295:V295" si="336">U294</f>
        <v>0</v>
      </c>
      <c r="V295" s="251">
        <f t="shared" si="336"/>
        <v>0</v>
      </c>
      <c r="W295" s="252">
        <v>14.0</v>
      </c>
      <c r="X295" s="351"/>
      <c r="Y295" s="345"/>
      <c r="Z295" s="346">
        <v>0.0</v>
      </c>
      <c r="AB295" s="347" t="s">
        <v>197</v>
      </c>
      <c r="AC295" s="348" t="b">
        <v>0</v>
      </c>
      <c r="AG295" s="42"/>
    </row>
    <row r="296">
      <c r="A296" s="349">
        <v>6.0</v>
      </c>
      <c r="B296" s="350">
        <v>10.0</v>
      </c>
      <c r="C296" s="249">
        <v>3.0</v>
      </c>
      <c r="D296" s="343">
        <f t="shared" ref="D296:E296" si="337">D294</f>
        <v>0</v>
      </c>
      <c r="E296" s="251">
        <f t="shared" si="337"/>
        <v>0</v>
      </c>
      <c r="F296" s="252"/>
      <c r="G296" s="351"/>
      <c r="I296" s="346">
        <v>1.0</v>
      </c>
      <c r="K296" s="347" t="s">
        <v>248</v>
      </c>
      <c r="L296" s="348" t="b">
        <v>0</v>
      </c>
      <c r="P296" s="42"/>
      <c r="R296" s="349">
        <v>6.0</v>
      </c>
      <c r="S296" s="350">
        <v>10.0</v>
      </c>
      <c r="T296" s="249">
        <v>3.0</v>
      </c>
      <c r="U296" s="343">
        <f t="shared" ref="U296:V296" si="338">U294</f>
        <v>0</v>
      </c>
      <c r="V296" s="251">
        <f t="shared" si="338"/>
        <v>0</v>
      </c>
      <c r="W296" s="252"/>
      <c r="X296" s="351"/>
      <c r="Z296" s="346">
        <v>1.0</v>
      </c>
      <c r="AB296" s="347" t="s">
        <v>248</v>
      </c>
      <c r="AC296" s="348" t="b">
        <v>0</v>
      </c>
      <c r="AG296" s="42"/>
    </row>
    <row r="297">
      <c r="A297" s="352" t="s">
        <v>277</v>
      </c>
      <c r="B297" s="353"/>
      <c r="C297" s="249">
        <v>1.0</v>
      </c>
      <c r="D297" s="343">
        <v>30.0</v>
      </c>
      <c r="E297" s="251">
        <v>0.0</v>
      </c>
      <c r="F297" s="252">
        <v>20.0</v>
      </c>
      <c r="G297" s="351"/>
      <c r="H297" s="354">
        <f>iferror(C299*D299*(F297+F298+F299),0)</f>
        <v>3600</v>
      </c>
      <c r="I297" s="346">
        <v>2.0</v>
      </c>
      <c r="J297" s="355">
        <v>60.0</v>
      </c>
      <c r="K297" s="347" t="s">
        <v>245</v>
      </c>
      <c r="L297" s="348" t="b">
        <v>0</v>
      </c>
      <c r="M297" s="54"/>
      <c r="P297" s="42"/>
      <c r="R297" s="352" t="s">
        <v>277</v>
      </c>
      <c r="S297" s="353"/>
      <c r="T297" s="249">
        <v>1.0</v>
      </c>
      <c r="U297" s="343">
        <v>35.0</v>
      </c>
      <c r="V297" s="251">
        <v>0.0</v>
      </c>
      <c r="W297" s="252">
        <v>15.0</v>
      </c>
      <c r="X297" s="351"/>
      <c r="Y297" s="354"/>
      <c r="Z297" s="346">
        <v>2.0</v>
      </c>
      <c r="AA297" s="355">
        <v>60.0</v>
      </c>
      <c r="AB297" s="347" t="s">
        <v>245</v>
      </c>
      <c r="AC297" s="348" t="b">
        <v>0</v>
      </c>
      <c r="AD297" s="54"/>
      <c r="AG297" s="42"/>
    </row>
    <row r="298">
      <c r="A298" s="341"/>
      <c r="B298" s="342"/>
      <c r="C298" s="249">
        <v>2.0</v>
      </c>
      <c r="D298" s="343">
        <f t="shared" ref="D298:E298" si="339">D297</f>
        <v>30</v>
      </c>
      <c r="E298" s="251">
        <f t="shared" si="339"/>
        <v>0</v>
      </c>
      <c r="F298" s="252">
        <v>20.0</v>
      </c>
      <c r="G298" s="351"/>
      <c r="H298" s="345">
        <f>iferror(AVERAGE(F297:F299),0)</f>
        <v>20</v>
      </c>
      <c r="I298" s="346">
        <v>1.0</v>
      </c>
      <c r="K298" s="347" t="s">
        <v>197</v>
      </c>
      <c r="L298" s="348" t="b">
        <v>0</v>
      </c>
      <c r="P298" s="42"/>
      <c r="R298" s="341"/>
      <c r="S298" s="342"/>
      <c r="T298" s="249">
        <v>2.0</v>
      </c>
      <c r="U298" s="343">
        <f t="shared" ref="U298:V298" si="340">U297</f>
        <v>35</v>
      </c>
      <c r="V298" s="251">
        <f t="shared" si="340"/>
        <v>0</v>
      </c>
      <c r="W298" s="252">
        <v>15.0</v>
      </c>
      <c r="X298" s="351"/>
      <c r="Y298" s="345"/>
      <c r="Z298" s="346">
        <v>1.0</v>
      </c>
      <c r="AB298" s="347" t="s">
        <v>197</v>
      </c>
      <c r="AC298" s="348" t="b">
        <v>0</v>
      </c>
      <c r="AG298" s="42"/>
    </row>
    <row r="299">
      <c r="A299" s="349">
        <v>8.0</v>
      </c>
      <c r="B299" s="350">
        <v>12.0</v>
      </c>
      <c r="C299" s="249">
        <v>3.0</v>
      </c>
      <c r="D299" s="343">
        <f t="shared" ref="D299:E299" si="341">D297</f>
        <v>30</v>
      </c>
      <c r="E299" s="251">
        <f t="shared" si="341"/>
        <v>0</v>
      </c>
      <c r="F299" s="252"/>
      <c r="G299" s="351"/>
      <c r="I299" s="346">
        <v>1.0</v>
      </c>
      <c r="K299" s="347" t="s">
        <v>248</v>
      </c>
      <c r="L299" s="348" t="b">
        <v>0</v>
      </c>
      <c r="P299" s="42"/>
      <c r="R299" s="349">
        <v>8.0</v>
      </c>
      <c r="S299" s="350">
        <v>12.0</v>
      </c>
      <c r="T299" s="249">
        <v>3.0</v>
      </c>
      <c r="U299" s="343">
        <f t="shared" ref="U299:V299" si="342">U297</f>
        <v>35</v>
      </c>
      <c r="V299" s="251">
        <f t="shared" si="342"/>
        <v>0</v>
      </c>
      <c r="W299" s="252"/>
      <c r="X299" s="351"/>
      <c r="Z299" s="346">
        <v>1.0</v>
      </c>
      <c r="AB299" s="347" t="s">
        <v>248</v>
      </c>
      <c r="AC299" s="348" t="b">
        <v>0</v>
      </c>
      <c r="AG299" s="42"/>
    </row>
    <row r="300">
      <c r="A300" s="352" t="s">
        <v>315</v>
      </c>
      <c r="B300" s="353"/>
      <c r="C300" s="249">
        <v>1.0</v>
      </c>
      <c r="D300" s="343">
        <v>15.0</v>
      </c>
      <c r="E300" s="251">
        <v>0.0</v>
      </c>
      <c r="F300" s="252">
        <v>15.0</v>
      </c>
      <c r="G300" s="351"/>
      <c r="H300" s="354">
        <f>iferror(C302*D302*(F300+F301+F302),0)</f>
        <v>1350</v>
      </c>
      <c r="I300" s="346">
        <v>2.0</v>
      </c>
      <c r="J300" s="355">
        <v>60.0</v>
      </c>
      <c r="K300" s="347" t="s">
        <v>245</v>
      </c>
      <c r="L300" s="348" t="b">
        <v>0</v>
      </c>
      <c r="M300" s="54"/>
      <c r="P300" s="42"/>
      <c r="R300" s="352" t="s">
        <v>291</v>
      </c>
      <c r="S300" s="353"/>
      <c r="T300" s="249">
        <v>1.0</v>
      </c>
      <c r="U300" s="343">
        <v>17.5</v>
      </c>
      <c r="V300" s="251">
        <v>0.0</v>
      </c>
      <c r="W300" s="252">
        <v>14.0</v>
      </c>
      <c r="X300" s="351"/>
      <c r="Y300" s="354"/>
      <c r="Z300" s="346">
        <v>2.0</v>
      </c>
      <c r="AA300" s="355">
        <v>60.0</v>
      </c>
      <c r="AB300" s="347" t="s">
        <v>245</v>
      </c>
      <c r="AC300" s="348" t="b">
        <v>0</v>
      </c>
      <c r="AD300" s="54"/>
      <c r="AG300" s="42"/>
    </row>
    <row r="301">
      <c r="A301" s="341"/>
      <c r="B301" s="342"/>
      <c r="C301" s="249">
        <v>2.0</v>
      </c>
      <c r="D301" s="343">
        <f t="shared" ref="D301:E301" si="343">D300</f>
        <v>15</v>
      </c>
      <c r="E301" s="251">
        <f t="shared" si="343"/>
        <v>0</v>
      </c>
      <c r="F301" s="252">
        <v>15.0</v>
      </c>
      <c r="G301" s="351"/>
      <c r="H301" s="345">
        <f>iferror(AVERAGE(F300:F302),0)</f>
        <v>15</v>
      </c>
      <c r="I301" s="346">
        <v>1.0</v>
      </c>
      <c r="K301" s="347" t="s">
        <v>197</v>
      </c>
      <c r="L301" s="348" t="b">
        <v>0</v>
      </c>
      <c r="P301" s="42"/>
      <c r="R301" s="341"/>
      <c r="S301" s="342"/>
      <c r="T301" s="249">
        <v>2.0</v>
      </c>
      <c r="U301" s="343">
        <f t="shared" ref="U301:V301" si="344">U300</f>
        <v>17.5</v>
      </c>
      <c r="V301" s="251">
        <f t="shared" si="344"/>
        <v>0</v>
      </c>
      <c r="W301" s="252">
        <v>14.0</v>
      </c>
      <c r="X301" s="351"/>
      <c r="Y301" s="345"/>
      <c r="Z301" s="346">
        <v>1.0</v>
      </c>
      <c r="AB301" s="347" t="s">
        <v>197</v>
      </c>
      <c r="AC301" s="348" t="b">
        <v>0</v>
      </c>
      <c r="AG301" s="42"/>
    </row>
    <row r="302">
      <c r="A302" s="349">
        <v>10.0</v>
      </c>
      <c r="B302" s="350">
        <v>15.0</v>
      </c>
      <c r="C302" s="249">
        <v>3.0</v>
      </c>
      <c r="D302" s="343">
        <f t="shared" ref="D302:E302" si="345">D300</f>
        <v>15</v>
      </c>
      <c r="E302" s="251">
        <f t="shared" si="345"/>
        <v>0</v>
      </c>
      <c r="F302" s="252"/>
      <c r="G302" s="351"/>
      <c r="I302" s="346">
        <v>1.0</v>
      </c>
      <c r="K302" s="347" t="s">
        <v>248</v>
      </c>
      <c r="L302" s="348" t="b">
        <v>0</v>
      </c>
      <c r="P302" s="42"/>
      <c r="R302" s="349">
        <v>10.0</v>
      </c>
      <c r="S302" s="350">
        <v>15.0</v>
      </c>
      <c r="T302" s="249">
        <v>3.0</v>
      </c>
      <c r="U302" s="343">
        <f t="shared" ref="U302:V302" si="346">U300</f>
        <v>17.5</v>
      </c>
      <c r="V302" s="251">
        <f t="shared" si="346"/>
        <v>0</v>
      </c>
      <c r="W302" s="252"/>
      <c r="X302" s="351"/>
      <c r="Z302" s="346">
        <v>1.0</v>
      </c>
      <c r="AB302" s="347" t="s">
        <v>248</v>
      </c>
      <c r="AC302" s="348" t="b">
        <v>0</v>
      </c>
      <c r="AG302" s="42"/>
    </row>
    <row r="303">
      <c r="A303" s="395" t="s">
        <v>251</v>
      </c>
      <c r="B303" s="353"/>
      <c r="C303" s="249">
        <v>1.0</v>
      </c>
      <c r="D303" s="343">
        <v>120.0</v>
      </c>
      <c r="E303" s="251">
        <v>0.0</v>
      </c>
      <c r="F303" s="252">
        <v>6.0</v>
      </c>
      <c r="G303" s="351"/>
      <c r="H303" s="354">
        <f>iferror(C305*D305*(F303+F304+F305),0)</f>
        <v>5040</v>
      </c>
      <c r="I303" s="346">
        <v>2.0</v>
      </c>
      <c r="J303" s="355">
        <v>60.0</v>
      </c>
      <c r="K303" s="347" t="s">
        <v>245</v>
      </c>
      <c r="L303" s="348" t="b">
        <v>0</v>
      </c>
      <c r="M303" s="386"/>
      <c r="P303" s="42"/>
      <c r="R303" s="352" t="s">
        <v>331</v>
      </c>
      <c r="S303" s="353"/>
      <c r="T303" s="249">
        <v>1.0</v>
      </c>
      <c r="U303" s="343">
        <v>60.0</v>
      </c>
      <c r="V303" s="251">
        <v>0.0</v>
      </c>
      <c r="W303" s="252">
        <v>13.0</v>
      </c>
      <c r="X303" s="351"/>
      <c r="Y303" s="354"/>
      <c r="Z303" s="346">
        <v>2.0</v>
      </c>
      <c r="AA303" s="355">
        <v>60.0</v>
      </c>
      <c r="AB303" s="347" t="s">
        <v>245</v>
      </c>
      <c r="AC303" s="348" t="b">
        <v>0</v>
      </c>
      <c r="AD303" s="386"/>
      <c r="AG303" s="42"/>
    </row>
    <row r="304">
      <c r="A304" s="341"/>
      <c r="B304" s="342"/>
      <c r="C304" s="249">
        <v>2.0</v>
      </c>
      <c r="D304" s="343">
        <v>105.0</v>
      </c>
      <c r="E304" s="251">
        <f>E303</f>
        <v>0</v>
      </c>
      <c r="F304" s="252">
        <v>8.0</v>
      </c>
      <c r="G304" s="351"/>
      <c r="H304" s="345">
        <f>iferror(AVERAGE(F303:F305),0)</f>
        <v>7</v>
      </c>
      <c r="I304" s="346">
        <v>1.0</v>
      </c>
      <c r="K304" s="347" t="s">
        <v>197</v>
      </c>
      <c r="L304" s="348" t="b">
        <v>0</v>
      </c>
      <c r="P304" s="42"/>
      <c r="R304" s="341"/>
      <c r="S304" s="342"/>
      <c r="T304" s="249">
        <v>2.0</v>
      </c>
      <c r="U304" s="343">
        <f t="shared" ref="U304:V304" si="347">U303</f>
        <v>60</v>
      </c>
      <c r="V304" s="251">
        <f t="shared" si="347"/>
        <v>0</v>
      </c>
      <c r="W304" s="252">
        <v>12.0</v>
      </c>
      <c r="X304" s="351"/>
      <c r="Y304" s="345"/>
      <c r="Z304" s="346">
        <v>1.0</v>
      </c>
      <c r="AB304" s="347" t="s">
        <v>197</v>
      </c>
      <c r="AC304" s="348" t="b">
        <v>0</v>
      </c>
      <c r="AG304" s="42"/>
    </row>
    <row r="305">
      <c r="A305" s="349">
        <v>6.0</v>
      </c>
      <c r="B305" s="350">
        <v>10.0</v>
      </c>
      <c r="C305" s="249">
        <v>3.0</v>
      </c>
      <c r="D305" s="343">
        <f t="shared" ref="D305:E305" si="348">D303</f>
        <v>120</v>
      </c>
      <c r="E305" s="251">
        <f t="shared" si="348"/>
        <v>0</v>
      </c>
      <c r="F305" s="252"/>
      <c r="G305" s="351"/>
      <c r="I305" s="346">
        <v>1.0</v>
      </c>
      <c r="K305" s="347" t="s">
        <v>248</v>
      </c>
      <c r="L305" s="348" t="b">
        <v>0</v>
      </c>
      <c r="P305" s="42"/>
      <c r="R305" s="349">
        <v>6.0</v>
      </c>
      <c r="S305" s="350">
        <v>10.0</v>
      </c>
      <c r="T305" s="249">
        <v>3.0</v>
      </c>
      <c r="U305" s="343">
        <f t="shared" ref="U305:V305" si="349">U303</f>
        <v>60</v>
      </c>
      <c r="V305" s="251">
        <f t="shared" si="349"/>
        <v>0</v>
      </c>
      <c r="W305" s="252"/>
      <c r="X305" s="351"/>
      <c r="Z305" s="346">
        <v>1.0</v>
      </c>
      <c r="AB305" s="347" t="s">
        <v>248</v>
      </c>
      <c r="AC305" s="348" t="b">
        <v>0</v>
      </c>
      <c r="AG305" s="42"/>
    </row>
    <row r="306">
      <c r="A306" s="389" t="s">
        <v>151</v>
      </c>
      <c r="B306" s="353"/>
      <c r="C306" s="249">
        <v>1.0</v>
      </c>
      <c r="D306" s="343">
        <v>48.0</v>
      </c>
      <c r="E306" s="251">
        <v>0.0</v>
      </c>
      <c r="F306" s="252">
        <v>11.0</v>
      </c>
      <c r="G306" s="351"/>
      <c r="H306" s="354">
        <f>iferror(C308*D308*(F306+F307+F308),0)</f>
        <v>3654</v>
      </c>
      <c r="I306" s="346">
        <v>2.0</v>
      </c>
      <c r="J306" s="355">
        <v>60.0</v>
      </c>
      <c r="K306" s="347" t="s">
        <v>245</v>
      </c>
      <c r="L306" s="348" t="b">
        <v>0</v>
      </c>
      <c r="M306" s="386"/>
      <c r="P306" s="42"/>
      <c r="R306" s="389" t="s">
        <v>151</v>
      </c>
      <c r="S306" s="353"/>
      <c r="T306" s="249">
        <v>1.0</v>
      </c>
      <c r="U306" s="343">
        <v>48.0</v>
      </c>
      <c r="V306" s="251">
        <v>0.0</v>
      </c>
      <c r="W306" s="252"/>
      <c r="X306" s="351"/>
      <c r="Y306" s="354"/>
      <c r="Z306" s="346">
        <v>2.0</v>
      </c>
      <c r="AA306" s="355">
        <v>60.0</v>
      </c>
      <c r="AB306" s="347" t="s">
        <v>245</v>
      </c>
      <c r="AC306" s="348" t="b">
        <v>0</v>
      </c>
      <c r="AD306" s="386"/>
      <c r="AG306" s="42"/>
    </row>
    <row r="307">
      <c r="A307" s="341"/>
      <c r="B307" s="342"/>
      <c r="C307" s="249">
        <v>2.0</v>
      </c>
      <c r="D307" s="343">
        <f t="shared" ref="D307:E307" si="350">D306</f>
        <v>48</v>
      </c>
      <c r="E307" s="251">
        <f t="shared" si="350"/>
        <v>0</v>
      </c>
      <c r="F307" s="252">
        <v>8.0</v>
      </c>
      <c r="G307" s="351"/>
      <c r="H307" s="345">
        <f>iferror(AVERAGE(F306:F308),0)</f>
        <v>9.666666667</v>
      </c>
      <c r="I307" s="346">
        <v>1.0</v>
      </c>
      <c r="K307" s="347" t="s">
        <v>197</v>
      </c>
      <c r="L307" s="348" t="b">
        <v>0</v>
      </c>
      <c r="P307" s="42"/>
      <c r="R307" s="341"/>
      <c r="S307" s="342"/>
      <c r="T307" s="249">
        <v>2.0</v>
      </c>
      <c r="U307" s="343">
        <f t="shared" ref="U307:V307" si="351">U306</f>
        <v>48</v>
      </c>
      <c r="V307" s="251">
        <f t="shared" si="351"/>
        <v>0</v>
      </c>
      <c r="W307" s="252"/>
      <c r="X307" s="351"/>
      <c r="Y307" s="345"/>
      <c r="Z307" s="346">
        <v>1.0</v>
      </c>
      <c r="AB307" s="347" t="s">
        <v>197</v>
      </c>
      <c r="AC307" s="348" t="b">
        <v>0</v>
      </c>
      <c r="AG307" s="42"/>
    </row>
    <row r="308">
      <c r="A308" s="349">
        <v>6.0</v>
      </c>
      <c r="B308" s="350">
        <v>10.0</v>
      </c>
      <c r="C308" s="249">
        <v>3.0</v>
      </c>
      <c r="D308" s="343">
        <v>42.0</v>
      </c>
      <c r="E308" s="251">
        <f>E306</f>
        <v>0</v>
      </c>
      <c r="F308" s="252">
        <v>10.0</v>
      </c>
      <c r="G308" s="351"/>
      <c r="I308" s="346">
        <v>1.0</v>
      </c>
      <c r="K308" s="347" t="s">
        <v>248</v>
      </c>
      <c r="L308" s="348" t="b">
        <v>0</v>
      </c>
      <c r="P308" s="42"/>
      <c r="R308" s="349">
        <v>6.0</v>
      </c>
      <c r="S308" s="350">
        <v>10.0</v>
      </c>
      <c r="T308" s="249">
        <v>3.0</v>
      </c>
      <c r="U308" s="343">
        <f t="shared" ref="U308:V308" si="352">U306</f>
        <v>48</v>
      </c>
      <c r="V308" s="251">
        <f t="shared" si="352"/>
        <v>0</v>
      </c>
      <c r="W308" s="252"/>
      <c r="X308" s="351"/>
      <c r="Z308" s="346">
        <v>1.0</v>
      </c>
      <c r="AB308" s="347" t="s">
        <v>248</v>
      </c>
      <c r="AC308" s="348" t="b">
        <v>0</v>
      </c>
      <c r="AG308" s="42"/>
    </row>
    <row r="309">
      <c r="A309" s="359" t="s">
        <v>336</v>
      </c>
      <c r="B309" s="353"/>
      <c r="C309" s="249">
        <v>1.0</v>
      </c>
      <c r="D309" s="343">
        <v>42.0</v>
      </c>
      <c r="E309" s="251">
        <v>0.0</v>
      </c>
      <c r="F309" s="252">
        <v>15.0</v>
      </c>
      <c r="G309" s="351"/>
      <c r="H309" s="354">
        <f>iferror(C311*D311*(F309+F310+F311),0)</f>
        <v>6804</v>
      </c>
      <c r="I309" s="346">
        <v>2.0</v>
      </c>
      <c r="J309" s="355">
        <v>60.0</v>
      </c>
      <c r="K309" s="347" t="s">
        <v>245</v>
      </c>
      <c r="L309" s="348" t="b">
        <v>0</v>
      </c>
      <c r="M309" s="386"/>
      <c r="P309" s="42"/>
      <c r="R309" s="359" t="s">
        <v>250</v>
      </c>
      <c r="S309" s="353"/>
      <c r="T309" s="249">
        <v>1.0</v>
      </c>
      <c r="U309" s="343">
        <v>66.0</v>
      </c>
      <c r="V309" s="251">
        <v>0.0</v>
      </c>
      <c r="W309" s="252"/>
      <c r="X309" s="351"/>
      <c r="Y309" s="354"/>
      <c r="Z309" s="346">
        <v>2.0</v>
      </c>
      <c r="AA309" s="355">
        <v>60.0</v>
      </c>
      <c r="AB309" s="347" t="s">
        <v>245</v>
      </c>
      <c r="AC309" s="348" t="b">
        <v>0</v>
      </c>
      <c r="AD309" s="386"/>
      <c r="AG309" s="42"/>
    </row>
    <row r="310">
      <c r="A310" s="341"/>
      <c r="B310" s="342"/>
      <c r="C310" s="249">
        <v>2.0</v>
      </c>
      <c r="D310" s="343">
        <v>54.0</v>
      </c>
      <c r="E310" s="251">
        <f>E309</f>
        <v>0</v>
      </c>
      <c r="F310" s="252">
        <v>12.0</v>
      </c>
      <c r="G310" s="351"/>
      <c r="H310" s="345">
        <f>iferror(AVERAGE(F309:F311),0)</f>
        <v>14</v>
      </c>
      <c r="I310" s="346">
        <v>1.0</v>
      </c>
      <c r="K310" s="347" t="s">
        <v>197</v>
      </c>
      <c r="L310" s="348" t="b">
        <v>0</v>
      </c>
      <c r="P310" s="42"/>
      <c r="R310" s="341"/>
      <c r="S310" s="342"/>
      <c r="T310" s="249">
        <v>2.0</v>
      </c>
      <c r="U310" s="343">
        <f t="shared" ref="U310:V310" si="353">U309</f>
        <v>66</v>
      </c>
      <c r="V310" s="251">
        <f t="shared" si="353"/>
        <v>0</v>
      </c>
      <c r="W310" s="252"/>
      <c r="X310" s="351"/>
      <c r="Y310" s="345"/>
      <c r="Z310" s="346">
        <v>1.0</v>
      </c>
      <c r="AB310" s="347" t="s">
        <v>197</v>
      </c>
      <c r="AC310" s="348" t="b">
        <v>0</v>
      </c>
      <c r="AG310" s="42"/>
    </row>
    <row r="311">
      <c r="A311" s="349">
        <v>8.0</v>
      </c>
      <c r="B311" s="350">
        <v>12.0</v>
      </c>
      <c r="C311" s="249">
        <v>3.0</v>
      </c>
      <c r="D311" s="343">
        <f>D310</f>
        <v>54</v>
      </c>
      <c r="E311" s="251">
        <f>E309</f>
        <v>0</v>
      </c>
      <c r="F311" s="252">
        <v>15.0</v>
      </c>
      <c r="G311" s="351"/>
      <c r="I311" s="346">
        <v>1.0</v>
      </c>
      <c r="K311" s="347" t="s">
        <v>248</v>
      </c>
      <c r="L311" s="348" t="b">
        <v>0</v>
      </c>
      <c r="P311" s="42"/>
      <c r="R311" s="349">
        <v>8.0</v>
      </c>
      <c r="S311" s="350">
        <v>12.0</v>
      </c>
      <c r="T311" s="249">
        <v>3.0</v>
      </c>
      <c r="U311" s="343">
        <f t="shared" ref="U311:V311" si="354">U309</f>
        <v>66</v>
      </c>
      <c r="V311" s="251">
        <f t="shared" si="354"/>
        <v>0</v>
      </c>
      <c r="W311" s="252"/>
      <c r="X311" s="351"/>
      <c r="Z311" s="346">
        <v>1.0</v>
      </c>
      <c r="AB311" s="347" t="s">
        <v>248</v>
      </c>
      <c r="AC311" s="348" t="b">
        <v>0</v>
      </c>
      <c r="AG311" s="42"/>
    </row>
    <row r="312">
      <c r="A312" s="395" t="s">
        <v>294</v>
      </c>
      <c r="B312" s="353"/>
      <c r="C312" s="249">
        <v>1.0</v>
      </c>
      <c r="D312" s="343">
        <v>78.0</v>
      </c>
      <c r="E312" s="251">
        <v>0.0</v>
      </c>
      <c r="F312" s="252">
        <v>11.0</v>
      </c>
      <c r="G312" s="351"/>
      <c r="H312" s="354">
        <f>iferror(C314*D314*(F312+F313+F314),0)</f>
        <v>5382</v>
      </c>
      <c r="I312" s="346">
        <v>2.0</v>
      </c>
      <c r="J312" s="355">
        <v>60.0</v>
      </c>
      <c r="K312" s="347" t="s">
        <v>245</v>
      </c>
      <c r="L312" s="348" t="b">
        <v>0</v>
      </c>
      <c r="M312" s="386"/>
      <c r="P312" s="42"/>
      <c r="R312" s="390" t="s">
        <v>269</v>
      </c>
      <c r="S312" s="353"/>
      <c r="T312" s="249">
        <v>1.0</v>
      </c>
      <c r="U312" s="343">
        <v>24.0</v>
      </c>
      <c r="V312" s="251">
        <v>0.0</v>
      </c>
      <c r="W312" s="252"/>
      <c r="X312" s="351"/>
      <c r="Y312" s="354"/>
      <c r="Z312" s="346">
        <v>2.0</v>
      </c>
      <c r="AA312" s="355">
        <v>60.0</v>
      </c>
      <c r="AB312" s="347" t="s">
        <v>245</v>
      </c>
      <c r="AC312" s="348" t="b">
        <v>0</v>
      </c>
      <c r="AD312" s="386"/>
      <c r="AG312" s="42"/>
    </row>
    <row r="313">
      <c r="A313" s="341"/>
      <c r="B313" s="342"/>
      <c r="C313" s="249">
        <v>2.0</v>
      </c>
      <c r="D313" s="343">
        <f t="shared" ref="D313:E313" si="355">D312</f>
        <v>78</v>
      </c>
      <c r="E313" s="251">
        <f t="shared" si="355"/>
        <v>0</v>
      </c>
      <c r="F313" s="252">
        <v>12.0</v>
      </c>
      <c r="G313" s="351"/>
      <c r="H313" s="345">
        <f>iferror(AVERAGE(F312:F314),0)</f>
        <v>11.5</v>
      </c>
      <c r="I313" s="346">
        <v>0.0</v>
      </c>
      <c r="K313" s="347" t="s">
        <v>197</v>
      </c>
      <c r="L313" s="348" t="b">
        <v>0</v>
      </c>
      <c r="P313" s="42"/>
      <c r="R313" s="341"/>
      <c r="S313" s="342"/>
      <c r="T313" s="249">
        <v>2.0</v>
      </c>
      <c r="U313" s="343">
        <f t="shared" ref="U313:V313" si="356">U312</f>
        <v>24</v>
      </c>
      <c r="V313" s="251">
        <f t="shared" si="356"/>
        <v>0</v>
      </c>
      <c r="W313" s="252"/>
      <c r="X313" s="351"/>
      <c r="Y313" s="345"/>
      <c r="Z313" s="346">
        <v>0.0</v>
      </c>
      <c r="AB313" s="347" t="s">
        <v>197</v>
      </c>
      <c r="AC313" s="348" t="b">
        <v>0</v>
      </c>
      <c r="AG313" s="42"/>
    </row>
    <row r="314">
      <c r="A314" s="349">
        <v>10.0</v>
      </c>
      <c r="B314" s="350">
        <v>15.0</v>
      </c>
      <c r="C314" s="249">
        <v>3.0</v>
      </c>
      <c r="D314" s="343">
        <f t="shared" ref="D314:E314" si="357">D312</f>
        <v>78</v>
      </c>
      <c r="E314" s="251">
        <f t="shared" si="357"/>
        <v>0</v>
      </c>
      <c r="F314" s="252"/>
      <c r="G314" s="351"/>
      <c r="I314" s="346">
        <v>1.0</v>
      </c>
      <c r="K314" s="347" t="s">
        <v>248</v>
      </c>
      <c r="L314" s="348" t="b">
        <v>0</v>
      </c>
      <c r="P314" s="42"/>
      <c r="R314" s="349">
        <v>10.0</v>
      </c>
      <c r="S314" s="350">
        <v>15.0</v>
      </c>
      <c r="T314" s="249">
        <v>3.0</v>
      </c>
      <c r="U314" s="343">
        <f t="shared" ref="U314:V314" si="358">U312</f>
        <v>24</v>
      </c>
      <c r="V314" s="251">
        <f t="shared" si="358"/>
        <v>0</v>
      </c>
      <c r="W314" s="252"/>
      <c r="X314" s="351"/>
      <c r="Z314" s="346">
        <v>1.0</v>
      </c>
      <c r="AB314" s="347" t="s">
        <v>248</v>
      </c>
      <c r="AC314" s="348" t="b">
        <v>0</v>
      </c>
      <c r="AG314" s="42"/>
    </row>
    <row r="315">
      <c r="A315" s="391" t="s">
        <v>282</v>
      </c>
      <c r="B315" s="353"/>
      <c r="C315" s="249">
        <v>1.0</v>
      </c>
      <c r="D315" s="343">
        <v>25.0</v>
      </c>
      <c r="E315" s="251">
        <v>0.0</v>
      </c>
      <c r="F315" s="252"/>
      <c r="G315" s="351"/>
      <c r="H315" s="354">
        <f>iferror(C317*D317*(F315+F316+F317),0)</f>
        <v>0</v>
      </c>
      <c r="I315" s="346">
        <v>2.0</v>
      </c>
      <c r="J315" s="355">
        <v>60.0</v>
      </c>
      <c r="K315" s="347" t="s">
        <v>245</v>
      </c>
      <c r="L315" s="348" t="b">
        <v>0</v>
      </c>
      <c r="M315" s="386"/>
      <c r="P315" s="42"/>
      <c r="R315" s="391" t="s">
        <v>282</v>
      </c>
      <c r="S315" s="353"/>
      <c r="T315" s="249">
        <v>1.0</v>
      </c>
      <c r="U315" s="343">
        <v>25.0</v>
      </c>
      <c r="V315" s="251">
        <v>0.0</v>
      </c>
      <c r="W315" s="252"/>
      <c r="X315" s="351"/>
      <c r="Y315" s="354"/>
      <c r="Z315" s="346">
        <v>2.0</v>
      </c>
      <c r="AA315" s="355">
        <v>60.0</v>
      </c>
      <c r="AB315" s="347" t="s">
        <v>245</v>
      </c>
      <c r="AC315" s="348" t="b">
        <v>0</v>
      </c>
      <c r="AD315" s="386"/>
      <c r="AG315" s="42"/>
    </row>
    <row r="316">
      <c r="A316" s="341"/>
      <c r="B316" s="342"/>
      <c r="C316" s="249">
        <v>2.0</v>
      </c>
      <c r="D316" s="343">
        <f t="shared" ref="D316:E316" si="359">D315</f>
        <v>25</v>
      </c>
      <c r="E316" s="251">
        <f t="shared" si="359"/>
        <v>0</v>
      </c>
      <c r="F316" s="252"/>
      <c r="G316" s="351"/>
      <c r="H316" s="345">
        <f>iferror(AVERAGE(F315:F317),0)</f>
        <v>0</v>
      </c>
      <c r="I316" s="346">
        <v>0.0</v>
      </c>
      <c r="K316" s="347" t="s">
        <v>197</v>
      </c>
      <c r="L316" s="348" t="b">
        <v>0</v>
      </c>
      <c r="P316" s="42"/>
      <c r="R316" s="341"/>
      <c r="S316" s="342"/>
      <c r="T316" s="249">
        <v>2.0</v>
      </c>
      <c r="U316" s="343">
        <f t="shared" ref="U316:V316" si="360">U315</f>
        <v>25</v>
      </c>
      <c r="V316" s="251">
        <f t="shared" si="360"/>
        <v>0</v>
      </c>
      <c r="W316" s="252"/>
      <c r="X316" s="351"/>
      <c r="Y316" s="345"/>
      <c r="Z316" s="346">
        <v>0.0</v>
      </c>
      <c r="AB316" s="347" t="s">
        <v>197</v>
      </c>
      <c r="AC316" s="348" t="b">
        <v>0</v>
      </c>
      <c r="AG316" s="42"/>
    </row>
    <row r="317">
      <c r="A317" s="349">
        <v>4.0</v>
      </c>
      <c r="B317" s="350">
        <v>8.0</v>
      </c>
      <c r="C317" s="249">
        <v>3.0</v>
      </c>
      <c r="D317" s="343">
        <f t="shared" ref="D317:E317" si="361">D315</f>
        <v>25</v>
      </c>
      <c r="E317" s="251">
        <f t="shared" si="361"/>
        <v>0</v>
      </c>
      <c r="F317" s="252"/>
      <c r="G317" s="351"/>
      <c r="I317" s="346">
        <v>1.0</v>
      </c>
      <c r="K317" s="347" t="s">
        <v>248</v>
      </c>
      <c r="L317" s="348" t="b">
        <v>0</v>
      </c>
      <c r="P317" s="42"/>
      <c r="R317" s="349">
        <v>4.0</v>
      </c>
      <c r="S317" s="350">
        <v>8.0</v>
      </c>
      <c r="T317" s="249">
        <v>3.0</v>
      </c>
      <c r="U317" s="343">
        <f t="shared" ref="U317:V317" si="362">U315</f>
        <v>25</v>
      </c>
      <c r="V317" s="251">
        <f t="shared" si="362"/>
        <v>0</v>
      </c>
      <c r="W317" s="252"/>
      <c r="X317" s="351"/>
      <c r="Z317" s="346">
        <v>1.0</v>
      </c>
      <c r="AB317" s="347" t="s">
        <v>248</v>
      </c>
      <c r="AC317" s="348" t="b">
        <v>0</v>
      </c>
      <c r="AG317" s="42"/>
    </row>
    <row r="318">
      <c r="A318" s="391" t="s">
        <v>334</v>
      </c>
      <c r="B318" s="353"/>
      <c r="C318" s="249">
        <v>1.0</v>
      </c>
      <c r="D318" s="343">
        <v>40.0</v>
      </c>
      <c r="E318" s="251">
        <v>0.0</v>
      </c>
      <c r="F318" s="252"/>
      <c r="G318" s="351"/>
      <c r="H318" s="354">
        <f>iferror(C320*D320*(F318+F319+F320),0)</f>
        <v>0</v>
      </c>
      <c r="I318" s="346">
        <v>2.0</v>
      </c>
      <c r="J318" s="355">
        <v>60.0</v>
      </c>
      <c r="K318" s="347" t="s">
        <v>245</v>
      </c>
      <c r="L318" s="348" t="b">
        <v>0</v>
      </c>
      <c r="M318" s="386"/>
      <c r="P318" s="42"/>
      <c r="R318" s="391" t="s">
        <v>297</v>
      </c>
      <c r="S318" s="353"/>
      <c r="T318" s="249">
        <v>1.0</v>
      </c>
      <c r="U318" s="343">
        <v>20.0</v>
      </c>
      <c r="V318" s="251">
        <v>0.0</v>
      </c>
      <c r="W318" s="252">
        <v>11.0</v>
      </c>
      <c r="X318" s="351"/>
      <c r="Y318" s="354"/>
      <c r="Z318" s="346">
        <v>2.0</v>
      </c>
      <c r="AA318" s="355">
        <v>60.0</v>
      </c>
      <c r="AB318" s="347" t="s">
        <v>245</v>
      </c>
      <c r="AC318" s="348" t="b">
        <v>0</v>
      </c>
      <c r="AD318" s="386"/>
      <c r="AG318" s="42"/>
    </row>
    <row r="319">
      <c r="A319" s="341"/>
      <c r="B319" s="342"/>
      <c r="C319" s="249">
        <v>2.0</v>
      </c>
      <c r="D319" s="343">
        <f t="shared" ref="D319:E319" si="363">D318</f>
        <v>40</v>
      </c>
      <c r="E319" s="251">
        <f t="shared" si="363"/>
        <v>0</v>
      </c>
      <c r="F319" s="252"/>
      <c r="G319" s="351"/>
      <c r="H319" s="345">
        <f>iferror(AVERAGE(F318:F320),0)</f>
        <v>0</v>
      </c>
      <c r="I319" s="346">
        <v>0.0</v>
      </c>
      <c r="K319" s="347" t="s">
        <v>197</v>
      </c>
      <c r="L319" s="348" t="b">
        <v>0</v>
      </c>
      <c r="P319" s="42"/>
      <c r="R319" s="341"/>
      <c r="S319" s="342"/>
      <c r="T319" s="249">
        <v>2.0</v>
      </c>
      <c r="U319" s="343">
        <f t="shared" ref="U319:V319" si="364">U318</f>
        <v>20</v>
      </c>
      <c r="V319" s="251">
        <f t="shared" si="364"/>
        <v>0</v>
      </c>
      <c r="W319" s="252">
        <v>8.0</v>
      </c>
      <c r="X319" s="351"/>
      <c r="Y319" s="345"/>
      <c r="Z319" s="346">
        <v>0.0</v>
      </c>
      <c r="AB319" s="347" t="s">
        <v>197</v>
      </c>
      <c r="AC319" s="348" t="b">
        <v>0</v>
      </c>
      <c r="AG319" s="42"/>
    </row>
    <row r="320">
      <c r="A320" s="349">
        <v>4.0</v>
      </c>
      <c r="B320" s="350">
        <v>8.0</v>
      </c>
      <c r="C320" s="249">
        <v>3.0</v>
      </c>
      <c r="D320" s="343">
        <f t="shared" ref="D320:E320" si="365">D318</f>
        <v>40</v>
      </c>
      <c r="E320" s="251">
        <f t="shared" si="365"/>
        <v>0</v>
      </c>
      <c r="F320" s="252"/>
      <c r="G320" s="351"/>
      <c r="I320" s="346">
        <v>1.0</v>
      </c>
      <c r="K320" s="347" t="s">
        <v>248</v>
      </c>
      <c r="L320" s="348" t="b">
        <v>0</v>
      </c>
      <c r="P320" s="42"/>
      <c r="R320" s="349">
        <v>4.0</v>
      </c>
      <c r="S320" s="350">
        <v>8.0</v>
      </c>
      <c r="T320" s="249">
        <v>3.0</v>
      </c>
      <c r="U320" s="343">
        <v>10.0</v>
      </c>
      <c r="V320" s="251">
        <f>V318</f>
        <v>0</v>
      </c>
      <c r="W320" s="252">
        <v>16.0</v>
      </c>
      <c r="X320" s="351"/>
      <c r="Z320" s="346">
        <v>1.0</v>
      </c>
      <c r="AB320" s="347" t="s">
        <v>248</v>
      </c>
      <c r="AC320" s="348" t="b">
        <v>0</v>
      </c>
      <c r="AG320" s="42"/>
    </row>
    <row r="321">
      <c r="A321" s="391" t="s">
        <v>306</v>
      </c>
      <c r="B321" s="353"/>
      <c r="C321" s="249">
        <v>1.0</v>
      </c>
      <c r="D321" s="343">
        <v>24.0</v>
      </c>
      <c r="E321" s="251">
        <v>0.0</v>
      </c>
      <c r="F321" s="252"/>
      <c r="G321" s="351"/>
      <c r="H321" s="354">
        <f>iferror(C323*D323*(F321+F322+F323),0)</f>
        <v>0</v>
      </c>
      <c r="I321" s="346"/>
      <c r="J321" s="355"/>
      <c r="K321" s="347" t="s">
        <v>245</v>
      </c>
      <c r="L321" s="348" t="b">
        <v>0</v>
      </c>
      <c r="M321" s="386"/>
      <c r="P321" s="42"/>
      <c r="R321" s="391" t="s">
        <v>306</v>
      </c>
      <c r="S321" s="353"/>
      <c r="T321" s="249">
        <v>1.0</v>
      </c>
      <c r="U321" s="343">
        <v>36.0</v>
      </c>
      <c r="V321" s="251">
        <v>0.0</v>
      </c>
      <c r="W321" s="252">
        <v>11.0</v>
      </c>
      <c r="X321" s="351"/>
      <c r="Y321" s="354"/>
      <c r="Z321" s="346"/>
      <c r="AA321" s="355"/>
      <c r="AB321" s="347" t="s">
        <v>245</v>
      </c>
      <c r="AC321" s="348" t="b">
        <v>0</v>
      </c>
      <c r="AD321" s="386"/>
      <c r="AG321" s="42"/>
    </row>
    <row r="322">
      <c r="A322" s="341"/>
      <c r="B322" s="342"/>
      <c r="C322" s="249">
        <v>2.0</v>
      </c>
      <c r="D322" s="343">
        <v>30.0</v>
      </c>
      <c r="E322" s="251">
        <f>E321</f>
        <v>0</v>
      </c>
      <c r="F322" s="252"/>
      <c r="G322" s="351"/>
      <c r="H322" s="345">
        <f>iferror(AVERAGE(F321:F323),0)</f>
        <v>0</v>
      </c>
      <c r="I322" s="346"/>
      <c r="K322" s="347" t="s">
        <v>197</v>
      </c>
      <c r="L322" s="348" t="b">
        <v>0</v>
      </c>
      <c r="P322" s="42"/>
      <c r="R322" s="341"/>
      <c r="S322" s="342"/>
      <c r="T322" s="249">
        <v>2.0</v>
      </c>
      <c r="U322" s="343">
        <f t="shared" ref="U322:V322" si="366">U321</f>
        <v>36</v>
      </c>
      <c r="V322" s="251">
        <f t="shared" si="366"/>
        <v>0</v>
      </c>
      <c r="W322" s="252">
        <v>11.0</v>
      </c>
      <c r="X322" s="351"/>
      <c r="Y322" s="345"/>
      <c r="Z322" s="346"/>
      <c r="AB322" s="347" t="s">
        <v>197</v>
      </c>
      <c r="AC322" s="348" t="b">
        <v>0</v>
      </c>
      <c r="AG322" s="42"/>
    </row>
    <row r="323">
      <c r="A323" s="349">
        <v>4.0</v>
      </c>
      <c r="B323" s="350">
        <v>8.0</v>
      </c>
      <c r="C323" s="249">
        <v>3.0</v>
      </c>
      <c r="D323" s="343">
        <f t="shared" ref="D323:E323" si="367">D321</f>
        <v>24</v>
      </c>
      <c r="E323" s="251">
        <f t="shared" si="367"/>
        <v>0</v>
      </c>
      <c r="F323" s="252"/>
      <c r="G323" s="351"/>
      <c r="I323" s="346"/>
      <c r="K323" s="347" t="s">
        <v>248</v>
      </c>
      <c r="L323" s="348" t="b">
        <v>0</v>
      </c>
      <c r="P323" s="42"/>
      <c r="R323" s="349">
        <v>4.0</v>
      </c>
      <c r="S323" s="350">
        <v>8.0</v>
      </c>
      <c r="T323" s="249">
        <v>3.0</v>
      </c>
      <c r="U323" s="343">
        <v>24.0</v>
      </c>
      <c r="V323" s="251">
        <f>V321</f>
        <v>0</v>
      </c>
      <c r="W323" s="252">
        <v>16.0</v>
      </c>
      <c r="X323" s="351"/>
      <c r="Z323" s="346"/>
      <c r="AB323" s="347" t="s">
        <v>248</v>
      </c>
      <c r="AC323" s="348" t="b">
        <v>0</v>
      </c>
      <c r="AG323" s="42"/>
    </row>
    <row r="324">
      <c r="A324" s="391" t="s">
        <v>254</v>
      </c>
      <c r="B324" s="353"/>
      <c r="C324" s="249">
        <v>1.0</v>
      </c>
      <c r="D324" s="343">
        <v>7.0</v>
      </c>
      <c r="E324" s="251">
        <v>0.0</v>
      </c>
      <c r="F324" s="252"/>
      <c r="G324" s="351"/>
      <c r="H324" s="354">
        <f>iferror(C326*D326*(F324+F325+F326),0)</f>
        <v>0</v>
      </c>
      <c r="I324" s="346"/>
      <c r="J324" s="355"/>
      <c r="K324" s="347" t="s">
        <v>245</v>
      </c>
      <c r="L324" s="348" t="b">
        <v>0</v>
      </c>
      <c r="M324" s="386"/>
      <c r="P324" s="42"/>
      <c r="R324" s="391" t="s">
        <v>254</v>
      </c>
      <c r="S324" s="353"/>
      <c r="T324" s="249">
        <v>1.0</v>
      </c>
      <c r="U324" s="343">
        <v>7.0</v>
      </c>
      <c r="V324" s="251">
        <v>0.0</v>
      </c>
      <c r="W324" s="252"/>
      <c r="X324" s="351"/>
      <c r="Y324" s="354"/>
      <c r="Z324" s="346"/>
      <c r="AA324" s="355"/>
      <c r="AB324" s="347" t="s">
        <v>245</v>
      </c>
      <c r="AC324" s="348" t="b">
        <v>0</v>
      </c>
      <c r="AD324" s="386"/>
      <c r="AG324" s="42"/>
    </row>
    <row r="325">
      <c r="A325" s="341"/>
      <c r="B325" s="342"/>
      <c r="C325" s="249">
        <v>2.0</v>
      </c>
      <c r="D325" s="343">
        <f t="shared" ref="D325:E325" si="368">D324</f>
        <v>7</v>
      </c>
      <c r="E325" s="251">
        <f t="shared" si="368"/>
        <v>0</v>
      </c>
      <c r="F325" s="252"/>
      <c r="G325" s="351"/>
      <c r="H325" s="345">
        <f>iferror(AVERAGE(F324:F326),0)</f>
        <v>0</v>
      </c>
      <c r="I325" s="346"/>
      <c r="K325" s="347" t="s">
        <v>197</v>
      </c>
      <c r="L325" s="348" t="b">
        <v>0</v>
      </c>
      <c r="P325" s="42"/>
      <c r="R325" s="341"/>
      <c r="S325" s="342"/>
      <c r="T325" s="249">
        <v>2.0</v>
      </c>
      <c r="U325" s="343">
        <f t="shared" ref="U325:V325" si="369">U324</f>
        <v>7</v>
      </c>
      <c r="V325" s="251">
        <f t="shared" si="369"/>
        <v>0</v>
      </c>
      <c r="W325" s="252"/>
      <c r="X325" s="351"/>
      <c r="Y325" s="345">
        <f>iferror(AVERAGE(W324:W326),0)</f>
        <v>0</v>
      </c>
      <c r="Z325" s="346"/>
      <c r="AB325" s="347" t="s">
        <v>197</v>
      </c>
      <c r="AC325" s="348" t="b">
        <v>0</v>
      </c>
      <c r="AG325" s="42"/>
    </row>
    <row r="326">
      <c r="A326" s="349">
        <v>4.0</v>
      </c>
      <c r="B326" s="350">
        <v>8.0</v>
      </c>
      <c r="C326" s="249">
        <v>3.0</v>
      </c>
      <c r="D326" s="343">
        <f t="shared" ref="D326:E326" si="370">D324</f>
        <v>7</v>
      </c>
      <c r="E326" s="251">
        <f t="shared" si="370"/>
        <v>0</v>
      </c>
      <c r="F326" s="252"/>
      <c r="G326" s="351"/>
      <c r="I326" s="346"/>
      <c r="K326" s="347" t="s">
        <v>248</v>
      </c>
      <c r="L326" s="348" t="b">
        <v>0</v>
      </c>
      <c r="P326" s="42"/>
      <c r="R326" s="349">
        <v>4.0</v>
      </c>
      <c r="S326" s="350">
        <v>8.0</v>
      </c>
      <c r="T326" s="249">
        <v>3.0</v>
      </c>
      <c r="U326" s="343">
        <f t="shared" ref="U326:V326" si="371">U324</f>
        <v>7</v>
      </c>
      <c r="V326" s="251">
        <f t="shared" si="371"/>
        <v>0</v>
      </c>
      <c r="W326" s="252"/>
      <c r="X326" s="351"/>
      <c r="Z326" s="346"/>
      <c r="AB326" s="347" t="s">
        <v>248</v>
      </c>
      <c r="AC326" s="348" t="b">
        <v>0</v>
      </c>
      <c r="AG326" s="42"/>
    </row>
    <row r="327">
      <c r="A327" s="393" t="s">
        <v>256</v>
      </c>
      <c r="B327" s="35"/>
      <c r="C327" s="394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81"/>
      <c r="R327" s="393" t="s">
        <v>256</v>
      </c>
      <c r="S327" s="35"/>
      <c r="T327" s="394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81"/>
    </row>
    <row r="328">
      <c r="A328" s="67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9"/>
      <c r="R328" s="67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9"/>
    </row>
    <row r="331">
      <c r="A331" s="318" t="s">
        <v>97</v>
      </c>
      <c r="B331" s="319">
        <v>46206.0</v>
      </c>
      <c r="C331" s="320" t="s">
        <v>235</v>
      </c>
      <c r="D331" s="268"/>
      <c r="E331" s="321" t="s">
        <v>236</v>
      </c>
      <c r="F331" s="322" t="b">
        <v>0</v>
      </c>
      <c r="G331" s="323" t="s">
        <v>237</v>
      </c>
      <c r="H331" s="322" t="b">
        <v>0</v>
      </c>
      <c r="I331" s="324" t="s">
        <v>238</v>
      </c>
      <c r="J331" s="322" t="b">
        <v>0</v>
      </c>
      <c r="K331" s="325" t="s">
        <v>240</v>
      </c>
      <c r="L331" s="326" t="b">
        <v>0</v>
      </c>
      <c r="M331" s="327" t="s">
        <v>241</v>
      </c>
      <c r="N331" s="322" t="b">
        <v>0</v>
      </c>
      <c r="O331" s="328" t="s">
        <v>242</v>
      </c>
      <c r="P331" s="326" t="b">
        <v>0</v>
      </c>
      <c r="R331" s="318" t="s">
        <v>97</v>
      </c>
      <c r="S331" s="319">
        <v>46226.0</v>
      </c>
      <c r="T331" s="320" t="s">
        <v>235</v>
      </c>
      <c r="U331" s="268"/>
      <c r="V331" s="321" t="s">
        <v>236</v>
      </c>
      <c r="W331" s="322" t="b">
        <v>1</v>
      </c>
      <c r="X331" s="323" t="s">
        <v>237</v>
      </c>
      <c r="Y331" s="322" t="b">
        <v>0</v>
      </c>
      <c r="Z331" s="324" t="s">
        <v>238</v>
      </c>
      <c r="AA331" s="322" t="b">
        <v>0</v>
      </c>
      <c r="AB331" s="325" t="s">
        <v>240</v>
      </c>
      <c r="AC331" s="326" t="b">
        <v>0</v>
      </c>
      <c r="AD331" s="327" t="s">
        <v>241</v>
      </c>
      <c r="AE331" s="322" t="b">
        <v>0</v>
      </c>
      <c r="AF331" s="328" t="s">
        <v>242</v>
      </c>
      <c r="AG331" s="326" t="b">
        <v>0</v>
      </c>
    </row>
    <row r="332">
      <c r="A332" s="278" t="s">
        <v>319</v>
      </c>
      <c r="B332" s="329"/>
      <c r="C332" s="249">
        <v>1.0</v>
      </c>
      <c r="D332" s="343">
        <v>40.0</v>
      </c>
      <c r="E332" s="251">
        <v>0.0</v>
      </c>
      <c r="F332" s="252"/>
      <c r="G332" s="344"/>
      <c r="H332" s="354">
        <f>iferror(C334*D334*(F332+F333+F334),0)</f>
        <v>0</v>
      </c>
      <c r="I332" s="346">
        <v>2.0</v>
      </c>
      <c r="J332" s="355">
        <v>90.0</v>
      </c>
      <c r="K332" s="347" t="s">
        <v>245</v>
      </c>
      <c r="L332" s="348" t="b">
        <v>0</v>
      </c>
      <c r="M332" s="386" t="s">
        <v>246</v>
      </c>
      <c r="P332" s="42"/>
      <c r="R332" s="385" t="s">
        <v>243</v>
      </c>
      <c r="S332" s="329"/>
      <c r="T332" s="249">
        <v>1.0</v>
      </c>
      <c r="U332" s="343">
        <v>70.0</v>
      </c>
      <c r="V332" s="251">
        <v>0.0</v>
      </c>
      <c r="W332" s="252">
        <v>6.0</v>
      </c>
      <c r="X332" s="344"/>
      <c r="Y332" s="354"/>
      <c r="Z332" s="346">
        <v>2.0</v>
      </c>
      <c r="AA332" s="355">
        <v>90.0</v>
      </c>
      <c r="AB332" s="347" t="s">
        <v>245</v>
      </c>
      <c r="AC332" s="348" t="b">
        <v>0</v>
      </c>
      <c r="AD332" s="386" t="s">
        <v>246</v>
      </c>
      <c r="AG332" s="42"/>
    </row>
    <row r="333">
      <c r="A333" s="341"/>
      <c r="B333" s="342"/>
      <c r="C333" s="249">
        <v>2.0</v>
      </c>
      <c r="D333" s="343">
        <f t="shared" ref="D333:E333" si="372">D332</f>
        <v>40</v>
      </c>
      <c r="E333" s="251">
        <f t="shared" si="372"/>
        <v>0</v>
      </c>
      <c r="F333" s="252"/>
      <c r="G333" s="344"/>
      <c r="H333" s="345">
        <f>iferror(AVERAGE(F332:F334),0)</f>
        <v>0</v>
      </c>
      <c r="I333" s="346">
        <v>0.0</v>
      </c>
      <c r="K333" s="347" t="s">
        <v>197</v>
      </c>
      <c r="L333" s="348" t="b">
        <v>0</v>
      </c>
      <c r="P333" s="42"/>
      <c r="R333" s="341"/>
      <c r="S333" s="342"/>
      <c r="T333" s="249">
        <v>2.0</v>
      </c>
      <c r="U333" s="343">
        <v>60.0</v>
      </c>
      <c r="V333" s="251">
        <f>V332</f>
        <v>0</v>
      </c>
      <c r="W333" s="252">
        <v>12.0</v>
      </c>
      <c r="X333" s="344"/>
      <c r="Y333" s="345"/>
      <c r="Z333" s="346">
        <v>0.0</v>
      </c>
      <c r="AB333" s="347" t="s">
        <v>197</v>
      </c>
      <c r="AC333" s="348" t="b">
        <v>0</v>
      </c>
      <c r="AG333" s="42"/>
    </row>
    <row r="334">
      <c r="A334" s="349">
        <v>2.0</v>
      </c>
      <c r="B334" s="350">
        <v>5.0</v>
      </c>
      <c r="C334" s="249">
        <v>3.0</v>
      </c>
      <c r="D334" s="343">
        <f t="shared" ref="D334:E334" si="373">D332</f>
        <v>40</v>
      </c>
      <c r="E334" s="251">
        <f t="shared" si="373"/>
        <v>0</v>
      </c>
      <c r="F334" s="252"/>
      <c r="G334" s="351"/>
      <c r="I334" s="346">
        <v>1.0</v>
      </c>
      <c r="K334" s="347" t="s">
        <v>248</v>
      </c>
      <c r="L334" s="348" t="b">
        <v>0</v>
      </c>
      <c r="P334" s="42"/>
      <c r="R334" s="349">
        <v>2.0</v>
      </c>
      <c r="S334" s="350">
        <v>5.0</v>
      </c>
      <c r="T334" s="249">
        <v>3.0</v>
      </c>
      <c r="U334" s="343">
        <f t="shared" ref="U334:V334" si="374">U332</f>
        <v>70</v>
      </c>
      <c r="V334" s="251">
        <f t="shared" si="374"/>
        <v>0</v>
      </c>
      <c r="W334" s="252"/>
      <c r="X334" s="351"/>
      <c r="Z334" s="346">
        <v>1.0</v>
      </c>
      <c r="AB334" s="347" t="s">
        <v>248</v>
      </c>
      <c r="AC334" s="348" t="b">
        <v>0</v>
      </c>
      <c r="AG334" s="42"/>
    </row>
    <row r="335">
      <c r="A335" s="352" t="s">
        <v>305</v>
      </c>
      <c r="B335" s="353"/>
      <c r="C335" s="249">
        <v>1.0</v>
      </c>
      <c r="D335" s="343">
        <v>0.0</v>
      </c>
      <c r="E335" s="251">
        <v>0.0</v>
      </c>
      <c r="F335" s="252"/>
      <c r="G335" s="351"/>
      <c r="H335" s="354">
        <f>iferror(C337*D337*(F335+F336+F337),0)</f>
        <v>0</v>
      </c>
      <c r="I335" s="346">
        <v>2.0</v>
      </c>
      <c r="J335" s="355">
        <v>60.0</v>
      </c>
      <c r="K335" s="347" t="s">
        <v>245</v>
      </c>
      <c r="L335" s="348" t="b">
        <v>0</v>
      </c>
      <c r="M335" s="386"/>
      <c r="P335" s="42"/>
      <c r="R335" s="352" t="s">
        <v>305</v>
      </c>
      <c r="S335" s="353"/>
      <c r="T335" s="249">
        <v>1.0</v>
      </c>
      <c r="U335" s="343">
        <v>0.0</v>
      </c>
      <c r="V335" s="251">
        <v>0.0</v>
      </c>
      <c r="W335" s="252">
        <v>15.0</v>
      </c>
      <c r="X335" s="351"/>
      <c r="Y335" s="354"/>
      <c r="Z335" s="346">
        <v>2.0</v>
      </c>
      <c r="AA335" s="355">
        <v>60.0</v>
      </c>
      <c r="AB335" s="347" t="s">
        <v>245</v>
      </c>
      <c r="AC335" s="348" t="b">
        <v>0</v>
      </c>
      <c r="AD335" s="386" t="s">
        <v>338</v>
      </c>
      <c r="AG335" s="42"/>
    </row>
    <row r="336">
      <c r="A336" s="341"/>
      <c r="B336" s="342"/>
      <c r="C336" s="249">
        <v>2.0</v>
      </c>
      <c r="D336" s="343">
        <f t="shared" ref="D336:E336" si="375">D335</f>
        <v>0</v>
      </c>
      <c r="E336" s="251">
        <f t="shared" si="375"/>
        <v>0</v>
      </c>
      <c r="F336" s="252"/>
      <c r="G336" s="351"/>
      <c r="H336" s="345">
        <f>iferror(AVERAGE(F335:F337),0)</f>
        <v>0</v>
      </c>
      <c r="I336" s="346">
        <v>0.0</v>
      </c>
      <c r="K336" s="347" t="s">
        <v>197</v>
      </c>
      <c r="L336" s="348" t="b">
        <v>0</v>
      </c>
      <c r="P336" s="42"/>
      <c r="R336" s="341"/>
      <c r="S336" s="342"/>
      <c r="T336" s="249">
        <v>2.0</v>
      </c>
      <c r="U336" s="343">
        <f t="shared" ref="U336:V336" si="376">U335</f>
        <v>0</v>
      </c>
      <c r="V336" s="251">
        <f t="shared" si="376"/>
        <v>0</v>
      </c>
      <c r="W336" s="252">
        <v>10.0</v>
      </c>
      <c r="X336" s="351"/>
      <c r="Y336" s="345"/>
      <c r="Z336" s="346">
        <v>0.0</v>
      </c>
      <c r="AB336" s="347" t="s">
        <v>197</v>
      </c>
      <c r="AC336" s="348" t="b">
        <v>0</v>
      </c>
      <c r="AG336" s="42"/>
    </row>
    <row r="337">
      <c r="A337" s="349">
        <v>6.0</v>
      </c>
      <c r="B337" s="350">
        <v>10.0</v>
      </c>
      <c r="C337" s="249">
        <v>3.0</v>
      </c>
      <c r="D337" s="343">
        <f t="shared" ref="D337:E337" si="377">D335</f>
        <v>0</v>
      </c>
      <c r="E337" s="251">
        <f t="shared" si="377"/>
        <v>0</v>
      </c>
      <c r="F337" s="252"/>
      <c r="G337" s="351"/>
      <c r="I337" s="346">
        <v>1.0</v>
      </c>
      <c r="K337" s="347" t="s">
        <v>248</v>
      </c>
      <c r="L337" s="348" t="b">
        <v>0</v>
      </c>
      <c r="P337" s="42"/>
      <c r="R337" s="349">
        <v>6.0</v>
      </c>
      <c r="S337" s="350">
        <v>10.0</v>
      </c>
      <c r="T337" s="249">
        <v>3.0</v>
      </c>
      <c r="U337" s="343">
        <f t="shared" ref="U337:V337" si="378">U335</f>
        <v>0</v>
      </c>
      <c r="V337" s="251">
        <f t="shared" si="378"/>
        <v>0</v>
      </c>
      <c r="W337" s="252"/>
      <c r="X337" s="351"/>
      <c r="Z337" s="346">
        <v>1.0</v>
      </c>
      <c r="AB337" s="347" t="s">
        <v>248</v>
      </c>
      <c r="AC337" s="348" t="b">
        <v>0</v>
      </c>
      <c r="AG337" s="42"/>
    </row>
    <row r="338">
      <c r="A338" s="395" t="s">
        <v>269</v>
      </c>
      <c r="B338" s="353"/>
      <c r="C338" s="249">
        <v>1.0</v>
      </c>
      <c r="D338" s="343">
        <v>18.0</v>
      </c>
      <c r="E338" s="251">
        <v>0.0</v>
      </c>
      <c r="F338" s="252">
        <v>15.0</v>
      </c>
      <c r="G338" s="351"/>
      <c r="H338" s="354">
        <f>iferror(C340*D340*(F338+F339+F340),0)</f>
        <v>1620</v>
      </c>
      <c r="I338" s="346">
        <v>2.0</v>
      </c>
      <c r="J338" s="355">
        <v>60.0</v>
      </c>
      <c r="K338" s="347" t="s">
        <v>245</v>
      </c>
      <c r="L338" s="348" t="b">
        <v>0</v>
      </c>
      <c r="M338" s="54"/>
      <c r="P338" s="42"/>
      <c r="R338" s="352" t="s">
        <v>277</v>
      </c>
      <c r="S338" s="353"/>
      <c r="T338" s="249">
        <v>1.0</v>
      </c>
      <c r="U338" s="343">
        <v>35.0</v>
      </c>
      <c r="V338" s="251">
        <v>0.0</v>
      </c>
      <c r="W338" s="252">
        <v>18.0</v>
      </c>
      <c r="X338" s="351"/>
      <c r="Y338" s="354"/>
      <c r="Z338" s="346">
        <v>2.0</v>
      </c>
      <c r="AA338" s="355">
        <v>60.0</v>
      </c>
      <c r="AB338" s="347" t="s">
        <v>245</v>
      </c>
      <c r="AC338" s="348" t="b">
        <v>0</v>
      </c>
      <c r="AD338" s="54"/>
      <c r="AG338" s="42"/>
    </row>
    <row r="339">
      <c r="A339" s="341"/>
      <c r="B339" s="342"/>
      <c r="C339" s="249">
        <v>2.0</v>
      </c>
      <c r="D339" s="343">
        <v>18.0</v>
      </c>
      <c r="E339" s="251">
        <f>E338</f>
        <v>0</v>
      </c>
      <c r="F339" s="252">
        <v>15.0</v>
      </c>
      <c r="G339" s="351"/>
      <c r="H339" s="345">
        <f>iferror(AVERAGE(F338:F340),0)</f>
        <v>15</v>
      </c>
      <c r="I339" s="346">
        <v>1.0</v>
      </c>
      <c r="K339" s="347" t="s">
        <v>197</v>
      </c>
      <c r="L339" s="348" t="b">
        <v>0</v>
      </c>
      <c r="P339" s="42"/>
      <c r="R339" s="341"/>
      <c r="S339" s="342"/>
      <c r="T339" s="249">
        <v>2.0</v>
      </c>
      <c r="U339" s="343">
        <f t="shared" ref="U339:V339" si="379">U338</f>
        <v>35</v>
      </c>
      <c r="V339" s="251">
        <f t="shared" si="379"/>
        <v>0</v>
      </c>
      <c r="W339" s="252">
        <v>18.0</v>
      </c>
      <c r="X339" s="351"/>
      <c r="Y339" s="345"/>
      <c r="Z339" s="346">
        <v>1.0</v>
      </c>
      <c r="AB339" s="347" t="s">
        <v>197</v>
      </c>
      <c r="AC339" s="348" t="b">
        <v>0</v>
      </c>
      <c r="AG339" s="42"/>
    </row>
    <row r="340">
      <c r="A340" s="349">
        <v>8.0</v>
      </c>
      <c r="B340" s="350">
        <v>12.0</v>
      </c>
      <c r="C340" s="249">
        <v>3.0</v>
      </c>
      <c r="D340" s="343">
        <f t="shared" ref="D340:E340" si="380">D338</f>
        <v>18</v>
      </c>
      <c r="E340" s="251">
        <f t="shared" si="380"/>
        <v>0</v>
      </c>
      <c r="F340" s="252"/>
      <c r="G340" s="351"/>
      <c r="I340" s="346">
        <v>1.0</v>
      </c>
      <c r="K340" s="347" t="s">
        <v>248</v>
      </c>
      <c r="L340" s="348" t="b">
        <v>0</v>
      </c>
      <c r="P340" s="42"/>
      <c r="R340" s="349">
        <v>8.0</v>
      </c>
      <c r="S340" s="350">
        <v>12.0</v>
      </c>
      <c r="T340" s="249">
        <v>3.0</v>
      </c>
      <c r="U340" s="343">
        <f t="shared" ref="U340:V340" si="381">U338</f>
        <v>35</v>
      </c>
      <c r="V340" s="251">
        <f t="shared" si="381"/>
        <v>0</v>
      </c>
      <c r="W340" s="252"/>
      <c r="X340" s="351"/>
      <c r="Z340" s="346">
        <v>1.0</v>
      </c>
      <c r="AB340" s="347" t="s">
        <v>248</v>
      </c>
      <c r="AC340" s="348" t="b">
        <v>0</v>
      </c>
      <c r="AG340" s="42"/>
    </row>
    <row r="341">
      <c r="A341" s="395" t="s">
        <v>329</v>
      </c>
      <c r="B341" s="353"/>
      <c r="C341" s="249">
        <v>1.0</v>
      </c>
      <c r="D341" s="343">
        <v>25.0</v>
      </c>
      <c r="E341" s="251">
        <v>0.0</v>
      </c>
      <c r="F341" s="252">
        <v>20.0</v>
      </c>
      <c r="G341" s="351"/>
      <c r="H341" s="354">
        <f>iferror(C343*D343*(F341+F342+F343),0)</f>
        <v>3000</v>
      </c>
      <c r="I341" s="346">
        <v>2.0</v>
      </c>
      <c r="J341" s="355">
        <v>60.0</v>
      </c>
      <c r="K341" s="347" t="s">
        <v>245</v>
      </c>
      <c r="L341" s="348" t="b">
        <v>0</v>
      </c>
      <c r="M341" s="54"/>
      <c r="P341" s="42"/>
      <c r="R341" s="352" t="s">
        <v>291</v>
      </c>
      <c r="S341" s="353"/>
      <c r="T341" s="249">
        <v>1.0</v>
      </c>
      <c r="U341" s="343">
        <v>15.0</v>
      </c>
      <c r="V341" s="251">
        <v>0.0</v>
      </c>
      <c r="W341" s="252">
        <v>14.0</v>
      </c>
      <c r="X341" s="351"/>
      <c r="Y341" s="354"/>
      <c r="Z341" s="346">
        <v>2.0</v>
      </c>
      <c r="AA341" s="355">
        <v>60.0</v>
      </c>
      <c r="AB341" s="347" t="s">
        <v>245</v>
      </c>
      <c r="AC341" s="348" t="b">
        <v>0</v>
      </c>
      <c r="AD341" s="54"/>
      <c r="AG341" s="42"/>
    </row>
    <row r="342">
      <c r="A342" s="341"/>
      <c r="B342" s="342"/>
      <c r="C342" s="249">
        <v>2.0</v>
      </c>
      <c r="D342" s="343">
        <f t="shared" ref="D342:E342" si="382">D341</f>
        <v>25</v>
      </c>
      <c r="E342" s="251">
        <f t="shared" si="382"/>
        <v>0</v>
      </c>
      <c r="F342" s="252">
        <v>20.0</v>
      </c>
      <c r="G342" s="351"/>
      <c r="H342" s="345">
        <f>iferror(AVERAGE(F341:F343),0)</f>
        <v>20</v>
      </c>
      <c r="I342" s="346">
        <v>1.0</v>
      </c>
      <c r="K342" s="347" t="s">
        <v>197</v>
      </c>
      <c r="L342" s="348" t="b">
        <v>0</v>
      </c>
      <c r="P342" s="42"/>
      <c r="R342" s="341"/>
      <c r="S342" s="342"/>
      <c r="T342" s="249">
        <v>2.0</v>
      </c>
      <c r="U342" s="343">
        <f t="shared" ref="U342:V342" si="383">U341</f>
        <v>15</v>
      </c>
      <c r="V342" s="251">
        <f t="shared" si="383"/>
        <v>0</v>
      </c>
      <c r="W342" s="252">
        <v>14.0</v>
      </c>
      <c r="X342" s="351"/>
      <c r="Y342" s="345"/>
      <c r="Z342" s="346">
        <v>1.0</v>
      </c>
      <c r="AB342" s="347" t="s">
        <v>197</v>
      </c>
      <c r="AC342" s="348" t="b">
        <v>0</v>
      </c>
      <c r="AG342" s="42"/>
    </row>
    <row r="343">
      <c r="A343" s="349">
        <v>10.0</v>
      </c>
      <c r="B343" s="350">
        <v>15.0</v>
      </c>
      <c r="C343" s="249">
        <v>3.0</v>
      </c>
      <c r="D343" s="343">
        <f t="shared" ref="D343:E343" si="384">D341</f>
        <v>25</v>
      </c>
      <c r="E343" s="251">
        <f t="shared" si="384"/>
        <v>0</v>
      </c>
      <c r="F343" s="252"/>
      <c r="G343" s="351"/>
      <c r="I343" s="346">
        <v>1.0</v>
      </c>
      <c r="K343" s="347" t="s">
        <v>248</v>
      </c>
      <c r="L343" s="348" t="b">
        <v>0</v>
      </c>
      <c r="P343" s="42"/>
      <c r="R343" s="349">
        <v>10.0</v>
      </c>
      <c r="S343" s="350">
        <v>15.0</v>
      </c>
      <c r="T343" s="249">
        <v>3.0</v>
      </c>
      <c r="U343" s="343">
        <f t="shared" ref="U343:V343" si="385">U341</f>
        <v>15</v>
      </c>
      <c r="V343" s="251">
        <f t="shared" si="385"/>
        <v>0</v>
      </c>
      <c r="W343" s="252">
        <v>12.0</v>
      </c>
      <c r="X343" s="351"/>
      <c r="Z343" s="346">
        <v>1.0</v>
      </c>
      <c r="AB343" s="347" t="s">
        <v>248</v>
      </c>
      <c r="AC343" s="348" t="b">
        <v>0</v>
      </c>
      <c r="AG343" s="42"/>
    </row>
    <row r="344">
      <c r="A344" s="389" t="s">
        <v>260</v>
      </c>
      <c r="B344" s="353"/>
      <c r="C344" s="249">
        <v>1.0</v>
      </c>
      <c r="D344" s="343">
        <v>50.0</v>
      </c>
      <c r="E344" s="251">
        <v>0.0</v>
      </c>
      <c r="F344" s="252">
        <v>8.0</v>
      </c>
      <c r="G344" s="351"/>
      <c r="H344" s="354">
        <f>iferror(C346*D346*(F344+F345+F346),0)</f>
        <v>3000</v>
      </c>
      <c r="I344" s="346">
        <v>2.0</v>
      </c>
      <c r="J344" s="355">
        <v>60.0</v>
      </c>
      <c r="K344" s="347" t="s">
        <v>245</v>
      </c>
      <c r="L344" s="348" t="b">
        <v>0</v>
      </c>
      <c r="M344" s="386"/>
      <c r="P344" s="42"/>
      <c r="R344" s="352" t="s">
        <v>331</v>
      </c>
      <c r="S344" s="353"/>
      <c r="T344" s="249">
        <v>1.0</v>
      </c>
      <c r="U344" s="343">
        <v>60.0</v>
      </c>
      <c r="V344" s="251">
        <v>0.0</v>
      </c>
      <c r="W344" s="252">
        <v>11.0</v>
      </c>
      <c r="X344" s="351"/>
      <c r="Y344" s="354"/>
      <c r="Z344" s="346">
        <v>2.0</v>
      </c>
      <c r="AA344" s="355">
        <v>60.0</v>
      </c>
      <c r="AB344" s="347" t="s">
        <v>245</v>
      </c>
      <c r="AC344" s="348" t="b">
        <v>0</v>
      </c>
      <c r="AD344" s="386"/>
      <c r="AG344" s="42"/>
    </row>
    <row r="345">
      <c r="A345" s="341"/>
      <c r="B345" s="342"/>
      <c r="C345" s="249">
        <v>2.0</v>
      </c>
      <c r="D345" s="343">
        <v>40.0</v>
      </c>
      <c r="E345" s="251">
        <f>E344</f>
        <v>0</v>
      </c>
      <c r="F345" s="252">
        <v>12.0</v>
      </c>
      <c r="G345" s="351"/>
      <c r="H345" s="345">
        <f>iferror(AVERAGE(F344:F346),0)</f>
        <v>10</v>
      </c>
      <c r="I345" s="346">
        <v>1.0</v>
      </c>
      <c r="K345" s="347" t="s">
        <v>197</v>
      </c>
      <c r="L345" s="348" t="b">
        <v>0</v>
      </c>
      <c r="P345" s="42"/>
      <c r="R345" s="341"/>
      <c r="S345" s="342"/>
      <c r="T345" s="249">
        <v>2.0</v>
      </c>
      <c r="U345" s="343">
        <f t="shared" ref="U345:V345" si="386">U344</f>
        <v>60</v>
      </c>
      <c r="V345" s="251">
        <f t="shared" si="386"/>
        <v>0</v>
      </c>
      <c r="W345" s="252">
        <v>10.0</v>
      </c>
      <c r="X345" s="351"/>
      <c r="Y345" s="345"/>
      <c r="Z345" s="346">
        <v>1.0</v>
      </c>
      <c r="AB345" s="347" t="s">
        <v>197</v>
      </c>
      <c r="AC345" s="348" t="b">
        <v>0</v>
      </c>
      <c r="AG345" s="42"/>
    </row>
    <row r="346">
      <c r="A346" s="349">
        <v>6.0</v>
      </c>
      <c r="B346" s="350">
        <v>10.0</v>
      </c>
      <c r="C346" s="249">
        <v>3.0</v>
      </c>
      <c r="D346" s="343">
        <f t="shared" ref="D346:E346" si="387">D344</f>
        <v>50</v>
      </c>
      <c r="E346" s="251">
        <f t="shared" si="387"/>
        <v>0</v>
      </c>
      <c r="F346" s="252"/>
      <c r="G346" s="351"/>
      <c r="I346" s="346">
        <v>1.0</v>
      </c>
      <c r="K346" s="347" t="s">
        <v>248</v>
      </c>
      <c r="L346" s="348" t="b">
        <v>0</v>
      </c>
      <c r="P346" s="42"/>
      <c r="R346" s="349">
        <v>6.0</v>
      </c>
      <c r="S346" s="350">
        <v>10.0</v>
      </c>
      <c r="T346" s="249">
        <v>3.0</v>
      </c>
      <c r="U346" s="343">
        <f t="shared" ref="U346:V346" si="388">U344</f>
        <v>60</v>
      </c>
      <c r="V346" s="251">
        <f t="shared" si="388"/>
        <v>0</v>
      </c>
      <c r="W346" s="252"/>
      <c r="X346" s="351"/>
      <c r="Z346" s="346">
        <v>1.0</v>
      </c>
      <c r="AB346" s="347" t="s">
        <v>248</v>
      </c>
      <c r="AC346" s="348" t="b">
        <v>0</v>
      </c>
      <c r="AG346" s="42"/>
    </row>
    <row r="347">
      <c r="A347" s="359" t="s">
        <v>199</v>
      </c>
      <c r="B347" s="353"/>
      <c r="C347" s="249">
        <v>1.0</v>
      </c>
      <c r="D347" s="343">
        <v>36.0</v>
      </c>
      <c r="E347" s="251">
        <v>0.0</v>
      </c>
      <c r="F347" s="252">
        <v>12.0</v>
      </c>
      <c r="G347" s="351"/>
      <c r="H347" s="354">
        <f>iferror(C349*D349*(F347+F348+F349),0)</f>
        <v>2592</v>
      </c>
      <c r="I347" s="346">
        <v>2.0</v>
      </c>
      <c r="J347" s="355">
        <v>60.0</v>
      </c>
      <c r="K347" s="347" t="s">
        <v>245</v>
      </c>
      <c r="L347" s="348" t="b">
        <v>0</v>
      </c>
      <c r="M347" s="386" t="s">
        <v>340</v>
      </c>
      <c r="P347" s="42"/>
      <c r="R347" s="389" t="s">
        <v>151</v>
      </c>
      <c r="S347" s="353"/>
      <c r="T347" s="249">
        <v>1.0</v>
      </c>
      <c r="U347" s="343">
        <v>48.0</v>
      </c>
      <c r="V347" s="251">
        <v>0.0</v>
      </c>
      <c r="W347" s="252"/>
      <c r="X347" s="351"/>
      <c r="Y347" s="354"/>
      <c r="Z347" s="346">
        <v>2.0</v>
      </c>
      <c r="AA347" s="355">
        <v>60.0</v>
      </c>
      <c r="AB347" s="347" t="s">
        <v>245</v>
      </c>
      <c r="AC347" s="348" t="b">
        <v>0</v>
      </c>
      <c r="AD347" s="386"/>
      <c r="AG347" s="42"/>
    </row>
    <row r="348">
      <c r="A348" s="341"/>
      <c r="B348" s="342"/>
      <c r="C348" s="249">
        <v>2.0</v>
      </c>
      <c r="D348" s="343">
        <v>42.0</v>
      </c>
      <c r="E348" s="251">
        <f>E347</f>
        <v>0</v>
      </c>
      <c r="F348" s="252">
        <v>12.0</v>
      </c>
      <c r="G348" s="351"/>
      <c r="H348" s="345">
        <f>iferror(AVERAGE(F347:F349),0)</f>
        <v>12</v>
      </c>
      <c r="I348" s="346">
        <v>1.0</v>
      </c>
      <c r="K348" s="347" t="s">
        <v>197</v>
      </c>
      <c r="L348" s="348" t="b">
        <v>0</v>
      </c>
      <c r="P348" s="42"/>
      <c r="R348" s="341"/>
      <c r="S348" s="342"/>
      <c r="T348" s="249">
        <v>2.0</v>
      </c>
      <c r="U348" s="343">
        <f t="shared" ref="U348:V348" si="389">U347</f>
        <v>48</v>
      </c>
      <c r="V348" s="251">
        <f t="shared" si="389"/>
        <v>0</v>
      </c>
      <c r="W348" s="252"/>
      <c r="X348" s="351"/>
      <c r="Y348" s="345"/>
      <c r="Z348" s="346">
        <v>1.0</v>
      </c>
      <c r="AB348" s="347" t="s">
        <v>197</v>
      </c>
      <c r="AC348" s="348" t="b">
        <v>0</v>
      </c>
      <c r="AG348" s="42"/>
    </row>
    <row r="349">
      <c r="A349" s="349">
        <v>6.0</v>
      </c>
      <c r="B349" s="350">
        <v>10.0</v>
      </c>
      <c r="C349" s="249">
        <v>3.0</v>
      </c>
      <c r="D349" s="343">
        <f t="shared" ref="D349:E349" si="390">D347</f>
        <v>36</v>
      </c>
      <c r="E349" s="251">
        <f t="shared" si="390"/>
        <v>0</v>
      </c>
      <c r="F349" s="252"/>
      <c r="G349" s="351"/>
      <c r="I349" s="346">
        <v>1.0</v>
      </c>
      <c r="K349" s="347" t="s">
        <v>248</v>
      </c>
      <c r="L349" s="348" t="b">
        <v>0</v>
      </c>
      <c r="P349" s="42"/>
      <c r="R349" s="349">
        <v>6.0</v>
      </c>
      <c r="S349" s="350">
        <v>10.0</v>
      </c>
      <c r="T349" s="249">
        <v>3.0</v>
      </c>
      <c r="U349" s="343">
        <f t="shared" ref="U349:V349" si="391">U347</f>
        <v>48</v>
      </c>
      <c r="V349" s="251">
        <f t="shared" si="391"/>
        <v>0</v>
      </c>
      <c r="W349" s="252"/>
      <c r="X349" s="351"/>
      <c r="Z349" s="346">
        <v>1.0</v>
      </c>
      <c r="AB349" s="347" t="s">
        <v>248</v>
      </c>
      <c r="AC349" s="348" t="b">
        <v>0</v>
      </c>
      <c r="AG349" s="42"/>
    </row>
    <row r="350">
      <c r="A350" s="359" t="s">
        <v>250</v>
      </c>
      <c r="B350" s="353"/>
      <c r="C350" s="249">
        <v>1.0</v>
      </c>
      <c r="D350" s="343">
        <v>78.0</v>
      </c>
      <c r="E350" s="251">
        <v>0.0</v>
      </c>
      <c r="F350" s="252">
        <v>12.0</v>
      </c>
      <c r="G350" s="351"/>
      <c r="H350" s="354">
        <f>iferror(C352*D352*(F350+F351+F352),0)</f>
        <v>5616</v>
      </c>
      <c r="I350" s="346">
        <v>2.0</v>
      </c>
      <c r="J350" s="355">
        <v>60.0</v>
      </c>
      <c r="K350" s="347" t="s">
        <v>245</v>
      </c>
      <c r="L350" s="348" t="b">
        <v>0</v>
      </c>
      <c r="M350" s="386"/>
      <c r="P350" s="42"/>
      <c r="R350" s="359" t="s">
        <v>250</v>
      </c>
      <c r="S350" s="353"/>
      <c r="T350" s="249">
        <v>1.0</v>
      </c>
      <c r="U350" s="343">
        <v>66.0</v>
      </c>
      <c r="V350" s="251">
        <v>0.0</v>
      </c>
      <c r="W350" s="252"/>
      <c r="X350" s="351"/>
      <c r="Y350" s="354"/>
      <c r="Z350" s="346">
        <v>2.0</v>
      </c>
      <c r="AA350" s="355">
        <v>60.0</v>
      </c>
      <c r="AB350" s="347" t="s">
        <v>245</v>
      </c>
      <c r="AC350" s="348" t="b">
        <v>0</v>
      </c>
      <c r="AD350" s="386"/>
      <c r="AG350" s="42"/>
    </row>
    <row r="351">
      <c r="A351" s="341"/>
      <c r="B351" s="342"/>
      <c r="C351" s="249">
        <v>2.0</v>
      </c>
      <c r="D351" s="343">
        <f t="shared" ref="D351:E351" si="392">D350</f>
        <v>78</v>
      </c>
      <c r="E351" s="251">
        <f t="shared" si="392"/>
        <v>0</v>
      </c>
      <c r="F351" s="252">
        <v>12.0</v>
      </c>
      <c r="G351" s="351"/>
      <c r="H351" s="345">
        <f>iferror(AVERAGE(F350:F352),0)</f>
        <v>12</v>
      </c>
      <c r="I351" s="346">
        <v>1.0</v>
      </c>
      <c r="K351" s="347" t="s">
        <v>197</v>
      </c>
      <c r="L351" s="348" t="b">
        <v>0</v>
      </c>
      <c r="P351" s="42"/>
      <c r="R351" s="341"/>
      <c r="S351" s="342"/>
      <c r="T351" s="249">
        <v>2.0</v>
      </c>
      <c r="U351" s="343">
        <f t="shared" ref="U351:V351" si="393">U350</f>
        <v>66</v>
      </c>
      <c r="V351" s="251">
        <f t="shared" si="393"/>
        <v>0</v>
      </c>
      <c r="W351" s="252"/>
      <c r="X351" s="351"/>
      <c r="Y351" s="345"/>
      <c r="Z351" s="346">
        <v>1.0</v>
      </c>
      <c r="AB351" s="347" t="s">
        <v>197</v>
      </c>
      <c r="AC351" s="348" t="b">
        <v>0</v>
      </c>
      <c r="AG351" s="42"/>
    </row>
    <row r="352">
      <c r="A352" s="349">
        <v>8.0</v>
      </c>
      <c r="B352" s="350">
        <v>12.0</v>
      </c>
      <c r="C352" s="249">
        <v>3.0</v>
      </c>
      <c r="D352" s="343">
        <f t="shared" ref="D352:E352" si="394">D350</f>
        <v>78</v>
      </c>
      <c r="E352" s="251">
        <f t="shared" si="394"/>
        <v>0</v>
      </c>
      <c r="F352" s="252"/>
      <c r="G352" s="351"/>
      <c r="I352" s="346">
        <v>1.0</v>
      </c>
      <c r="K352" s="347" t="s">
        <v>248</v>
      </c>
      <c r="L352" s="348" t="b">
        <v>0</v>
      </c>
      <c r="P352" s="42"/>
      <c r="R352" s="349">
        <v>8.0</v>
      </c>
      <c r="S352" s="350">
        <v>12.0</v>
      </c>
      <c r="T352" s="249">
        <v>3.0</v>
      </c>
      <c r="U352" s="343">
        <f t="shared" ref="U352:V352" si="395">U350</f>
        <v>66</v>
      </c>
      <c r="V352" s="251">
        <f t="shared" si="395"/>
        <v>0</v>
      </c>
      <c r="W352" s="252"/>
      <c r="X352" s="351"/>
      <c r="Z352" s="346">
        <v>1.0</v>
      </c>
      <c r="AB352" s="347" t="s">
        <v>248</v>
      </c>
      <c r="AC352" s="348" t="b">
        <v>0</v>
      </c>
      <c r="AG352" s="42"/>
    </row>
    <row r="353">
      <c r="A353" s="395" t="s">
        <v>333</v>
      </c>
      <c r="B353" s="353"/>
      <c r="C353" s="249">
        <v>1.0</v>
      </c>
      <c r="D353" s="343">
        <v>20.0</v>
      </c>
      <c r="E353" s="251">
        <v>0.0</v>
      </c>
      <c r="F353" s="252">
        <v>15.0</v>
      </c>
      <c r="G353" s="351"/>
      <c r="H353" s="354">
        <f>iferror(C355*D355*(F353+F354+F355),0)</f>
        <v>2700</v>
      </c>
      <c r="I353" s="346">
        <v>2.0</v>
      </c>
      <c r="J353" s="355">
        <v>60.0</v>
      </c>
      <c r="K353" s="347" t="s">
        <v>245</v>
      </c>
      <c r="L353" s="348" t="b">
        <v>0</v>
      </c>
      <c r="M353" s="386"/>
      <c r="P353" s="42"/>
      <c r="R353" s="390" t="s">
        <v>269</v>
      </c>
      <c r="S353" s="353"/>
      <c r="T353" s="249">
        <v>1.0</v>
      </c>
      <c r="U353" s="343">
        <v>24.0</v>
      </c>
      <c r="V353" s="251">
        <v>0.0</v>
      </c>
      <c r="W353" s="252"/>
      <c r="X353" s="351"/>
      <c r="Y353" s="354"/>
      <c r="Z353" s="346">
        <v>2.0</v>
      </c>
      <c r="AA353" s="355">
        <v>60.0</v>
      </c>
      <c r="AB353" s="347" t="s">
        <v>245</v>
      </c>
      <c r="AC353" s="348" t="b">
        <v>0</v>
      </c>
      <c r="AD353" s="386"/>
      <c r="AG353" s="42"/>
    </row>
    <row r="354">
      <c r="A354" s="341"/>
      <c r="B354" s="342"/>
      <c r="C354" s="249">
        <v>2.0</v>
      </c>
      <c r="D354" s="343">
        <f t="shared" ref="D354:E354" si="396">D353</f>
        <v>20</v>
      </c>
      <c r="E354" s="251">
        <f t="shared" si="396"/>
        <v>0</v>
      </c>
      <c r="F354" s="252">
        <v>15.0</v>
      </c>
      <c r="G354" s="351"/>
      <c r="H354" s="345">
        <f>iferror(AVERAGE(F353:F355),0)</f>
        <v>15</v>
      </c>
      <c r="I354" s="346">
        <v>0.0</v>
      </c>
      <c r="K354" s="347" t="s">
        <v>197</v>
      </c>
      <c r="L354" s="348" t="b">
        <v>0</v>
      </c>
      <c r="P354" s="42"/>
      <c r="R354" s="341"/>
      <c r="S354" s="342"/>
      <c r="T354" s="249">
        <v>2.0</v>
      </c>
      <c r="U354" s="343">
        <f t="shared" ref="U354:V354" si="397">U353</f>
        <v>24</v>
      </c>
      <c r="V354" s="251">
        <f t="shared" si="397"/>
        <v>0</v>
      </c>
      <c r="W354" s="252"/>
      <c r="X354" s="351"/>
      <c r="Y354" s="345"/>
      <c r="Z354" s="346">
        <v>0.0</v>
      </c>
      <c r="AB354" s="347" t="s">
        <v>197</v>
      </c>
      <c r="AC354" s="348" t="b">
        <v>0</v>
      </c>
      <c r="AG354" s="42"/>
    </row>
    <row r="355">
      <c r="A355" s="349">
        <v>10.0</v>
      </c>
      <c r="B355" s="350">
        <v>15.0</v>
      </c>
      <c r="C355" s="249">
        <v>3.0</v>
      </c>
      <c r="D355" s="343">
        <f t="shared" ref="D355:E355" si="398">D353</f>
        <v>20</v>
      </c>
      <c r="E355" s="251">
        <f t="shared" si="398"/>
        <v>0</v>
      </c>
      <c r="F355" s="252">
        <v>15.0</v>
      </c>
      <c r="G355" s="351"/>
      <c r="I355" s="346">
        <v>1.0</v>
      </c>
      <c r="K355" s="347" t="s">
        <v>248</v>
      </c>
      <c r="L355" s="348" t="b">
        <v>0</v>
      </c>
      <c r="P355" s="42"/>
      <c r="R355" s="349">
        <v>10.0</v>
      </c>
      <c r="S355" s="350">
        <v>15.0</v>
      </c>
      <c r="T355" s="249">
        <v>3.0</v>
      </c>
      <c r="U355" s="343">
        <f t="shared" ref="U355:V355" si="399">U353</f>
        <v>24</v>
      </c>
      <c r="V355" s="251">
        <f t="shared" si="399"/>
        <v>0</v>
      </c>
      <c r="W355" s="252"/>
      <c r="X355" s="351"/>
      <c r="Z355" s="346">
        <v>1.0</v>
      </c>
      <c r="AB355" s="347" t="s">
        <v>248</v>
      </c>
      <c r="AC355" s="348" t="b">
        <v>0</v>
      </c>
      <c r="AG355" s="42"/>
    </row>
    <row r="356">
      <c r="A356" s="362" t="s">
        <v>296</v>
      </c>
      <c r="B356" s="353"/>
      <c r="C356" s="249">
        <v>1.0</v>
      </c>
      <c r="D356" s="343">
        <v>15.0</v>
      </c>
      <c r="E356" s="251">
        <v>0.0</v>
      </c>
      <c r="F356" s="252">
        <v>12.0</v>
      </c>
      <c r="G356" s="351"/>
      <c r="H356" s="354">
        <f>iferror(C358*D358*(F356+F357+F358),0)</f>
        <v>720</v>
      </c>
      <c r="I356" s="346">
        <v>2.0</v>
      </c>
      <c r="J356" s="355">
        <v>60.0</v>
      </c>
      <c r="K356" s="347" t="s">
        <v>245</v>
      </c>
      <c r="L356" s="348" t="b">
        <v>0</v>
      </c>
      <c r="M356" s="386"/>
      <c r="P356" s="42"/>
      <c r="R356" s="391" t="s">
        <v>282</v>
      </c>
      <c r="S356" s="353"/>
      <c r="T356" s="249">
        <v>1.0</v>
      </c>
      <c r="U356" s="343">
        <v>25.0</v>
      </c>
      <c r="V356" s="251">
        <v>0.0</v>
      </c>
      <c r="W356" s="252"/>
      <c r="X356" s="351"/>
      <c r="Y356" s="354"/>
      <c r="Z356" s="346">
        <v>2.0</v>
      </c>
      <c r="AA356" s="355">
        <v>60.0</v>
      </c>
      <c r="AB356" s="347" t="s">
        <v>245</v>
      </c>
      <c r="AC356" s="348" t="b">
        <v>0</v>
      </c>
      <c r="AD356" s="386"/>
      <c r="AG356" s="42"/>
    </row>
    <row r="357">
      <c r="A357" s="341"/>
      <c r="B357" s="342"/>
      <c r="C357" s="249">
        <v>2.0</v>
      </c>
      <c r="D357" s="343">
        <f t="shared" ref="D357:E357" si="400">D356</f>
        <v>15</v>
      </c>
      <c r="E357" s="251">
        <f t="shared" si="400"/>
        <v>0</v>
      </c>
      <c r="F357" s="252">
        <v>12.0</v>
      </c>
      <c r="G357" s="351"/>
      <c r="H357" s="345">
        <f>iferror(AVERAGE(F356:F358),0)</f>
        <v>12</v>
      </c>
      <c r="I357" s="346">
        <v>0.0</v>
      </c>
      <c r="K357" s="347" t="s">
        <v>197</v>
      </c>
      <c r="L357" s="348" t="b">
        <v>0</v>
      </c>
      <c r="P357" s="42"/>
      <c r="R357" s="341"/>
      <c r="S357" s="342"/>
      <c r="T357" s="249">
        <v>2.0</v>
      </c>
      <c r="U357" s="343">
        <f t="shared" ref="U357:V357" si="401">U356</f>
        <v>25</v>
      </c>
      <c r="V357" s="251">
        <f t="shared" si="401"/>
        <v>0</v>
      </c>
      <c r="W357" s="252"/>
      <c r="X357" s="351"/>
      <c r="Y357" s="345"/>
      <c r="Z357" s="346">
        <v>0.0</v>
      </c>
      <c r="AB357" s="347" t="s">
        <v>197</v>
      </c>
      <c r="AC357" s="348" t="b">
        <v>0</v>
      </c>
      <c r="AG357" s="42"/>
    </row>
    <row r="358">
      <c r="A358" s="349">
        <v>4.0</v>
      </c>
      <c r="B358" s="350">
        <v>8.0</v>
      </c>
      <c r="C358" s="249">
        <v>3.0</v>
      </c>
      <c r="D358" s="343">
        <v>10.0</v>
      </c>
      <c r="E358" s="251">
        <f>E356</f>
        <v>0</v>
      </c>
      <c r="F358" s="252"/>
      <c r="G358" s="351"/>
      <c r="I358" s="346">
        <v>1.0</v>
      </c>
      <c r="K358" s="347" t="s">
        <v>248</v>
      </c>
      <c r="L358" s="348" t="b">
        <v>0</v>
      </c>
      <c r="P358" s="42"/>
      <c r="R358" s="349">
        <v>4.0</v>
      </c>
      <c r="S358" s="350">
        <v>8.0</v>
      </c>
      <c r="T358" s="249">
        <v>3.0</v>
      </c>
      <c r="U358" s="343">
        <f t="shared" ref="U358:V358" si="402">U356</f>
        <v>25</v>
      </c>
      <c r="V358" s="251">
        <f t="shared" si="402"/>
        <v>0</v>
      </c>
      <c r="W358" s="252"/>
      <c r="X358" s="351"/>
      <c r="Z358" s="346">
        <v>1.0</v>
      </c>
      <c r="AB358" s="347" t="s">
        <v>248</v>
      </c>
      <c r="AC358" s="348" t="b">
        <v>0</v>
      </c>
      <c r="AG358" s="42"/>
    </row>
    <row r="359">
      <c r="A359" s="397" t="s">
        <v>335</v>
      </c>
      <c r="B359" s="353"/>
      <c r="C359" s="249">
        <v>1.0</v>
      </c>
      <c r="D359" s="343">
        <v>18.0</v>
      </c>
      <c r="E359" s="251">
        <v>0.0</v>
      </c>
      <c r="F359" s="252"/>
      <c r="G359" s="351"/>
      <c r="H359" s="354">
        <f>iferror(C361*D361*(F359+F360+F361),0)</f>
        <v>0</v>
      </c>
      <c r="I359" s="346">
        <v>2.0</v>
      </c>
      <c r="J359" s="355">
        <v>60.0</v>
      </c>
      <c r="K359" s="347" t="s">
        <v>245</v>
      </c>
      <c r="L359" s="348" t="b">
        <v>0</v>
      </c>
      <c r="M359" s="386"/>
      <c r="P359" s="42"/>
      <c r="R359" s="391" t="s">
        <v>297</v>
      </c>
      <c r="S359" s="353"/>
      <c r="T359" s="249">
        <v>1.0</v>
      </c>
      <c r="U359" s="343">
        <v>20.0</v>
      </c>
      <c r="V359" s="251">
        <v>0.0</v>
      </c>
      <c r="W359" s="252"/>
      <c r="X359" s="351"/>
      <c r="Y359" s="354"/>
      <c r="Z359" s="346">
        <v>2.0</v>
      </c>
      <c r="AA359" s="355">
        <v>60.0</v>
      </c>
      <c r="AB359" s="347" t="s">
        <v>245</v>
      </c>
      <c r="AC359" s="348" t="b">
        <v>0</v>
      </c>
      <c r="AD359" s="386"/>
      <c r="AG359" s="42"/>
    </row>
    <row r="360">
      <c r="A360" s="341"/>
      <c r="B360" s="342"/>
      <c r="C360" s="249">
        <v>2.0</v>
      </c>
      <c r="D360" s="343">
        <f t="shared" ref="D360:E360" si="403">D359</f>
        <v>18</v>
      </c>
      <c r="E360" s="251">
        <f t="shared" si="403"/>
        <v>0</v>
      </c>
      <c r="F360" s="252"/>
      <c r="G360" s="351"/>
      <c r="H360" s="345">
        <f>iferror(AVERAGE(F359:F361),0)</f>
        <v>0</v>
      </c>
      <c r="I360" s="346">
        <v>0.0</v>
      </c>
      <c r="K360" s="347" t="s">
        <v>197</v>
      </c>
      <c r="L360" s="348" t="b">
        <v>0</v>
      </c>
      <c r="P360" s="42"/>
      <c r="R360" s="341"/>
      <c r="S360" s="342"/>
      <c r="T360" s="249">
        <v>2.0</v>
      </c>
      <c r="U360" s="343">
        <f t="shared" ref="U360:V360" si="404">U359</f>
        <v>20</v>
      </c>
      <c r="V360" s="251">
        <f t="shared" si="404"/>
        <v>0</v>
      </c>
      <c r="W360" s="252"/>
      <c r="X360" s="351"/>
      <c r="Y360" s="345"/>
      <c r="Z360" s="346">
        <v>0.0</v>
      </c>
      <c r="AB360" s="347" t="s">
        <v>197</v>
      </c>
      <c r="AC360" s="348" t="b">
        <v>0</v>
      </c>
      <c r="AG360" s="42"/>
    </row>
    <row r="361">
      <c r="A361" s="349">
        <v>4.0</v>
      </c>
      <c r="B361" s="350">
        <v>8.0</v>
      </c>
      <c r="C361" s="249">
        <v>3.0</v>
      </c>
      <c r="D361" s="343">
        <v>12.0</v>
      </c>
      <c r="E361" s="251">
        <f>E359</f>
        <v>0</v>
      </c>
      <c r="F361" s="252"/>
      <c r="G361" s="351"/>
      <c r="I361" s="346">
        <v>1.0</v>
      </c>
      <c r="K361" s="347" t="s">
        <v>248</v>
      </c>
      <c r="L361" s="348" t="b">
        <v>0</v>
      </c>
      <c r="P361" s="42"/>
      <c r="R361" s="349">
        <v>4.0</v>
      </c>
      <c r="S361" s="350">
        <v>8.0</v>
      </c>
      <c r="T361" s="249">
        <v>3.0</v>
      </c>
      <c r="U361" s="343">
        <v>10.0</v>
      </c>
      <c r="V361" s="251">
        <f>V359</f>
        <v>0</v>
      </c>
      <c r="W361" s="252"/>
      <c r="X361" s="351"/>
      <c r="Z361" s="346">
        <v>1.0</v>
      </c>
      <c r="AB361" s="347" t="s">
        <v>248</v>
      </c>
      <c r="AC361" s="348" t="b">
        <v>0</v>
      </c>
      <c r="AG361" s="42"/>
    </row>
    <row r="362">
      <c r="A362" s="391" t="s">
        <v>306</v>
      </c>
      <c r="B362" s="353"/>
      <c r="C362" s="249">
        <v>1.0</v>
      </c>
      <c r="D362" s="343">
        <v>42.0</v>
      </c>
      <c r="E362" s="251">
        <v>0.0</v>
      </c>
      <c r="F362" s="252"/>
      <c r="G362" s="351"/>
      <c r="H362" s="354">
        <f>iferror(C364*D364*(F362+F363+F364),0)</f>
        <v>0</v>
      </c>
      <c r="I362" s="346"/>
      <c r="J362" s="355"/>
      <c r="K362" s="347" t="s">
        <v>245</v>
      </c>
      <c r="L362" s="348" t="b">
        <v>0</v>
      </c>
      <c r="M362" s="386"/>
      <c r="P362" s="42"/>
      <c r="R362" s="391" t="s">
        <v>306</v>
      </c>
      <c r="S362" s="353"/>
      <c r="T362" s="249">
        <v>1.0</v>
      </c>
      <c r="U362" s="343">
        <v>30.0</v>
      </c>
      <c r="V362" s="251">
        <v>0.0</v>
      </c>
      <c r="W362" s="252">
        <v>15.0</v>
      </c>
      <c r="X362" s="351"/>
      <c r="Y362" s="354"/>
      <c r="Z362" s="346"/>
      <c r="AA362" s="355"/>
      <c r="AB362" s="347" t="s">
        <v>245</v>
      </c>
      <c r="AC362" s="348" t="b">
        <v>0</v>
      </c>
      <c r="AD362" s="386"/>
      <c r="AG362" s="42"/>
    </row>
    <row r="363">
      <c r="A363" s="341"/>
      <c r="B363" s="342"/>
      <c r="C363" s="249">
        <v>2.0</v>
      </c>
      <c r="D363" s="343">
        <f t="shared" ref="D363:E363" si="405">D362</f>
        <v>42</v>
      </c>
      <c r="E363" s="251">
        <f t="shared" si="405"/>
        <v>0</v>
      </c>
      <c r="F363" s="252"/>
      <c r="G363" s="351"/>
      <c r="H363" s="345">
        <f>iferror(AVERAGE(F362:F364),0)</f>
        <v>0</v>
      </c>
      <c r="I363" s="346"/>
      <c r="K363" s="347" t="s">
        <v>197</v>
      </c>
      <c r="L363" s="348" t="b">
        <v>0</v>
      </c>
      <c r="P363" s="42"/>
      <c r="R363" s="341"/>
      <c r="S363" s="342"/>
      <c r="T363" s="249">
        <v>2.0</v>
      </c>
      <c r="U363" s="343">
        <f t="shared" ref="U363:V363" si="406">U362</f>
        <v>30</v>
      </c>
      <c r="V363" s="251">
        <f t="shared" si="406"/>
        <v>0</v>
      </c>
      <c r="W363" s="252">
        <v>15.0</v>
      </c>
      <c r="X363" s="351"/>
      <c r="Y363" s="345"/>
      <c r="Z363" s="346"/>
      <c r="AB363" s="347" t="s">
        <v>197</v>
      </c>
      <c r="AC363" s="348" t="b">
        <v>0</v>
      </c>
      <c r="AG363" s="42"/>
    </row>
    <row r="364">
      <c r="A364" s="349">
        <v>4.0</v>
      </c>
      <c r="B364" s="350">
        <v>8.0</v>
      </c>
      <c r="C364" s="249">
        <v>3.0</v>
      </c>
      <c r="D364" s="343">
        <f t="shared" ref="D364:E364" si="407">D362</f>
        <v>42</v>
      </c>
      <c r="E364" s="251">
        <f t="shared" si="407"/>
        <v>0</v>
      </c>
      <c r="F364" s="252"/>
      <c r="G364" s="351"/>
      <c r="I364" s="346"/>
      <c r="K364" s="347" t="s">
        <v>248</v>
      </c>
      <c r="L364" s="348" t="b">
        <v>0</v>
      </c>
      <c r="P364" s="42"/>
      <c r="R364" s="349">
        <v>4.0</v>
      </c>
      <c r="S364" s="350">
        <v>8.0</v>
      </c>
      <c r="T364" s="249">
        <v>3.0</v>
      </c>
      <c r="U364" s="343">
        <v>24.0</v>
      </c>
      <c r="V364" s="251">
        <f>V362</f>
        <v>0</v>
      </c>
      <c r="W364" s="252">
        <v>12.0</v>
      </c>
      <c r="X364" s="351"/>
      <c r="Z364" s="346"/>
      <c r="AB364" s="347" t="s">
        <v>248</v>
      </c>
      <c r="AC364" s="348" t="b">
        <v>0</v>
      </c>
      <c r="AG364" s="42"/>
    </row>
    <row r="365">
      <c r="A365" s="391" t="s">
        <v>254</v>
      </c>
      <c r="B365" s="353"/>
      <c r="C365" s="249">
        <v>1.0</v>
      </c>
      <c r="D365" s="343">
        <v>7.0</v>
      </c>
      <c r="E365" s="251">
        <v>0.0</v>
      </c>
      <c r="F365" s="252"/>
      <c r="G365" s="351"/>
      <c r="H365" s="354">
        <f>iferror(C367*D367*(F365+F366+F367),0)</f>
        <v>0</v>
      </c>
      <c r="I365" s="346"/>
      <c r="J365" s="355"/>
      <c r="K365" s="347" t="s">
        <v>245</v>
      </c>
      <c r="L365" s="348" t="b">
        <v>0</v>
      </c>
      <c r="M365" s="386"/>
      <c r="P365" s="42"/>
      <c r="R365" s="391" t="s">
        <v>254</v>
      </c>
      <c r="S365" s="353"/>
      <c r="T365" s="249">
        <v>1.0</v>
      </c>
      <c r="U365" s="343">
        <v>7.0</v>
      </c>
      <c r="V365" s="251">
        <v>0.0</v>
      </c>
      <c r="W365" s="252"/>
      <c r="X365" s="351"/>
      <c r="Y365" s="354"/>
      <c r="Z365" s="346"/>
      <c r="AA365" s="355"/>
      <c r="AB365" s="347" t="s">
        <v>245</v>
      </c>
      <c r="AC365" s="348" t="b">
        <v>0</v>
      </c>
      <c r="AD365" s="386"/>
      <c r="AG365" s="42"/>
    </row>
    <row r="366">
      <c r="A366" s="341"/>
      <c r="B366" s="342"/>
      <c r="C366" s="249">
        <v>2.0</v>
      </c>
      <c r="D366" s="343">
        <f t="shared" ref="D366:E366" si="408">D365</f>
        <v>7</v>
      </c>
      <c r="E366" s="251">
        <f t="shared" si="408"/>
        <v>0</v>
      </c>
      <c r="F366" s="252"/>
      <c r="G366" s="351"/>
      <c r="H366" s="345">
        <f>iferror(AVERAGE(F365:F367),0)</f>
        <v>0</v>
      </c>
      <c r="I366" s="346"/>
      <c r="K366" s="347" t="s">
        <v>197</v>
      </c>
      <c r="L366" s="348" t="b">
        <v>0</v>
      </c>
      <c r="P366" s="42"/>
      <c r="R366" s="341"/>
      <c r="S366" s="342"/>
      <c r="T366" s="249">
        <v>2.0</v>
      </c>
      <c r="U366" s="343">
        <f t="shared" ref="U366:V366" si="409">U365</f>
        <v>7</v>
      </c>
      <c r="V366" s="251">
        <f t="shared" si="409"/>
        <v>0</v>
      </c>
      <c r="W366" s="252"/>
      <c r="X366" s="351"/>
      <c r="Y366" s="345">
        <f>iferror(AVERAGE(W365:W367),0)</f>
        <v>0</v>
      </c>
      <c r="Z366" s="346"/>
      <c r="AB366" s="347" t="s">
        <v>197</v>
      </c>
      <c r="AC366" s="348" t="b">
        <v>0</v>
      </c>
      <c r="AG366" s="42"/>
    </row>
    <row r="367">
      <c r="A367" s="349">
        <v>4.0</v>
      </c>
      <c r="B367" s="350">
        <v>8.0</v>
      </c>
      <c r="C367" s="249">
        <v>3.0</v>
      </c>
      <c r="D367" s="343">
        <f t="shared" ref="D367:E367" si="410">D365</f>
        <v>7</v>
      </c>
      <c r="E367" s="251">
        <f t="shared" si="410"/>
        <v>0</v>
      </c>
      <c r="F367" s="252"/>
      <c r="G367" s="351"/>
      <c r="I367" s="346"/>
      <c r="K367" s="347" t="s">
        <v>248</v>
      </c>
      <c r="L367" s="348" t="b">
        <v>0</v>
      </c>
      <c r="P367" s="42"/>
      <c r="R367" s="349">
        <v>4.0</v>
      </c>
      <c r="S367" s="350">
        <v>8.0</v>
      </c>
      <c r="T367" s="249">
        <v>3.0</v>
      </c>
      <c r="U367" s="343">
        <f t="shared" ref="U367:V367" si="411">U365</f>
        <v>7</v>
      </c>
      <c r="V367" s="251">
        <f t="shared" si="411"/>
        <v>0</v>
      </c>
      <c r="W367" s="252"/>
      <c r="X367" s="351"/>
      <c r="Z367" s="346"/>
      <c r="AB367" s="347" t="s">
        <v>248</v>
      </c>
      <c r="AC367" s="348" t="b">
        <v>0</v>
      </c>
      <c r="AG367" s="42"/>
    </row>
    <row r="368">
      <c r="A368" s="393" t="s">
        <v>256</v>
      </c>
      <c r="B368" s="35"/>
      <c r="C368" s="394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81"/>
      <c r="R368" s="393" t="s">
        <v>256</v>
      </c>
      <c r="S368" s="35"/>
      <c r="T368" s="394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81"/>
    </row>
    <row r="369">
      <c r="A369" s="67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9"/>
      <c r="R369" s="67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9"/>
    </row>
    <row r="372">
      <c r="A372" s="318" t="s">
        <v>97</v>
      </c>
      <c r="B372" s="319">
        <v>46206.0</v>
      </c>
      <c r="C372" s="320" t="s">
        <v>235</v>
      </c>
      <c r="D372" s="268"/>
      <c r="E372" s="321" t="s">
        <v>236</v>
      </c>
      <c r="F372" s="322" t="b">
        <v>0</v>
      </c>
      <c r="G372" s="323" t="s">
        <v>237</v>
      </c>
      <c r="H372" s="322" t="b">
        <v>0</v>
      </c>
      <c r="I372" s="324" t="s">
        <v>238</v>
      </c>
      <c r="J372" s="322" t="b">
        <v>0</v>
      </c>
      <c r="K372" s="325" t="s">
        <v>240</v>
      </c>
      <c r="L372" s="326" t="b">
        <v>0</v>
      </c>
      <c r="M372" s="327" t="s">
        <v>241</v>
      </c>
      <c r="N372" s="322" t="b">
        <v>0</v>
      </c>
      <c r="O372" s="328" t="s">
        <v>242</v>
      </c>
      <c r="P372" s="326" t="b">
        <v>0</v>
      </c>
      <c r="R372" s="318" t="s">
        <v>97</v>
      </c>
      <c r="S372" s="319">
        <v>46234.0</v>
      </c>
      <c r="T372" s="320" t="s">
        <v>235</v>
      </c>
      <c r="U372" s="268"/>
      <c r="V372" s="321" t="s">
        <v>236</v>
      </c>
      <c r="W372" s="322" t="b">
        <v>0</v>
      </c>
      <c r="X372" s="323" t="s">
        <v>237</v>
      </c>
      <c r="Y372" s="322" t="b">
        <v>0</v>
      </c>
      <c r="Z372" s="324" t="s">
        <v>238</v>
      </c>
      <c r="AA372" s="322" t="b">
        <v>0</v>
      </c>
      <c r="AB372" s="325" t="s">
        <v>240</v>
      </c>
      <c r="AC372" s="326" t="b">
        <v>0</v>
      </c>
      <c r="AD372" s="327" t="s">
        <v>241</v>
      </c>
      <c r="AE372" s="322" t="b">
        <v>0</v>
      </c>
      <c r="AF372" s="328" t="s">
        <v>242</v>
      </c>
      <c r="AG372" s="326" t="b">
        <v>0</v>
      </c>
    </row>
    <row r="373">
      <c r="A373" s="278" t="s">
        <v>319</v>
      </c>
      <c r="B373" s="329"/>
      <c r="C373" s="249">
        <v>1.0</v>
      </c>
      <c r="D373" s="343">
        <v>40.0</v>
      </c>
      <c r="E373" s="251">
        <v>0.0</v>
      </c>
      <c r="F373" s="252"/>
      <c r="G373" s="344"/>
      <c r="H373" s="354">
        <f>iferror(C375*D375*(F373+F374+F375),0)</f>
        <v>0</v>
      </c>
      <c r="I373" s="346">
        <v>2.0</v>
      </c>
      <c r="J373" s="355">
        <v>90.0</v>
      </c>
      <c r="K373" s="347" t="s">
        <v>245</v>
      </c>
      <c r="L373" s="348" t="b">
        <v>0</v>
      </c>
      <c r="M373" s="386" t="s">
        <v>246</v>
      </c>
      <c r="P373" s="42"/>
      <c r="R373" s="278" t="s">
        <v>319</v>
      </c>
      <c r="S373" s="329"/>
      <c r="T373" s="249">
        <v>1.0</v>
      </c>
      <c r="U373" s="343">
        <v>50.0</v>
      </c>
      <c r="V373" s="251">
        <v>0.0</v>
      </c>
      <c r="W373" s="252"/>
      <c r="X373" s="344"/>
      <c r="Y373" s="354">
        <f>iferror(T375*U375*(W373+W374+W375),0)</f>
        <v>0</v>
      </c>
      <c r="Z373" s="346">
        <v>2.0</v>
      </c>
      <c r="AA373" s="355">
        <v>90.0</v>
      </c>
      <c r="AB373" s="347" t="s">
        <v>245</v>
      </c>
      <c r="AC373" s="348" t="b">
        <v>0</v>
      </c>
      <c r="AD373" s="386" t="s">
        <v>246</v>
      </c>
      <c r="AG373" s="42"/>
    </row>
    <row r="374">
      <c r="A374" s="341"/>
      <c r="B374" s="342"/>
      <c r="C374" s="249">
        <v>2.0</v>
      </c>
      <c r="D374" s="343">
        <f t="shared" ref="D374:E374" si="412">D373</f>
        <v>40</v>
      </c>
      <c r="E374" s="251">
        <f t="shared" si="412"/>
        <v>0</v>
      </c>
      <c r="F374" s="252"/>
      <c r="G374" s="344"/>
      <c r="H374" s="345">
        <f>iferror(AVERAGE(F373:F375),0)</f>
        <v>0</v>
      </c>
      <c r="I374" s="346">
        <v>0.0</v>
      </c>
      <c r="K374" s="347" t="s">
        <v>197</v>
      </c>
      <c r="L374" s="348" t="b">
        <v>0</v>
      </c>
      <c r="P374" s="42"/>
      <c r="R374" s="341"/>
      <c r="S374" s="342"/>
      <c r="T374" s="249">
        <v>2.0</v>
      </c>
      <c r="U374" s="343">
        <v>40.0</v>
      </c>
      <c r="V374" s="251">
        <f>V373</f>
        <v>0</v>
      </c>
      <c r="W374" s="252"/>
      <c r="X374" s="344"/>
      <c r="Y374" s="345">
        <f>iferror(AVERAGE(W373:W375),0)</f>
        <v>0</v>
      </c>
      <c r="Z374" s="346">
        <v>0.0</v>
      </c>
      <c r="AB374" s="347" t="s">
        <v>197</v>
      </c>
      <c r="AC374" s="348" t="b">
        <v>0</v>
      </c>
      <c r="AG374" s="42"/>
    </row>
    <row r="375">
      <c r="A375" s="349">
        <v>2.0</v>
      </c>
      <c r="B375" s="350">
        <v>5.0</v>
      </c>
      <c r="C375" s="249">
        <v>3.0</v>
      </c>
      <c r="D375" s="343">
        <f t="shared" ref="D375:E375" si="413">D373</f>
        <v>40</v>
      </c>
      <c r="E375" s="251">
        <f t="shared" si="413"/>
        <v>0</v>
      </c>
      <c r="F375" s="252"/>
      <c r="G375" s="351"/>
      <c r="I375" s="346">
        <v>1.0</v>
      </c>
      <c r="K375" s="347" t="s">
        <v>248</v>
      </c>
      <c r="L375" s="348" t="b">
        <v>0</v>
      </c>
      <c r="P375" s="42"/>
      <c r="R375" s="349">
        <v>2.0</v>
      </c>
      <c r="S375" s="350">
        <v>5.0</v>
      </c>
      <c r="T375" s="249">
        <v>3.0</v>
      </c>
      <c r="U375" s="343">
        <f t="shared" ref="U375:V375" si="414">U373</f>
        <v>50</v>
      </c>
      <c r="V375" s="251">
        <f t="shared" si="414"/>
        <v>0</v>
      </c>
      <c r="W375" s="252"/>
      <c r="X375" s="351"/>
      <c r="Z375" s="346">
        <v>1.0</v>
      </c>
      <c r="AB375" s="347" t="s">
        <v>248</v>
      </c>
      <c r="AC375" s="348" t="b">
        <v>0</v>
      </c>
      <c r="AG375" s="42"/>
    </row>
    <row r="376">
      <c r="A376" s="352" t="s">
        <v>305</v>
      </c>
      <c r="B376" s="353"/>
      <c r="C376" s="249">
        <v>1.0</v>
      </c>
      <c r="D376" s="343">
        <v>0.0</v>
      </c>
      <c r="E376" s="251">
        <v>0.0</v>
      </c>
      <c r="F376" s="252"/>
      <c r="G376" s="351"/>
      <c r="H376" s="354">
        <f>iferror(C378*D378*(F376+F377+F378),0)</f>
        <v>0</v>
      </c>
      <c r="I376" s="346">
        <v>2.0</v>
      </c>
      <c r="J376" s="355">
        <v>60.0</v>
      </c>
      <c r="K376" s="347" t="s">
        <v>245</v>
      </c>
      <c r="L376" s="348" t="b">
        <v>0</v>
      </c>
      <c r="M376" s="386"/>
      <c r="P376" s="42"/>
      <c r="R376" s="352" t="s">
        <v>305</v>
      </c>
      <c r="S376" s="353"/>
      <c r="T376" s="249">
        <v>1.0</v>
      </c>
      <c r="U376" s="343">
        <v>0.0</v>
      </c>
      <c r="V376" s="251">
        <v>0.0</v>
      </c>
      <c r="W376" s="252">
        <v>15.0</v>
      </c>
      <c r="X376" s="351"/>
      <c r="Y376" s="354">
        <f>iferror(T378*U378*(W376+W377+W378),0)</f>
        <v>0</v>
      </c>
      <c r="Z376" s="346">
        <v>2.0</v>
      </c>
      <c r="AA376" s="355">
        <v>60.0</v>
      </c>
      <c r="AB376" s="347" t="s">
        <v>245</v>
      </c>
      <c r="AC376" s="348" t="b">
        <v>0</v>
      </c>
      <c r="AD376" s="386" t="s">
        <v>338</v>
      </c>
      <c r="AG376" s="42"/>
    </row>
    <row r="377">
      <c r="A377" s="341"/>
      <c r="B377" s="342"/>
      <c r="C377" s="249">
        <v>2.0</v>
      </c>
      <c r="D377" s="343">
        <f t="shared" ref="D377:E377" si="415">D376</f>
        <v>0</v>
      </c>
      <c r="E377" s="251">
        <f t="shared" si="415"/>
        <v>0</v>
      </c>
      <c r="F377" s="252"/>
      <c r="G377" s="351"/>
      <c r="H377" s="345">
        <f>iferror(AVERAGE(F376:F378),0)</f>
        <v>0</v>
      </c>
      <c r="I377" s="346">
        <v>0.0</v>
      </c>
      <c r="K377" s="347" t="s">
        <v>197</v>
      </c>
      <c r="L377" s="348" t="b">
        <v>0</v>
      </c>
      <c r="P377" s="42"/>
      <c r="R377" s="341"/>
      <c r="S377" s="342"/>
      <c r="T377" s="249">
        <v>2.0</v>
      </c>
      <c r="U377" s="343">
        <f t="shared" ref="U377:V377" si="416">U376</f>
        <v>0</v>
      </c>
      <c r="V377" s="251">
        <f t="shared" si="416"/>
        <v>0</v>
      </c>
      <c r="W377" s="252">
        <v>15.0</v>
      </c>
      <c r="X377" s="351"/>
      <c r="Y377" s="345">
        <f>iferror(AVERAGE(W376:W378),0)</f>
        <v>15</v>
      </c>
      <c r="Z377" s="346">
        <v>0.0</v>
      </c>
      <c r="AB377" s="347" t="s">
        <v>197</v>
      </c>
      <c r="AC377" s="348" t="b">
        <v>0</v>
      </c>
      <c r="AG377" s="42"/>
    </row>
    <row r="378">
      <c r="A378" s="349">
        <v>6.0</v>
      </c>
      <c r="B378" s="350">
        <v>10.0</v>
      </c>
      <c r="C378" s="249">
        <v>3.0</v>
      </c>
      <c r="D378" s="343">
        <f t="shared" ref="D378:E378" si="417">D376</f>
        <v>0</v>
      </c>
      <c r="E378" s="251">
        <f t="shared" si="417"/>
        <v>0</v>
      </c>
      <c r="F378" s="252"/>
      <c r="G378" s="351"/>
      <c r="I378" s="346">
        <v>1.0</v>
      </c>
      <c r="K378" s="347" t="s">
        <v>248</v>
      </c>
      <c r="L378" s="348" t="b">
        <v>0</v>
      </c>
      <c r="P378" s="42"/>
      <c r="R378" s="349">
        <v>6.0</v>
      </c>
      <c r="S378" s="350">
        <v>10.0</v>
      </c>
      <c r="T378" s="249">
        <v>3.0</v>
      </c>
      <c r="U378" s="343">
        <f t="shared" ref="U378:V378" si="418">U376</f>
        <v>0</v>
      </c>
      <c r="V378" s="251">
        <f t="shared" si="418"/>
        <v>0</v>
      </c>
      <c r="W378" s="252">
        <v>15.0</v>
      </c>
      <c r="X378" s="351"/>
      <c r="Z378" s="346">
        <v>1.0</v>
      </c>
      <c r="AB378" s="347" t="s">
        <v>248</v>
      </c>
      <c r="AC378" s="348" t="b">
        <v>0</v>
      </c>
      <c r="AG378" s="42"/>
    </row>
    <row r="379">
      <c r="A379" s="395" t="s">
        <v>326</v>
      </c>
      <c r="B379" s="353"/>
      <c r="C379" s="249">
        <v>1.0</v>
      </c>
      <c r="D379" s="343">
        <v>30.0</v>
      </c>
      <c r="E379" s="251">
        <v>0.0</v>
      </c>
      <c r="F379" s="252">
        <v>14.0</v>
      </c>
      <c r="G379" s="351"/>
      <c r="H379" s="354">
        <f>iferror(C381*D381*(F379+F380+F381),0)</f>
        <v>2430</v>
      </c>
      <c r="I379" s="346">
        <v>2.0</v>
      </c>
      <c r="J379" s="355">
        <v>60.0</v>
      </c>
      <c r="K379" s="347" t="s">
        <v>245</v>
      </c>
      <c r="L379" s="348" t="b">
        <v>0</v>
      </c>
      <c r="M379" s="54"/>
      <c r="P379" s="42"/>
      <c r="R379" s="352" t="s">
        <v>277</v>
      </c>
      <c r="S379" s="353"/>
      <c r="T379" s="249">
        <v>1.0</v>
      </c>
      <c r="U379" s="343">
        <v>30.0</v>
      </c>
      <c r="V379" s="251">
        <v>0.0</v>
      </c>
      <c r="W379" s="252"/>
      <c r="X379" s="351"/>
      <c r="Y379" s="354">
        <f>iferror(T381*U381*(W379+W380+W381),0)</f>
        <v>0</v>
      </c>
      <c r="Z379" s="346">
        <v>2.0</v>
      </c>
      <c r="AA379" s="355">
        <v>60.0</v>
      </c>
      <c r="AB379" s="347" t="s">
        <v>245</v>
      </c>
      <c r="AC379" s="348" t="b">
        <v>0</v>
      </c>
      <c r="AD379" s="54"/>
      <c r="AG379" s="42"/>
    </row>
    <row r="380">
      <c r="A380" s="341"/>
      <c r="B380" s="342"/>
      <c r="C380" s="249">
        <v>2.0</v>
      </c>
      <c r="D380" s="343">
        <v>35.0</v>
      </c>
      <c r="E380" s="251">
        <f>E379</f>
        <v>0</v>
      </c>
      <c r="F380" s="252">
        <v>13.0</v>
      </c>
      <c r="G380" s="351"/>
      <c r="H380" s="345">
        <f>iferror(AVERAGE(F379:F381),0)</f>
        <v>13.5</v>
      </c>
      <c r="I380" s="346">
        <v>1.0</v>
      </c>
      <c r="K380" s="347" t="s">
        <v>197</v>
      </c>
      <c r="L380" s="348" t="b">
        <v>0</v>
      </c>
      <c r="P380" s="42"/>
      <c r="R380" s="341"/>
      <c r="S380" s="342"/>
      <c r="T380" s="249">
        <v>2.0</v>
      </c>
      <c r="U380" s="343">
        <f t="shared" ref="U380:V380" si="419">U379</f>
        <v>30</v>
      </c>
      <c r="V380" s="251">
        <f t="shared" si="419"/>
        <v>0</v>
      </c>
      <c r="W380" s="252"/>
      <c r="X380" s="351"/>
      <c r="Y380" s="345">
        <f>iferror(AVERAGE(W379:W381),0)</f>
        <v>0</v>
      </c>
      <c r="Z380" s="346">
        <v>1.0</v>
      </c>
      <c r="AB380" s="347" t="s">
        <v>197</v>
      </c>
      <c r="AC380" s="348" t="b">
        <v>0</v>
      </c>
      <c r="AG380" s="42"/>
    </row>
    <row r="381">
      <c r="A381" s="349">
        <v>8.0</v>
      </c>
      <c r="B381" s="350">
        <v>12.0</v>
      </c>
      <c r="C381" s="249">
        <v>3.0</v>
      </c>
      <c r="D381" s="343">
        <f t="shared" ref="D381:E381" si="420">D379</f>
        <v>30</v>
      </c>
      <c r="E381" s="251">
        <f t="shared" si="420"/>
        <v>0</v>
      </c>
      <c r="F381" s="252"/>
      <c r="G381" s="351"/>
      <c r="I381" s="346">
        <v>1.0</v>
      </c>
      <c r="K381" s="347" t="s">
        <v>248</v>
      </c>
      <c r="L381" s="348" t="b">
        <v>0</v>
      </c>
      <c r="P381" s="42"/>
      <c r="R381" s="349">
        <v>8.0</v>
      </c>
      <c r="S381" s="350">
        <v>12.0</v>
      </c>
      <c r="T381" s="249">
        <v>3.0</v>
      </c>
      <c r="U381" s="343">
        <f t="shared" ref="U381:V381" si="421">U379</f>
        <v>30</v>
      </c>
      <c r="V381" s="251">
        <f t="shared" si="421"/>
        <v>0</v>
      </c>
      <c r="W381" s="252"/>
      <c r="X381" s="351"/>
      <c r="Z381" s="346">
        <v>1.0</v>
      </c>
      <c r="AB381" s="347" t="s">
        <v>248</v>
      </c>
      <c r="AC381" s="348" t="b">
        <v>0</v>
      </c>
      <c r="AG381" s="42"/>
    </row>
    <row r="382">
      <c r="A382" s="395" t="s">
        <v>329</v>
      </c>
      <c r="B382" s="353"/>
      <c r="C382" s="249">
        <v>1.0</v>
      </c>
      <c r="D382" s="343">
        <v>25.0</v>
      </c>
      <c r="E382" s="251">
        <v>0.0</v>
      </c>
      <c r="F382" s="252">
        <v>15.0</v>
      </c>
      <c r="G382" s="351"/>
      <c r="H382" s="354">
        <f>iferror(C384*D384*(F382+F383+F384),0)</f>
        <v>2250</v>
      </c>
      <c r="I382" s="346">
        <v>2.0</v>
      </c>
      <c r="J382" s="355">
        <v>60.0</v>
      </c>
      <c r="K382" s="347" t="s">
        <v>245</v>
      </c>
      <c r="L382" s="348" t="b">
        <v>0</v>
      </c>
      <c r="M382" s="54"/>
      <c r="P382" s="42"/>
      <c r="R382" s="352" t="s">
        <v>315</v>
      </c>
      <c r="S382" s="353"/>
      <c r="T382" s="249">
        <v>1.0</v>
      </c>
      <c r="U382" s="343">
        <v>15.0</v>
      </c>
      <c r="V382" s="251">
        <v>0.0</v>
      </c>
      <c r="W382" s="252">
        <v>15.0</v>
      </c>
      <c r="X382" s="351"/>
      <c r="Y382" s="354">
        <f>iferror(T384*U384*(W382+W383+W384),0)</f>
        <v>1350</v>
      </c>
      <c r="Z382" s="346">
        <v>2.0</v>
      </c>
      <c r="AA382" s="355">
        <v>60.0</v>
      </c>
      <c r="AB382" s="347" t="s">
        <v>245</v>
      </c>
      <c r="AC382" s="348" t="b">
        <v>0</v>
      </c>
      <c r="AD382" s="54"/>
      <c r="AG382" s="42"/>
    </row>
    <row r="383">
      <c r="A383" s="341"/>
      <c r="B383" s="342"/>
      <c r="C383" s="249">
        <v>2.0</v>
      </c>
      <c r="D383" s="343">
        <f t="shared" ref="D383:E383" si="422">D382</f>
        <v>25</v>
      </c>
      <c r="E383" s="251">
        <f t="shared" si="422"/>
        <v>0</v>
      </c>
      <c r="F383" s="252">
        <v>15.0</v>
      </c>
      <c r="G383" s="351"/>
      <c r="H383" s="345">
        <f>iferror(AVERAGE(F382:F384),0)</f>
        <v>15</v>
      </c>
      <c r="I383" s="346">
        <v>1.0</v>
      </c>
      <c r="K383" s="347" t="s">
        <v>197</v>
      </c>
      <c r="L383" s="348" t="b">
        <v>0</v>
      </c>
      <c r="P383" s="42"/>
      <c r="R383" s="341"/>
      <c r="S383" s="342"/>
      <c r="T383" s="249">
        <v>2.0</v>
      </c>
      <c r="U383" s="343">
        <f t="shared" ref="U383:V383" si="423">U382</f>
        <v>15</v>
      </c>
      <c r="V383" s="251">
        <f t="shared" si="423"/>
        <v>0</v>
      </c>
      <c r="W383" s="252">
        <v>15.0</v>
      </c>
      <c r="X383" s="351"/>
      <c r="Y383" s="345">
        <f>iferror(AVERAGE(W382:W384),0)</f>
        <v>15</v>
      </c>
      <c r="Z383" s="346">
        <v>1.0</v>
      </c>
      <c r="AB383" s="347" t="s">
        <v>197</v>
      </c>
      <c r="AC383" s="348" t="b">
        <v>0</v>
      </c>
      <c r="AG383" s="42"/>
    </row>
    <row r="384">
      <c r="A384" s="349">
        <v>10.0</v>
      </c>
      <c r="B384" s="350">
        <v>15.0</v>
      </c>
      <c r="C384" s="249">
        <v>3.0</v>
      </c>
      <c r="D384" s="343">
        <f t="shared" ref="D384:E384" si="424">D382</f>
        <v>25</v>
      </c>
      <c r="E384" s="251">
        <f t="shared" si="424"/>
        <v>0</v>
      </c>
      <c r="F384" s="252"/>
      <c r="G384" s="351"/>
      <c r="I384" s="346">
        <v>1.0</v>
      </c>
      <c r="K384" s="347" t="s">
        <v>248</v>
      </c>
      <c r="L384" s="348" t="b">
        <v>0</v>
      </c>
      <c r="P384" s="42"/>
      <c r="R384" s="349">
        <v>10.0</v>
      </c>
      <c r="S384" s="350">
        <v>15.0</v>
      </c>
      <c r="T384" s="249">
        <v>3.0</v>
      </c>
      <c r="U384" s="343">
        <f t="shared" ref="U384:V384" si="425">U382</f>
        <v>15</v>
      </c>
      <c r="V384" s="251">
        <f t="shared" si="425"/>
        <v>0</v>
      </c>
      <c r="W384" s="252"/>
      <c r="X384" s="351"/>
      <c r="Z384" s="346">
        <v>1.0</v>
      </c>
      <c r="AB384" s="347" t="s">
        <v>248</v>
      </c>
      <c r="AC384" s="348" t="b">
        <v>0</v>
      </c>
      <c r="AG384" s="42"/>
    </row>
    <row r="385">
      <c r="A385" s="389" t="s">
        <v>260</v>
      </c>
      <c r="B385" s="353"/>
      <c r="C385" s="249">
        <v>1.0</v>
      </c>
      <c r="D385" s="343">
        <v>40.0</v>
      </c>
      <c r="E385" s="251">
        <v>0.0</v>
      </c>
      <c r="F385" s="252">
        <v>12.0</v>
      </c>
      <c r="G385" s="351"/>
      <c r="H385" s="354">
        <f>iferror(C387*D387*(F385+F386+F387),0)</f>
        <v>3240</v>
      </c>
      <c r="I385" s="346">
        <v>2.0</v>
      </c>
      <c r="J385" s="355">
        <v>60.0</v>
      </c>
      <c r="K385" s="347" t="s">
        <v>245</v>
      </c>
      <c r="L385" s="348" t="b">
        <v>0</v>
      </c>
      <c r="M385" s="386"/>
      <c r="P385" s="42"/>
      <c r="R385" s="395" t="s">
        <v>251</v>
      </c>
      <c r="S385" s="353"/>
      <c r="T385" s="249">
        <v>1.0</v>
      </c>
      <c r="U385" s="343">
        <v>120.0</v>
      </c>
      <c r="V385" s="251">
        <v>0.0</v>
      </c>
      <c r="W385" s="252"/>
      <c r="X385" s="351"/>
      <c r="Y385" s="354">
        <f>iferror(T387*U387*(W385+W386+W387),0)</f>
        <v>0</v>
      </c>
      <c r="Z385" s="346">
        <v>2.0</v>
      </c>
      <c r="AA385" s="355">
        <v>60.0</v>
      </c>
      <c r="AB385" s="347" t="s">
        <v>245</v>
      </c>
      <c r="AC385" s="348" t="b">
        <v>0</v>
      </c>
      <c r="AD385" s="386"/>
      <c r="AG385" s="42"/>
    </row>
    <row r="386">
      <c r="A386" s="341"/>
      <c r="B386" s="342"/>
      <c r="C386" s="249">
        <v>2.0</v>
      </c>
      <c r="D386" s="343">
        <v>40.0</v>
      </c>
      <c r="E386" s="251">
        <f>E385</f>
        <v>0</v>
      </c>
      <c r="F386" s="252">
        <v>15.0</v>
      </c>
      <c r="G386" s="351"/>
      <c r="H386" s="345">
        <f>iferror(AVERAGE(F385:F387),0)</f>
        <v>13.5</v>
      </c>
      <c r="I386" s="346">
        <v>1.0</v>
      </c>
      <c r="K386" s="347" t="s">
        <v>197</v>
      </c>
      <c r="L386" s="348" t="b">
        <v>0</v>
      </c>
      <c r="P386" s="42"/>
      <c r="R386" s="341"/>
      <c r="S386" s="342"/>
      <c r="T386" s="249">
        <v>2.0</v>
      </c>
      <c r="U386" s="343">
        <v>105.0</v>
      </c>
      <c r="V386" s="251">
        <f>V385</f>
        <v>0</v>
      </c>
      <c r="W386" s="252"/>
      <c r="X386" s="351"/>
      <c r="Y386" s="345">
        <f>iferror(AVERAGE(W385:W387),0)</f>
        <v>0</v>
      </c>
      <c r="Z386" s="346">
        <v>1.0</v>
      </c>
      <c r="AB386" s="347" t="s">
        <v>197</v>
      </c>
      <c r="AC386" s="348" t="b">
        <v>0</v>
      </c>
      <c r="AG386" s="42"/>
    </row>
    <row r="387">
      <c r="A387" s="349">
        <v>6.0</v>
      </c>
      <c r="B387" s="350">
        <v>10.0</v>
      </c>
      <c r="C387" s="249">
        <v>3.0</v>
      </c>
      <c r="D387" s="343">
        <f t="shared" ref="D387:E387" si="426">D385</f>
        <v>40</v>
      </c>
      <c r="E387" s="251">
        <f t="shared" si="426"/>
        <v>0</v>
      </c>
      <c r="F387" s="252"/>
      <c r="G387" s="351"/>
      <c r="I387" s="346">
        <v>1.0</v>
      </c>
      <c r="K387" s="347" t="s">
        <v>248</v>
      </c>
      <c r="L387" s="348" t="b">
        <v>0</v>
      </c>
      <c r="P387" s="42"/>
      <c r="R387" s="349">
        <v>6.0</v>
      </c>
      <c r="S387" s="350">
        <v>10.0</v>
      </c>
      <c r="T387" s="249">
        <v>3.0</v>
      </c>
      <c r="U387" s="343">
        <f t="shared" ref="U387:V387" si="427">U385</f>
        <v>120</v>
      </c>
      <c r="V387" s="251">
        <f t="shared" si="427"/>
        <v>0</v>
      </c>
      <c r="W387" s="252"/>
      <c r="X387" s="351"/>
      <c r="Z387" s="346">
        <v>1.0</v>
      </c>
      <c r="AB387" s="347" t="s">
        <v>248</v>
      </c>
      <c r="AC387" s="348" t="b">
        <v>0</v>
      </c>
      <c r="AG387" s="42"/>
    </row>
    <row r="388">
      <c r="A388" s="359" t="s">
        <v>199</v>
      </c>
      <c r="B388" s="353"/>
      <c r="C388" s="249">
        <v>1.0</v>
      </c>
      <c r="D388" s="343">
        <v>36.0</v>
      </c>
      <c r="E388" s="251">
        <v>0.0</v>
      </c>
      <c r="F388" s="252">
        <v>12.0</v>
      </c>
      <c r="G388" s="351"/>
      <c r="H388" s="354">
        <f>iferror(C390*D390*(F388+F389+F390),0)</f>
        <v>2700</v>
      </c>
      <c r="I388" s="346">
        <v>2.0</v>
      </c>
      <c r="J388" s="355">
        <v>60.0</v>
      </c>
      <c r="K388" s="347" t="s">
        <v>245</v>
      </c>
      <c r="L388" s="348" t="b">
        <v>0</v>
      </c>
      <c r="M388" s="54" t="s">
        <v>340</v>
      </c>
      <c r="P388" s="42"/>
      <c r="R388" s="359" t="s">
        <v>266</v>
      </c>
      <c r="S388" s="353"/>
      <c r="T388" s="249">
        <v>1.0</v>
      </c>
      <c r="U388" s="343">
        <v>0.0</v>
      </c>
      <c r="V388" s="251">
        <v>0.0</v>
      </c>
      <c r="W388" s="252">
        <v>15.0</v>
      </c>
      <c r="X388" s="351"/>
      <c r="Y388" s="354">
        <f>iferror(T390*U390*(W388+W389+W390),0)</f>
        <v>0</v>
      </c>
      <c r="Z388" s="346">
        <v>2.0</v>
      </c>
      <c r="AA388" s="355">
        <v>60.0</v>
      </c>
      <c r="AB388" s="347" t="s">
        <v>245</v>
      </c>
      <c r="AC388" s="348" t="b">
        <v>0</v>
      </c>
      <c r="AD388" s="386" t="s">
        <v>344</v>
      </c>
      <c r="AG388" s="42"/>
    </row>
    <row r="389">
      <c r="A389" s="341"/>
      <c r="B389" s="342"/>
      <c r="C389" s="249">
        <v>2.0</v>
      </c>
      <c r="D389" s="343">
        <v>42.0</v>
      </c>
      <c r="E389" s="251">
        <f>E388</f>
        <v>0</v>
      </c>
      <c r="F389" s="252">
        <v>13.0</v>
      </c>
      <c r="G389" s="351"/>
      <c r="H389" s="345">
        <f>iferror(AVERAGE(F388:F390),0)</f>
        <v>12.5</v>
      </c>
      <c r="I389" s="346">
        <v>1.0</v>
      </c>
      <c r="K389" s="347" t="s">
        <v>197</v>
      </c>
      <c r="L389" s="348" t="b">
        <v>0</v>
      </c>
      <c r="P389" s="42"/>
      <c r="R389" s="341"/>
      <c r="S389" s="342"/>
      <c r="T389" s="249">
        <v>2.0</v>
      </c>
      <c r="U389" s="343">
        <f t="shared" ref="U389:V389" si="428">U388</f>
        <v>0</v>
      </c>
      <c r="V389" s="251">
        <f t="shared" si="428"/>
        <v>0</v>
      </c>
      <c r="W389" s="252">
        <v>15.0</v>
      </c>
      <c r="X389" s="351"/>
      <c r="Y389" s="345">
        <f>iferror(AVERAGE(W388:W390),0)</f>
        <v>15</v>
      </c>
      <c r="Z389" s="346">
        <v>1.0</v>
      </c>
      <c r="AB389" s="347" t="s">
        <v>197</v>
      </c>
      <c r="AC389" s="348" t="b">
        <v>0</v>
      </c>
      <c r="AG389" s="42"/>
    </row>
    <row r="390">
      <c r="A390" s="349">
        <v>6.0</v>
      </c>
      <c r="B390" s="350">
        <v>10.0</v>
      </c>
      <c r="C390" s="249">
        <v>3.0</v>
      </c>
      <c r="D390" s="343">
        <f t="shared" ref="D390:E390" si="429">D388</f>
        <v>36</v>
      </c>
      <c r="E390" s="251">
        <f t="shared" si="429"/>
        <v>0</v>
      </c>
      <c r="F390" s="252"/>
      <c r="G390" s="351"/>
      <c r="I390" s="346">
        <v>1.0</v>
      </c>
      <c r="K390" s="347" t="s">
        <v>248</v>
      </c>
      <c r="L390" s="348" t="b">
        <v>0</v>
      </c>
      <c r="P390" s="42"/>
      <c r="R390" s="349">
        <v>6.0</v>
      </c>
      <c r="S390" s="350">
        <v>10.0</v>
      </c>
      <c r="T390" s="249">
        <v>3.0</v>
      </c>
      <c r="U390" s="343">
        <f>U389</f>
        <v>0</v>
      </c>
      <c r="V390" s="251">
        <f>V388</f>
        <v>0</v>
      </c>
      <c r="W390" s="252">
        <v>15.0</v>
      </c>
      <c r="X390" s="351"/>
      <c r="Z390" s="346">
        <v>1.0</v>
      </c>
      <c r="AB390" s="347" t="s">
        <v>248</v>
      </c>
      <c r="AC390" s="348" t="b">
        <v>0</v>
      </c>
      <c r="AG390" s="42"/>
    </row>
    <row r="391">
      <c r="A391" s="359" t="s">
        <v>250</v>
      </c>
      <c r="B391" s="353"/>
      <c r="C391" s="249">
        <v>1.0</v>
      </c>
      <c r="D391" s="343">
        <v>78.0</v>
      </c>
      <c r="E391" s="251">
        <v>0.0</v>
      </c>
      <c r="F391" s="252">
        <v>15.0</v>
      </c>
      <c r="G391" s="351"/>
      <c r="H391" s="354">
        <f>iferror(C393*D393*(F391+F392+F393),0)</f>
        <v>7020</v>
      </c>
      <c r="I391" s="346">
        <v>2.0</v>
      </c>
      <c r="J391" s="355">
        <v>60.0</v>
      </c>
      <c r="K391" s="347" t="s">
        <v>245</v>
      </c>
      <c r="L391" s="348" t="b">
        <v>0</v>
      </c>
      <c r="M391" s="386"/>
      <c r="P391" s="42"/>
      <c r="R391" s="359" t="s">
        <v>336</v>
      </c>
      <c r="S391" s="353"/>
      <c r="T391" s="249">
        <v>1.0</v>
      </c>
      <c r="U391" s="343">
        <v>42.0</v>
      </c>
      <c r="V391" s="251">
        <v>0.0</v>
      </c>
      <c r="W391" s="252"/>
      <c r="X391" s="351"/>
      <c r="Y391" s="354">
        <f>iferror(T393*U393*(W391+W392+W393),0)</f>
        <v>0</v>
      </c>
      <c r="Z391" s="346">
        <v>2.0</v>
      </c>
      <c r="AA391" s="355">
        <v>60.0</v>
      </c>
      <c r="AB391" s="347" t="s">
        <v>245</v>
      </c>
      <c r="AC391" s="348" t="b">
        <v>0</v>
      </c>
      <c r="AD391" s="386"/>
      <c r="AG391" s="42"/>
    </row>
    <row r="392">
      <c r="A392" s="341"/>
      <c r="B392" s="342"/>
      <c r="C392" s="249">
        <v>2.0</v>
      </c>
      <c r="D392" s="343">
        <f t="shared" ref="D392:E392" si="430">D391</f>
        <v>78</v>
      </c>
      <c r="E392" s="251">
        <f t="shared" si="430"/>
        <v>0</v>
      </c>
      <c r="F392" s="252">
        <v>15.0</v>
      </c>
      <c r="G392" s="351"/>
      <c r="H392" s="345">
        <f>iferror(AVERAGE(F391:F393),0)</f>
        <v>15</v>
      </c>
      <c r="I392" s="346">
        <v>1.0</v>
      </c>
      <c r="K392" s="347" t="s">
        <v>197</v>
      </c>
      <c r="L392" s="348" t="b">
        <v>0</v>
      </c>
      <c r="P392" s="42"/>
      <c r="R392" s="341"/>
      <c r="S392" s="342"/>
      <c r="T392" s="249">
        <v>2.0</v>
      </c>
      <c r="U392" s="343">
        <v>54.0</v>
      </c>
      <c r="V392" s="251">
        <f>V391</f>
        <v>0</v>
      </c>
      <c r="W392" s="252"/>
      <c r="X392" s="351"/>
      <c r="Y392" s="345">
        <f>iferror(AVERAGE(W391:W393),0)</f>
        <v>0</v>
      </c>
      <c r="Z392" s="346">
        <v>1.0</v>
      </c>
      <c r="AB392" s="347" t="s">
        <v>197</v>
      </c>
      <c r="AC392" s="348" t="b">
        <v>0</v>
      </c>
      <c r="AG392" s="42"/>
    </row>
    <row r="393">
      <c r="A393" s="349">
        <v>8.0</v>
      </c>
      <c r="B393" s="350">
        <v>12.0</v>
      </c>
      <c r="C393" s="249">
        <v>3.0</v>
      </c>
      <c r="D393" s="343">
        <f t="shared" ref="D393:E393" si="431">D391</f>
        <v>78</v>
      </c>
      <c r="E393" s="251">
        <f t="shared" si="431"/>
        <v>0</v>
      </c>
      <c r="F393" s="252"/>
      <c r="G393" s="351"/>
      <c r="I393" s="346">
        <v>1.0</v>
      </c>
      <c r="K393" s="347" t="s">
        <v>248</v>
      </c>
      <c r="L393" s="348" t="b">
        <v>0</v>
      </c>
      <c r="P393" s="42"/>
      <c r="R393" s="349">
        <v>8.0</v>
      </c>
      <c r="S393" s="350">
        <v>12.0</v>
      </c>
      <c r="T393" s="249">
        <v>3.0</v>
      </c>
      <c r="U393" s="343">
        <f>U392</f>
        <v>54</v>
      </c>
      <c r="V393" s="251">
        <f>V391</f>
        <v>0</v>
      </c>
      <c r="W393" s="252"/>
      <c r="X393" s="351"/>
      <c r="Z393" s="346">
        <v>1.0</v>
      </c>
      <c r="AB393" s="347" t="s">
        <v>248</v>
      </c>
      <c r="AC393" s="348" t="b">
        <v>0</v>
      </c>
      <c r="AG393" s="42"/>
    </row>
    <row r="394">
      <c r="A394" s="395" t="s">
        <v>151</v>
      </c>
      <c r="B394" s="353"/>
      <c r="C394" s="249">
        <v>1.0</v>
      </c>
      <c r="D394" s="343">
        <v>48.0</v>
      </c>
      <c r="E394" s="251">
        <v>0.0</v>
      </c>
      <c r="F394" s="252">
        <v>11.0</v>
      </c>
      <c r="G394" s="351"/>
      <c r="H394" s="354">
        <f>iferror(C396*D396*(F394+F395+F396),0)</f>
        <v>3024</v>
      </c>
      <c r="I394" s="346">
        <v>2.0</v>
      </c>
      <c r="J394" s="355">
        <v>60.0</v>
      </c>
      <c r="K394" s="347" t="s">
        <v>245</v>
      </c>
      <c r="L394" s="348" t="b">
        <v>0</v>
      </c>
      <c r="M394" s="386" t="s">
        <v>270</v>
      </c>
      <c r="P394" s="42"/>
      <c r="R394" s="395" t="s">
        <v>294</v>
      </c>
      <c r="S394" s="353"/>
      <c r="T394" s="249">
        <v>1.0</v>
      </c>
      <c r="U394" s="343">
        <v>78.0</v>
      </c>
      <c r="V394" s="251">
        <v>0.0</v>
      </c>
      <c r="W394" s="252">
        <v>15.0</v>
      </c>
      <c r="X394" s="351"/>
      <c r="Y394" s="354">
        <f>iferror(T396*U396*(W394+W395+W396),0)</f>
        <v>9126</v>
      </c>
      <c r="Z394" s="346">
        <v>2.0</v>
      </c>
      <c r="AA394" s="355">
        <v>60.0</v>
      </c>
      <c r="AB394" s="347" t="s">
        <v>245</v>
      </c>
      <c r="AC394" s="348" t="b">
        <v>0</v>
      </c>
      <c r="AD394" s="386"/>
      <c r="AG394" s="42"/>
    </row>
    <row r="395">
      <c r="A395" s="341"/>
      <c r="B395" s="342"/>
      <c r="C395" s="249">
        <v>2.0</v>
      </c>
      <c r="D395" s="343">
        <f t="shared" ref="D395:E395" si="432">D394</f>
        <v>48</v>
      </c>
      <c r="E395" s="251">
        <f t="shared" si="432"/>
        <v>0</v>
      </c>
      <c r="F395" s="252">
        <v>10.0</v>
      </c>
      <c r="G395" s="351"/>
      <c r="H395" s="345">
        <f>iferror(AVERAGE(F394:F396),0)</f>
        <v>10.5</v>
      </c>
      <c r="I395" s="346">
        <v>0.0</v>
      </c>
      <c r="K395" s="347" t="s">
        <v>197</v>
      </c>
      <c r="L395" s="348" t="b">
        <v>0</v>
      </c>
      <c r="P395" s="42"/>
      <c r="R395" s="341"/>
      <c r="S395" s="342"/>
      <c r="T395" s="249">
        <v>2.0</v>
      </c>
      <c r="U395" s="343">
        <f t="shared" ref="U395:V395" si="433">U394</f>
        <v>78</v>
      </c>
      <c r="V395" s="251">
        <f t="shared" si="433"/>
        <v>0</v>
      </c>
      <c r="W395" s="252">
        <v>12.0</v>
      </c>
      <c r="X395" s="351"/>
      <c r="Y395" s="345">
        <f>iferror(AVERAGE(W394:W396),0)</f>
        <v>13</v>
      </c>
      <c r="Z395" s="346">
        <v>0.0</v>
      </c>
      <c r="AB395" s="347" t="s">
        <v>197</v>
      </c>
      <c r="AC395" s="348" t="b">
        <v>0</v>
      </c>
      <c r="AG395" s="42"/>
    </row>
    <row r="396">
      <c r="A396" s="349">
        <v>10.0</v>
      </c>
      <c r="B396" s="350">
        <v>15.0</v>
      </c>
      <c r="C396" s="249">
        <v>3.0</v>
      </c>
      <c r="D396" s="343">
        <f t="shared" ref="D396:E396" si="434">D394</f>
        <v>48</v>
      </c>
      <c r="E396" s="251">
        <f t="shared" si="434"/>
        <v>0</v>
      </c>
      <c r="F396" s="252"/>
      <c r="G396" s="351"/>
      <c r="I396" s="346">
        <v>1.0</v>
      </c>
      <c r="K396" s="347" t="s">
        <v>248</v>
      </c>
      <c r="L396" s="348" t="b">
        <v>0</v>
      </c>
      <c r="P396" s="42"/>
      <c r="R396" s="349">
        <v>10.0</v>
      </c>
      <c r="S396" s="350">
        <v>15.0</v>
      </c>
      <c r="T396" s="249">
        <v>3.0</v>
      </c>
      <c r="U396" s="343">
        <f t="shared" ref="U396:V396" si="435">U394</f>
        <v>78</v>
      </c>
      <c r="V396" s="251">
        <f t="shared" si="435"/>
        <v>0</v>
      </c>
      <c r="W396" s="252">
        <v>12.0</v>
      </c>
      <c r="X396" s="351"/>
      <c r="Z396" s="346">
        <v>1.0</v>
      </c>
      <c r="AB396" s="347" t="s">
        <v>248</v>
      </c>
      <c r="AC396" s="348" t="b">
        <v>0</v>
      </c>
      <c r="AG396" s="42"/>
    </row>
    <row r="397">
      <c r="A397" s="362" t="s">
        <v>296</v>
      </c>
      <c r="B397" s="353"/>
      <c r="C397" s="249">
        <v>1.0</v>
      </c>
      <c r="D397" s="343">
        <v>20.0</v>
      </c>
      <c r="E397" s="251">
        <v>0.0</v>
      </c>
      <c r="F397" s="252">
        <v>10.0</v>
      </c>
      <c r="G397" s="351"/>
      <c r="H397" s="354">
        <f>iferror(C399*D399*(F397+F398+F399),0)</f>
        <v>1080</v>
      </c>
      <c r="I397" s="346">
        <v>2.0</v>
      </c>
      <c r="J397" s="355">
        <v>60.0</v>
      </c>
      <c r="K397" s="347" t="s">
        <v>245</v>
      </c>
      <c r="L397" s="348" t="b">
        <v>0</v>
      </c>
      <c r="M397" s="386"/>
      <c r="P397" s="42"/>
      <c r="R397" s="391" t="s">
        <v>346</v>
      </c>
      <c r="S397" s="353"/>
      <c r="T397" s="249">
        <v>1.0</v>
      </c>
      <c r="U397" s="343">
        <v>12.5</v>
      </c>
      <c r="V397" s="251">
        <v>0.0</v>
      </c>
      <c r="W397" s="252">
        <v>10.0</v>
      </c>
      <c r="X397" s="351"/>
      <c r="Y397" s="354">
        <f>iferror(T399*U399*(W397+W398+W399),0)</f>
        <v>750</v>
      </c>
      <c r="Z397" s="346">
        <v>2.0</v>
      </c>
      <c r="AA397" s="355">
        <v>60.0</v>
      </c>
      <c r="AB397" s="347" t="s">
        <v>245</v>
      </c>
      <c r="AC397" s="348" t="b">
        <v>0</v>
      </c>
      <c r="AD397" s="386"/>
      <c r="AG397" s="42"/>
    </row>
    <row r="398">
      <c r="A398" s="341"/>
      <c r="B398" s="342"/>
      <c r="C398" s="249">
        <v>2.0</v>
      </c>
      <c r="D398" s="343">
        <f t="shared" ref="D398:E398" si="436">D397</f>
        <v>20</v>
      </c>
      <c r="E398" s="251">
        <f t="shared" si="436"/>
        <v>0</v>
      </c>
      <c r="F398" s="252">
        <v>8.0</v>
      </c>
      <c r="G398" s="351"/>
      <c r="H398" s="345">
        <f>iferror(AVERAGE(F397:F399),0)</f>
        <v>9</v>
      </c>
      <c r="I398" s="346">
        <v>0.0</v>
      </c>
      <c r="K398" s="347" t="s">
        <v>197</v>
      </c>
      <c r="L398" s="348" t="b">
        <v>0</v>
      </c>
      <c r="P398" s="42"/>
      <c r="R398" s="341"/>
      <c r="S398" s="342"/>
      <c r="T398" s="249">
        <v>2.0</v>
      </c>
      <c r="U398" s="343">
        <f t="shared" ref="U398:V398" si="437">U397</f>
        <v>12.5</v>
      </c>
      <c r="V398" s="251">
        <f t="shared" si="437"/>
        <v>0</v>
      </c>
      <c r="W398" s="252">
        <v>10.0</v>
      </c>
      <c r="X398" s="351"/>
      <c r="Y398" s="345">
        <f>iferror(AVERAGE(W397:W399),0)</f>
        <v>10</v>
      </c>
      <c r="Z398" s="346">
        <v>0.0</v>
      </c>
      <c r="AB398" s="347" t="s">
        <v>197</v>
      </c>
      <c r="AC398" s="348" t="b">
        <v>0</v>
      </c>
      <c r="AG398" s="42"/>
    </row>
    <row r="399">
      <c r="A399" s="349">
        <v>4.0</v>
      </c>
      <c r="B399" s="350">
        <v>8.0</v>
      </c>
      <c r="C399" s="249">
        <v>3.0</v>
      </c>
      <c r="D399" s="343">
        <f t="shared" ref="D399:E399" si="438">D397</f>
        <v>20</v>
      </c>
      <c r="E399" s="251">
        <f t="shared" si="438"/>
        <v>0</v>
      </c>
      <c r="F399" s="252"/>
      <c r="G399" s="351"/>
      <c r="I399" s="346">
        <v>1.0</v>
      </c>
      <c r="K399" s="347" t="s">
        <v>248</v>
      </c>
      <c r="L399" s="348" t="b">
        <v>0</v>
      </c>
      <c r="P399" s="42"/>
      <c r="R399" s="349">
        <v>4.0</v>
      </c>
      <c r="S399" s="350">
        <v>8.0</v>
      </c>
      <c r="T399" s="249">
        <v>3.0</v>
      </c>
      <c r="U399" s="343">
        <f t="shared" ref="U399:V399" si="439">U397</f>
        <v>12.5</v>
      </c>
      <c r="V399" s="251">
        <f t="shared" si="439"/>
        <v>0</v>
      </c>
      <c r="W399" s="252"/>
      <c r="X399" s="351"/>
      <c r="Z399" s="346">
        <v>1.0</v>
      </c>
      <c r="AB399" s="347" t="s">
        <v>248</v>
      </c>
      <c r="AC399" s="348" t="b">
        <v>0</v>
      </c>
      <c r="AG399" s="42"/>
    </row>
    <row r="400">
      <c r="A400" s="397" t="s">
        <v>335</v>
      </c>
      <c r="B400" s="353"/>
      <c r="C400" s="249">
        <v>1.0</v>
      </c>
      <c r="D400" s="343">
        <v>18.0</v>
      </c>
      <c r="E400" s="251">
        <v>0.0</v>
      </c>
      <c r="F400" s="252"/>
      <c r="G400" s="351"/>
      <c r="H400" s="354">
        <f>iferror(C402*D402*(F400+F401+F402),0)</f>
        <v>0</v>
      </c>
      <c r="I400" s="346">
        <v>2.0</v>
      </c>
      <c r="J400" s="355">
        <v>60.0</v>
      </c>
      <c r="K400" s="347" t="s">
        <v>245</v>
      </c>
      <c r="L400" s="348" t="b">
        <v>0</v>
      </c>
      <c r="M400" s="386"/>
      <c r="P400" s="42"/>
      <c r="R400" s="391" t="s">
        <v>307</v>
      </c>
      <c r="S400" s="353"/>
      <c r="T400" s="249">
        <v>1.0</v>
      </c>
      <c r="U400" s="343">
        <v>5.0</v>
      </c>
      <c r="V400" s="251">
        <v>0.0</v>
      </c>
      <c r="W400" s="252">
        <v>15.0</v>
      </c>
      <c r="X400" s="351"/>
      <c r="Y400" s="354">
        <f>iferror(T402*U402*(W400+W401+W402),0)</f>
        <v>450</v>
      </c>
      <c r="Z400" s="346">
        <v>2.0</v>
      </c>
      <c r="AA400" s="355">
        <v>60.0</v>
      </c>
      <c r="AB400" s="347" t="s">
        <v>245</v>
      </c>
      <c r="AC400" s="348" t="b">
        <v>0</v>
      </c>
      <c r="AD400" s="386"/>
      <c r="AG400" s="42"/>
    </row>
    <row r="401">
      <c r="A401" s="341"/>
      <c r="B401" s="342"/>
      <c r="C401" s="249">
        <v>2.0</v>
      </c>
      <c r="D401" s="343">
        <f t="shared" ref="D401:E401" si="440">D400</f>
        <v>18</v>
      </c>
      <c r="E401" s="251">
        <f t="shared" si="440"/>
        <v>0</v>
      </c>
      <c r="F401" s="252"/>
      <c r="G401" s="351"/>
      <c r="H401" s="345">
        <f>iferror(AVERAGE(F400:F402),0)</f>
        <v>0</v>
      </c>
      <c r="I401" s="346">
        <v>0.0</v>
      </c>
      <c r="K401" s="347" t="s">
        <v>197</v>
      </c>
      <c r="L401" s="348" t="b">
        <v>0</v>
      </c>
      <c r="P401" s="42"/>
      <c r="R401" s="341"/>
      <c r="S401" s="342"/>
      <c r="T401" s="249">
        <v>2.0</v>
      </c>
      <c r="U401" s="343">
        <f t="shared" ref="U401:V401" si="441">U400</f>
        <v>5</v>
      </c>
      <c r="V401" s="251">
        <f t="shared" si="441"/>
        <v>0</v>
      </c>
      <c r="W401" s="252">
        <v>15.0</v>
      </c>
      <c r="X401" s="351"/>
      <c r="Y401" s="345">
        <f>iferror(AVERAGE(W400:W402),0)</f>
        <v>15</v>
      </c>
      <c r="Z401" s="346">
        <v>0.0</v>
      </c>
      <c r="AB401" s="347" t="s">
        <v>197</v>
      </c>
      <c r="AC401" s="348" t="b">
        <v>0</v>
      </c>
      <c r="AG401" s="42"/>
    </row>
    <row r="402">
      <c r="A402" s="349">
        <v>4.0</v>
      </c>
      <c r="B402" s="350">
        <v>8.0</v>
      </c>
      <c r="C402" s="249">
        <v>3.0</v>
      </c>
      <c r="D402" s="343">
        <v>12.0</v>
      </c>
      <c r="E402" s="251">
        <f>E400</f>
        <v>0</v>
      </c>
      <c r="F402" s="252"/>
      <c r="G402" s="351"/>
      <c r="I402" s="346">
        <v>1.0</v>
      </c>
      <c r="K402" s="347" t="s">
        <v>248</v>
      </c>
      <c r="L402" s="348" t="b">
        <v>0</v>
      </c>
      <c r="P402" s="42"/>
      <c r="R402" s="349">
        <v>4.0</v>
      </c>
      <c r="S402" s="350">
        <v>8.0</v>
      </c>
      <c r="T402" s="249">
        <v>3.0</v>
      </c>
      <c r="U402" s="343">
        <f t="shared" ref="U402:V402" si="442">U400</f>
        <v>5</v>
      </c>
      <c r="V402" s="251">
        <f t="shared" si="442"/>
        <v>0</v>
      </c>
      <c r="W402" s="252"/>
      <c r="X402" s="351"/>
      <c r="Z402" s="346">
        <v>1.0</v>
      </c>
      <c r="AB402" s="347" t="s">
        <v>248</v>
      </c>
      <c r="AC402" s="348" t="b">
        <v>0</v>
      </c>
      <c r="AG402" s="42"/>
    </row>
    <row r="403">
      <c r="A403" s="391" t="s">
        <v>306</v>
      </c>
      <c r="B403" s="353"/>
      <c r="C403" s="249">
        <v>1.0</v>
      </c>
      <c r="D403" s="343">
        <v>42.0</v>
      </c>
      <c r="E403" s="251">
        <v>0.0</v>
      </c>
      <c r="F403" s="252"/>
      <c r="G403" s="351"/>
      <c r="H403" s="354">
        <f>iferror(C405*D405*(F403+F404+F405),0)</f>
        <v>0</v>
      </c>
      <c r="I403" s="346"/>
      <c r="J403" s="355"/>
      <c r="K403" s="347" t="s">
        <v>245</v>
      </c>
      <c r="L403" s="348" t="b">
        <v>0</v>
      </c>
      <c r="M403" s="386"/>
      <c r="P403" s="42"/>
      <c r="R403" s="391" t="s">
        <v>306</v>
      </c>
      <c r="S403" s="353"/>
      <c r="T403" s="249">
        <v>1.0</v>
      </c>
      <c r="U403" s="343">
        <v>24.0</v>
      </c>
      <c r="V403" s="251">
        <v>0.0</v>
      </c>
      <c r="W403" s="252"/>
      <c r="X403" s="351"/>
      <c r="Y403" s="354">
        <f>iferror(T405*U405*(W403+W404+W405),0)</f>
        <v>0</v>
      </c>
      <c r="Z403" s="346"/>
      <c r="AA403" s="355"/>
      <c r="AB403" s="347" t="s">
        <v>245</v>
      </c>
      <c r="AC403" s="348" t="b">
        <v>0</v>
      </c>
      <c r="AD403" s="386"/>
      <c r="AG403" s="42"/>
    </row>
    <row r="404">
      <c r="A404" s="341"/>
      <c r="B404" s="342"/>
      <c r="C404" s="249">
        <v>2.0</v>
      </c>
      <c r="D404" s="343">
        <f t="shared" ref="D404:E404" si="443">D403</f>
        <v>42</v>
      </c>
      <c r="E404" s="251">
        <f t="shared" si="443"/>
        <v>0</v>
      </c>
      <c r="F404" s="252"/>
      <c r="G404" s="351"/>
      <c r="H404" s="345">
        <f>iferror(AVERAGE(F403:F405),0)</f>
        <v>0</v>
      </c>
      <c r="I404" s="346"/>
      <c r="K404" s="347" t="s">
        <v>197</v>
      </c>
      <c r="L404" s="348" t="b">
        <v>0</v>
      </c>
      <c r="P404" s="42"/>
      <c r="R404" s="341"/>
      <c r="S404" s="342"/>
      <c r="T404" s="249">
        <v>2.0</v>
      </c>
      <c r="U404" s="343">
        <v>30.0</v>
      </c>
      <c r="V404" s="251">
        <f>V403</f>
        <v>0</v>
      </c>
      <c r="W404" s="252"/>
      <c r="X404" s="351"/>
      <c r="Y404" s="345">
        <f>iferror(AVERAGE(W403:W405),0)</f>
        <v>0</v>
      </c>
      <c r="Z404" s="346"/>
      <c r="AB404" s="347" t="s">
        <v>197</v>
      </c>
      <c r="AC404" s="348" t="b">
        <v>0</v>
      </c>
      <c r="AG404" s="42"/>
    </row>
    <row r="405">
      <c r="A405" s="349">
        <v>4.0</v>
      </c>
      <c r="B405" s="350">
        <v>8.0</v>
      </c>
      <c r="C405" s="249">
        <v>3.0</v>
      </c>
      <c r="D405" s="343">
        <f t="shared" ref="D405:E405" si="444">D403</f>
        <v>42</v>
      </c>
      <c r="E405" s="251">
        <f t="shared" si="444"/>
        <v>0</v>
      </c>
      <c r="F405" s="252"/>
      <c r="G405" s="351"/>
      <c r="I405" s="346"/>
      <c r="K405" s="347" t="s">
        <v>248</v>
      </c>
      <c r="L405" s="348" t="b">
        <v>0</v>
      </c>
      <c r="P405" s="42"/>
      <c r="R405" s="349">
        <v>4.0</v>
      </c>
      <c r="S405" s="350">
        <v>8.0</v>
      </c>
      <c r="T405" s="249">
        <v>3.0</v>
      </c>
      <c r="U405" s="343">
        <f t="shared" ref="U405:V405" si="445">U403</f>
        <v>24</v>
      </c>
      <c r="V405" s="251">
        <f t="shared" si="445"/>
        <v>0</v>
      </c>
      <c r="W405" s="252"/>
      <c r="X405" s="351"/>
      <c r="Z405" s="346"/>
      <c r="AB405" s="347" t="s">
        <v>248</v>
      </c>
      <c r="AC405" s="348" t="b">
        <v>0</v>
      </c>
      <c r="AG405" s="42"/>
    </row>
    <row r="406">
      <c r="A406" s="391" t="s">
        <v>347</v>
      </c>
      <c r="B406" s="353"/>
      <c r="C406" s="249">
        <v>1.0</v>
      </c>
      <c r="D406" s="343">
        <v>7.0</v>
      </c>
      <c r="E406" s="251">
        <v>0.0</v>
      </c>
      <c r="F406" s="252">
        <v>15.0</v>
      </c>
      <c r="G406" s="351"/>
      <c r="H406" s="354">
        <f>iferror(C408*D408*(F406+F407+F408),0)</f>
        <v>567</v>
      </c>
      <c r="I406" s="346"/>
      <c r="J406" s="355"/>
      <c r="K406" s="347" t="s">
        <v>245</v>
      </c>
      <c r="L406" s="348" t="b">
        <v>0</v>
      </c>
      <c r="M406" s="386"/>
      <c r="P406" s="42"/>
      <c r="R406" s="391" t="s">
        <v>254</v>
      </c>
      <c r="S406" s="353"/>
      <c r="T406" s="249">
        <v>1.0</v>
      </c>
      <c r="U406" s="343">
        <v>7.0</v>
      </c>
      <c r="V406" s="251">
        <v>0.0</v>
      </c>
      <c r="W406" s="252"/>
      <c r="X406" s="351"/>
      <c r="Y406" s="354">
        <f>iferror(T408*U408*(W406+W407+W408),0)</f>
        <v>0</v>
      </c>
      <c r="Z406" s="346"/>
      <c r="AA406" s="355"/>
      <c r="AB406" s="347" t="s">
        <v>245</v>
      </c>
      <c r="AC406" s="348" t="b">
        <v>0</v>
      </c>
      <c r="AD406" s="386"/>
      <c r="AG406" s="42"/>
    </row>
    <row r="407">
      <c r="A407" s="341"/>
      <c r="B407" s="342"/>
      <c r="C407" s="249">
        <v>2.0</v>
      </c>
      <c r="D407" s="343">
        <f t="shared" ref="D407:E407" si="446">D406</f>
        <v>7</v>
      </c>
      <c r="E407" s="251">
        <f t="shared" si="446"/>
        <v>0</v>
      </c>
      <c r="F407" s="252">
        <v>12.0</v>
      </c>
      <c r="G407" s="351"/>
      <c r="H407" s="345">
        <f>iferror(AVERAGE(F406:F408),0)</f>
        <v>13.5</v>
      </c>
      <c r="I407" s="346"/>
      <c r="K407" s="347" t="s">
        <v>197</v>
      </c>
      <c r="L407" s="348" t="b">
        <v>0</v>
      </c>
      <c r="P407" s="42"/>
      <c r="R407" s="341"/>
      <c r="S407" s="342"/>
      <c r="T407" s="249">
        <v>2.0</v>
      </c>
      <c r="U407" s="343">
        <f t="shared" ref="U407:V407" si="447">U406</f>
        <v>7</v>
      </c>
      <c r="V407" s="251">
        <f t="shared" si="447"/>
        <v>0</v>
      </c>
      <c r="W407" s="252"/>
      <c r="X407" s="351"/>
      <c r="Y407" s="345">
        <f>iferror(AVERAGE(W406:W408),0)</f>
        <v>0</v>
      </c>
      <c r="Z407" s="346"/>
      <c r="AB407" s="347" t="s">
        <v>197</v>
      </c>
      <c r="AC407" s="348" t="b">
        <v>0</v>
      </c>
      <c r="AG407" s="42"/>
    </row>
    <row r="408">
      <c r="A408" s="349">
        <v>4.0</v>
      </c>
      <c r="B408" s="350">
        <v>8.0</v>
      </c>
      <c r="C408" s="249">
        <v>3.0</v>
      </c>
      <c r="D408" s="343">
        <f t="shared" ref="D408:E408" si="448">D406</f>
        <v>7</v>
      </c>
      <c r="E408" s="251">
        <f t="shared" si="448"/>
        <v>0</v>
      </c>
      <c r="F408" s="252"/>
      <c r="G408" s="351"/>
      <c r="I408" s="346"/>
      <c r="K408" s="347" t="s">
        <v>248</v>
      </c>
      <c r="L408" s="348" t="b">
        <v>0</v>
      </c>
      <c r="P408" s="42"/>
      <c r="R408" s="349">
        <v>4.0</v>
      </c>
      <c r="S408" s="350">
        <v>8.0</v>
      </c>
      <c r="T408" s="249">
        <v>3.0</v>
      </c>
      <c r="U408" s="343">
        <f t="shared" ref="U408:V408" si="449">U406</f>
        <v>7</v>
      </c>
      <c r="V408" s="251">
        <f t="shared" si="449"/>
        <v>0</v>
      </c>
      <c r="W408" s="252"/>
      <c r="X408" s="351"/>
      <c r="Z408" s="346"/>
      <c r="AB408" s="347" t="s">
        <v>248</v>
      </c>
      <c r="AC408" s="348" t="b">
        <v>0</v>
      </c>
      <c r="AG408" s="42"/>
    </row>
    <row r="409">
      <c r="A409" s="393" t="s">
        <v>256</v>
      </c>
      <c r="B409" s="35"/>
      <c r="C409" s="394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81"/>
      <c r="R409" s="393" t="s">
        <v>256</v>
      </c>
      <c r="S409" s="35"/>
      <c r="T409" s="394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81"/>
    </row>
    <row r="410">
      <c r="A410" s="67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9"/>
      <c r="R410" s="67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9"/>
    </row>
  </sheetData>
  <mergeCells count="1032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11:H12"/>
    <mergeCell ref="J13:J15"/>
    <mergeCell ref="H14:H15"/>
    <mergeCell ref="J16:J18"/>
    <mergeCell ref="H17:H18"/>
    <mergeCell ref="J19:J21"/>
    <mergeCell ref="J22:J24"/>
    <mergeCell ref="H20:H21"/>
    <mergeCell ref="H23:H24"/>
    <mergeCell ref="H172:H173"/>
    <mergeCell ref="H175:H176"/>
    <mergeCell ref="H178:H179"/>
    <mergeCell ref="H181:H182"/>
    <mergeCell ref="H184:H185"/>
    <mergeCell ref="H213:H214"/>
    <mergeCell ref="H216:H217"/>
    <mergeCell ref="H219:H220"/>
    <mergeCell ref="H222:H223"/>
    <mergeCell ref="H225:H226"/>
    <mergeCell ref="H228:H229"/>
    <mergeCell ref="H187:H188"/>
    <mergeCell ref="H190:H191"/>
    <mergeCell ref="H193:H194"/>
    <mergeCell ref="H196:H197"/>
    <mergeCell ref="H199:H200"/>
    <mergeCell ref="H202:H203"/>
    <mergeCell ref="H210:H211"/>
    <mergeCell ref="AA16:AA18"/>
    <mergeCell ref="AA19:AA21"/>
    <mergeCell ref="AA22:AA24"/>
    <mergeCell ref="AA25:AA27"/>
    <mergeCell ref="AA28:AA30"/>
    <mergeCell ref="AA31:AA33"/>
    <mergeCell ref="AA34:AA36"/>
    <mergeCell ref="AA63:AA65"/>
    <mergeCell ref="AA66:AA68"/>
    <mergeCell ref="AA69:AA71"/>
    <mergeCell ref="AA72:AA74"/>
    <mergeCell ref="AA75:AA77"/>
    <mergeCell ref="AA78:AA80"/>
    <mergeCell ref="AA37:AA39"/>
    <mergeCell ref="AA45:AA47"/>
    <mergeCell ref="AA48:AA50"/>
    <mergeCell ref="AA51:AA53"/>
    <mergeCell ref="AA54:AA56"/>
    <mergeCell ref="AA57:AA59"/>
    <mergeCell ref="AA60:AA62"/>
    <mergeCell ref="M54:P56"/>
    <mergeCell ref="R54:S55"/>
    <mergeCell ref="M57:P59"/>
    <mergeCell ref="R57:S58"/>
    <mergeCell ref="M60:P62"/>
    <mergeCell ref="R60:S61"/>
    <mergeCell ref="R63:S64"/>
    <mergeCell ref="M63:P65"/>
    <mergeCell ref="M66:P68"/>
    <mergeCell ref="R66:S67"/>
    <mergeCell ref="M69:P71"/>
    <mergeCell ref="R69:S70"/>
    <mergeCell ref="M72:P74"/>
    <mergeCell ref="M75:P77"/>
    <mergeCell ref="Y210:Y211"/>
    <mergeCell ref="Y213:Y214"/>
    <mergeCell ref="Y184:Y185"/>
    <mergeCell ref="Y187:Y188"/>
    <mergeCell ref="Y190:Y191"/>
    <mergeCell ref="Y193:Y194"/>
    <mergeCell ref="Y196:Y197"/>
    <mergeCell ref="Y199:Y200"/>
    <mergeCell ref="Y202:Y203"/>
    <mergeCell ref="K2:L2"/>
    <mergeCell ref="M2:P2"/>
    <mergeCell ref="C3:D3"/>
    <mergeCell ref="T3:U3"/>
    <mergeCell ref="J4:J6"/>
    <mergeCell ref="M4:P6"/>
    <mergeCell ref="H5:H6"/>
    <mergeCell ref="Y17:Y18"/>
    <mergeCell ref="Y20:Y21"/>
    <mergeCell ref="M31:P33"/>
    <mergeCell ref="M34:P36"/>
    <mergeCell ref="R34:S35"/>
    <mergeCell ref="M37:P39"/>
    <mergeCell ref="R37:S38"/>
    <mergeCell ref="R40:S41"/>
    <mergeCell ref="T44:U44"/>
    <mergeCell ref="R45:S46"/>
    <mergeCell ref="J25:J27"/>
    <mergeCell ref="H26:H27"/>
    <mergeCell ref="J28:J30"/>
    <mergeCell ref="H29:H30"/>
    <mergeCell ref="J31:J33"/>
    <mergeCell ref="R31:S32"/>
    <mergeCell ref="H32:H33"/>
    <mergeCell ref="A40:B41"/>
    <mergeCell ref="A45:B46"/>
    <mergeCell ref="A48:B49"/>
    <mergeCell ref="A51:B52"/>
    <mergeCell ref="A19:B20"/>
    <mergeCell ref="A22:B23"/>
    <mergeCell ref="A25:B26"/>
    <mergeCell ref="A28:B29"/>
    <mergeCell ref="A31:B32"/>
    <mergeCell ref="A34:B35"/>
    <mergeCell ref="A37:B38"/>
    <mergeCell ref="R48:S49"/>
    <mergeCell ref="R51:S52"/>
    <mergeCell ref="J34:J36"/>
    <mergeCell ref="H35:H36"/>
    <mergeCell ref="J37:J39"/>
    <mergeCell ref="H38:H39"/>
    <mergeCell ref="C40:P41"/>
    <mergeCell ref="C44:D44"/>
    <mergeCell ref="M45:P47"/>
    <mergeCell ref="J45:J47"/>
    <mergeCell ref="H46:H47"/>
    <mergeCell ref="J48:J50"/>
    <mergeCell ref="M48:P50"/>
    <mergeCell ref="H49:H50"/>
    <mergeCell ref="J51:J53"/>
    <mergeCell ref="M51:P53"/>
    <mergeCell ref="H52:H53"/>
    <mergeCell ref="A54:B55"/>
    <mergeCell ref="J54:J56"/>
    <mergeCell ref="H55:H56"/>
    <mergeCell ref="A57:B58"/>
    <mergeCell ref="H58:H59"/>
    <mergeCell ref="H61:H62"/>
    <mergeCell ref="J69:J71"/>
    <mergeCell ref="J72:J74"/>
    <mergeCell ref="J75:J77"/>
    <mergeCell ref="J78:J80"/>
    <mergeCell ref="J86:J88"/>
    <mergeCell ref="J89:J91"/>
    <mergeCell ref="J57:J59"/>
    <mergeCell ref="J60:J62"/>
    <mergeCell ref="J63:J65"/>
    <mergeCell ref="H64:H65"/>
    <mergeCell ref="J66:J68"/>
    <mergeCell ref="H67:H68"/>
    <mergeCell ref="H70:H71"/>
    <mergeCell ref="R72:S73"/>
    <mergeCell ref="R75:S76"/>
    <mergeCell ref="Y76:Y77"/>
    <mergeCell ref="R78:S79"/>
    <mergeCell ref="Y79:Y80"/>
    <mergeCell ref="R81:S82"/>
    <mergeCell ref="T85:U85"/>
    <mergeCell ref="AA92:AA94"/>
    <mergeCell ref="AA95:AA97"/>
    <mergeCell ref="Y96:Y97"/>
    <mergeCell ref="H149:H150"/>
    <mergeCell ref="H152:H153"/>
    <mergeCell ref="H128:H129"/>
    <mergeCell ref="H131:H132"/>
    <mergeCell ref="H134:H135"/>
    <mergeCell ref="H137:H138"/>
    <mergeCell ref="H140:H141"/>
    <mergeCell ref="H143:H144"/>
    <mergeCell ref="H146:H147"/>
    <mergeCell ref="R239:S240"/>
    <mergeCell ref="R242:S243"/>
    <mergeCell ref="R245:S246"/>
    <mergeCell ref="T249:U249"/>
    <mergeCell ref="R250:S251"/>
    <mergeCell ref="R253:S254"/>
    <mergeCell ref="R256:S257"/>
    <mergeCell ref="R280:S281"/>
    <mergeCell ref="R283:S284"/>
    <mergeCell ref="R286:S287"/>
    <mergeCell ref="T290:U290"/>
    <mergeCell ref="R291:S292"/>
    <mergeCell ref="R294:S295"/>
    <mergeCell ref="R297:S298"/>
    <mergeCell ref="R259:S260"/>
    <mergeCell ref="R262:S263"/>
    <mergeCell ref="R265:S266"/>
    <mergeCell ref="R268:S269"/>
    <mergeCell ref="R271:S272"/>
    <mergeCell ref="R274:S275"/>
    <mergeCell ref="R277:S278"/>
    <mergeCell ref="AA280:AA282"/>
    <mergeCell ref="AA283:AA285"/>
    <mergeCell ref="AA291:AA293"/>
    <mergeCell ref="AA294:AA296"/>
    <mergeCell ref="AA297:AA299"/>
    <mergeCell ref="AA259:AA261"/>
    <mergeCell ref="AA262:AA264"/>
    <mergeCell ref="AA265:AA267"/>
    <mergeCell ref="AA268:AA270"/>
    <mergeCell ref="AA271:AA273"/>
    <mergeCell ref="AA274:AA276"/>
    <mergeCell ref="AA277:AA279"/>
    <mergeCell ref="H284:H285"/>
    <mergeCell ref="H292:H293"/>
    <mergeCell ref="H251:H252"/>
    <mergeCell ref="H254:H255"/>
    <mergeCell ref="H269:H270"/>
    <mergeCell ref="H272:H273"/>
    <mergeCell ref="H275:H276"/>
    <mergeCell ref="H278:H279"/>
    <mergeCell ref="H281:H282"/>
    <mergeCell ref="M195:P197"/>
    <mergeCell ref="M198:P200"/>
    <mergeCell ref="M201:P203"/>
    <mergeCell ref="C204:P205"/>
    <mergeCell ref="C208:D208"/>
    <mergeCell ref="M209:P211"/>
    <mergeCell ref="M212:P214"/>
    <mergeCell ref="H231:H232"/>
    <mergeCell ref="H234:H235"/>
    <mergeCell ref="H237:H238"/>
    <mergeCell ref="H240:H241"/>
    <mergeCell ref="H243:H244"/>
    <mergeCell ref="M215:P217"/>
    <mergeCell ref="M218:P220"/>
    <mergeCell ref="M221:P223"/>
    <mergeCell ref="M224:P226"/>
    <mergeCell ref="M227:P229"/>
    <mergeCell ref="M230:P232"/>
    <mergeCell ref="M233:P235"/>
    <mergeCell ref="M236:P238"/>
    <mergeCell ref="M239:P241"/>
    <mergeCell ref="M242:P244"/>
    <mergeCell ref="C245:P246"/>
    <mergeCell ref="C249:D249"/>
    <mergeCell ref="M250:P252"/>
    <mergeCell ref="M253:P255"/>
    <mergeCell ref="M256:P258"/>
    <mergeCell ref="H257:H258"/>
    <mergeCell ref="M259:P261"/>
    <mergeCell ref="H260:H261"/>
    <mergeCell ref="M262:P264"/>
    <mergeCell ref="H263:H264"/>
    <mergeCell ref="H266:H267"/>
    <mergeCell ref="C286:P287"/>
    <mergeCell ref="C290:D290"/>
    <mergeCell ref="M291:P293"/>
    <mergeCell ref="M294:P296"/>
    <mergeCell ref="H295:H296"/>
    <mergeCell ref="M297:P299"/>
    <mergeCell ref="H298:H299"/>
    <mergeCell ref="M265:P267"/>
    <mergeCell ref="M268:P270"/>
    <mergeCell ref="M271:P273"/>
    <mergeCell ref="M274:P276"/>
    <mergeCell ref="M277:P279"/>
    <mergeCell ref="M280:P282"/>
    <mergeCell ref="M283:P285"/>
    <mergeCell ref="AD57:AG59"/>
    <mergeCell ref="Y58:Y59"/>
    <mergeCell ref="AD60:AG62"/>
    <mergeCell ref="Y61:Y62"/>
    <mergeCell ref="AD63:AG65"/>
    <mergeCell ref="Y64:Y65"/>
    <mergeCell ref="Y67:Y68"/>
    <mergeCell ref="AD66:AG68"/>
    <mergeCell ref="AD69:AG71"/>
    <mergeCell ref="AD72:AG74"/>
    <mergeCell ref="AD75:AG77"/>
    <mergeCell ref="AD78:AG80"/>
    <mergeCell ref="T81:AG82"/>
    <mergeCell ref="AD86:AG88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25:AG27"/>
    <mergeCell ref="Y26:Y27"/>
    <mergeCell ref="AD28:AG30"/>
    <mergeCell ref="Y29:Y30"/>
    <mergeCell ref="AD31:AG33"/>
    <mergeCell ref="Y32:Y33"/>
    <mergeCell ref="Y35:Y36"/>
    <mergeCell ref="Y49:Y50"/>
    <mergeCell ref="Y52:Y53"/>
    <mergeCell ref="Y46:Y47"/>
    <mergeCell ref="Y55:Y56"/>
    <mergeCell ref="Y70:Y71"/>
    <mergeCell ref="Y73:Y74"/>
    <mergeCell ref="AD34:AG36"/>
    <mergeCell ref="AD37:AG39"/>
    <mergeCell ref="T40:AG41"/>
    <mergeCell ref="AD45:AG47"/>
    <mergeCell ref="AD48:AG50"/>
    <mergeCell ref="AD51:AG53"/>
    <mergeCell ref="AD54:AG56"/>
    <mergeCell ref="AD110:AG112"/>
    <mergeCell ref="AD113:AG115"/>
    <mergeCell ref="AD116:AG118"/>
    <mergeCell ref="AD119:AG121"/>
    <mergeCell ref="T122:AG123"/>
    <mergeCell ref="R122:S123"/>
    <mergeCell ref="T126:U126"/>
    <mergeCell ref="R127:S128"/>
    <mergeCell ref="R130:S131"/>
    <mergeCell ref="R133:S134"/>
    <mergeCell ref="R136:S137"/>
    <mergeCell ref="R139:S140"/>
    <mergeCell ref="R163:S164"/>
    <mergeCell ref="T167:U167"/>
    <mergeCell ref="R168:S169"/>
    <mergeCell ref="R142:S143"/>
    <mergeCell ref="R145:S146"/>
    <mergeCell ref="R148:S149"/>
    <mergeCell ref="R151:S152"/>
    <mergeCell ref="R154:S155"/>
    <mergeCell ref="R157:S158"/>
    <mergeCell ref="R160:S161"/>
    <mergeCell ref="R86:S87"/>
    <mergeCell ref="AA86:AA88"/>
    <mergeCell ref="Y87:Y88"/>
    <mergeCell ref="R89:S90"/>
    <mergeCell ref="R92:S93"/>
    <mergeCell ref="R95:S96"/>
    <mergeCell ref="R98:S99"/>
    <mergeCell ref="Y90:Y91"/>
    <mergeCell ref="Y93:Y94"/>
    <mergeCell ref="Y99:Y100"/>
    <mergeCell ref="Y102:Y103"/>
    <mergeCell ref="Y105:Y106"/>
    <mergeCell ref="Y108:Y109"/>
    <mergeCell ref="Y111:Y112"/>
    <mergeCell ref="AA89:AA91"/>
    <mergeCell ref="AA98:AA100"/>
    <mergeCell ref="AA101:AA103"/>
    <mergeCell ref="AA104:AA106"/>
    <mergeCell ref="AA107:AA109"/>
    <mergeCell ref="AA110:AA112"/>
    <mergeCell ref="AA113:AA115"/>
    <mergeCell ref="R101:S102"/>
    <mergeCell ref="R104:S105"/>
    <mergeCell ref="R107:S108"/>
    <mergeCell ref="R110:S111"/>
    <mergeCell ref="R113:S114"/>
    <mergeCell ref="R116:S117"/>
    <mergeCell ref="R119:S120"/>
    <mergeCell ref="Y114:Y115"/>
    <mergeCell ref="Y117:Y118"/>
    <mergeCell ref="Y120:Y121"/>
    <mergeCell ref="Y128:Y129"/>
    <mergeCell ref="Y131:Y132"/>
    <mergeCell ref="Y134:Y135"/>
    <mergeCell ref="Y137:Y138"/>
    <mergeCell ref="AA142:AA144"/>
    <mergeCell ref="AA145:AA147"/>
    <mergeCell ref="AA148:AA150"/>
    <mergeCell ref="AA151:AA153"/>
    <mergeCell ref="AA154:AA156"/>
    <mergeCell ref="AA157:AA159"/>
    <mergeCell ref="AA160:AA162"/>
    <mergeCell ref="AA168:AA170"/>
    <mergeCell ref="AA116:AA118"/>
    <mergeCell ref="AA119:AA121"/>
    <mergeCell ref="AA127:AA129"/>
    <mergeCell ref="AA130:AA132"/>
    <mergeCell ref="AA133:AA135"/>
    <mergeCell ref="AA136:AA138"/>
    <mergeCell ref="AA139:AA141"/>
    <mergeCell ref="M145:P147"/>
    <mergeCell ref="M148:P150"/>
    <mergeCell ref="M151:P153"/>
    <mergeCell ref="M154:P156"/>
    <mergeCell ref="H155:H156"/>
    <mergeCell ref="M157:P159"/>
    <mergeCell ref="M160:P162"/>
    <mergeCell ref="H158:H159"/>
    <mergeCell ref="H161:H162"/>
    <mergeCell ref="C163:P164"/>
    <mergeCell ref="C167:D167"/>
    <mergeCell ref="M168:P170"/>
    <mergeCell ref="H169:H170"/>
    <mergeCell ref="M171:P173"/>
    <mergeCell ref="H73:H74"/>
    <mergeCell ref="H76:H77"/>
    <mergeCell ref="M78:P80"/>
    <mergeCell ref="H79:H80"/>
    <mergeCell ref="C81:P82"/>
    <mergeCell ref="C85:D85"/>
    <mergeCell ref="H87:H88"/>
    <mergeCell ref="M86:P88"/>
    <mergeCell ref="M89:P91"/>
    <mergeCell ref="H90:H91"/>
    <mergeCell ref="J92:J94"/>
    <mergeCell ref="M92:P94"/>
    <mergeCell ref="J95:J97"/>
    <mergeCell ref="M95:P97"/>
    <mergeCell ref="H93:H94"/>
    <mergeCell ref="H96:H97"/>
    <mergeCell ref="J98:J100"/>
    <mergeCell ref="H99:H100"/>
    <mergeCell ref="J101:J103"/>
    <mergeCell ref="H102:H103"/>
    <mergeCell ref="H105:H106"/>
    <mergeCell ref="M98:P100"/>
    <mergeCell ref="M101:P103"/>
    <mergeCell ref="M104:P106"/>
    <mergeCell ref="M107:P109"/>
    <mergeCell ref="M110:P112"/>
    <mergeCell ref="M113:P115"/>
    <mergeCell ref="M116:P118"/>
    <mergeCell ref="H108:H109"/>
    <mergeCell ref="H111:H112"/>
    <mergeCell ref="H114:H115"/>
    <mergeCell ref="H117:H118"/>
    <mergeCell ref="H120:H121"/>
    <mergeCell ref="C122:P123"/>
    <mergeCell ref="C126:D126"/>
    <mergeCell ref="M119:P121"/>
    <mergeCell ref="M127:P129"/>
    <mergeCell ref="M130:P132"/>
    <mergeCell ref="M133:P135"/>
    <mergeCell ref="M136:P138"/>
    <mergeCell ref="M139:P141"/>
    <mergeCell ref="M142:P144"/>
    <mergeCell ref="M174:P176"/>
    <mergeCell ref="M177:P179"/>
    <mergeCell ref="M180:P182"/>
    <mergeCell ref="M183:P185"/>
    <mergeCell ref="M186:P188"/>
    <mergeCell ref="M189:P191"/>
    <mergeCell ref="M192:P194"/>
    <mergeCell ref="AD89:AG91"/>
    <mergeCell ref="AD92:AG94"/>
    <mergeCell ref="AD95:AG97"/>
    <mergeCell ref="AD98:AG100"/>
    <mergeCell ref="AD101:AG103"/>
    <mergeCell ref="AD104:AG106"/>
    <mergeCell ref="AD107:AG109"/>
    <mergeCell ref="AD127:AG129"/>
    <mergeCell ref="AD130:AG132"/>
    <mergeCell ref="AD133:AG135"/>
    <mergeCell ref="AD136:AG138"/>
    <mergeCell ref="AD139:AG141"/>
    <mergeCell ref="AD142:AG144"/>
    <mergeCell ref="AD145:AG147"/>
    <mergeCell ref="AD148:AG150"/>
    <mergeCell ref="AD151:AG153"/>
    <mergeCell ref="AD154:AG156"/>
    <mergeCell ref="AD157:AG159"/>
    <mergeCell ref="AD160:AG162"/>
    <mergeCell ref="T163:AG164"/>
    <mergeCell ref="AD168:AG170"/>
    <mergeCell ref="AD171:AG173"/>
    <mergeCell ref="Y172:Y173"/>
    <mergeCell ref="AD174:AG176"/>
    <mergeCell ref="Y175:Y176"/>
    <mergeCell ref="AD177:AG179"/>
    <mergeCell ref="Y178:Y179"/>
    <mergeCell ref="Y181:Y182"/>
    <mergeCell ref="AD201:AG203"/>
    <mergeCell ref="T204:AG205"/>
    <mergeCell ref="AD180:AG182"/>
    <mergeCell ref="AD183:AG185"/>
    <mergeCell ref="AD186:AG188"/>
    <mergeCell ref="AD189:AG191"/>
    <mergeCell ref="AD192:AG194"/>
    <mergeCell ref="AD195:AG197"/>
    <mergeCell ref="AD198:AG200"/>
    <mergeCell ref="Y225:Y226"/>
    <mergeCell ref="Y228:Y229"/>
    <mergeCell ref="AD209:AG211"/>
    <mergeCell ref="AD212:AG214"/>
    <mergeCell ref="AD215:AG217"/>
    <mergeCell ref="Y216:Y217"/>
    <mergeCell ref="AD218:AG220"/>
    <mergeCell ref="Y219:Y220"/>
    <mergeCell ref="Y222:Y223"/>
    <mergeCell ref="AD239:AG241"/>
    <mergeCell ref="AD242:AG244"/>
    <mergeCell ref="T245:AG246"/>
    <mergeCell ref="AD221:AG223"/>
    <mergeCell ref="AD224:AG226"/>
    <mergeCell ref="AD227:AG229"/>
    <mergeCell ref="AD230:AG232"/>
    <mergeCell ref="AD233:AG235"/>
    <mergeCell ref="Y240:Y241"/>
    <mergeCell ref="Y243:Y244"/>
    <mergeCell ref="AD236:AG238"/>
    <mergeCell ref="AD250:AG252"/>
    <mergeCell ref="AD253:AG255"/>
    <mergeCell ref="AD256:AG258"/>
    <mergeCell ref="AD259:AG261"/>
    <mergeCell ref="AD262:AG264"/>
    <mergeCell ref="AD265:AG267"/>
    <mergeCell ref="Y272:Y273"/>
    <mergeCell ref="Y275:Y276"/>
    <mergeCell ref="Y278:Y279"/>
    <mergeCell ref="Y281:Y282"/>
    <mergeCell ref="Y284:Y285"/>
    <mergeCell ref="Y251:Y252"/>
    <mergeCell ref="Y254:Y255"/>
    <mergeCell ref="Y257:Y258"/>
    <mergeCell ref="Y260:Y261"/>
    <mergeCell ref="Y263:Y264"/>
    <mergeCell ref="Y266:Y267"/>
    <mergeCell ref="Y269:Y270"/>
    <mergeCell ref="AD268:AG270"/>
    <mergeCell ref="AD271:AG273"/>
    <mergeCell ref="AD274:AG276"/>
    <mergeCell ref="AD277:AG279"/>
    <mergeCell ref="AD280:AG282"/>
    <mergeCell ref="AD283:AG285"/>
    <mergeCell ref="T286:AG287"/>
    <mergeCell ref="Y351:Y352"/>
    <mergeCell ref="Y354:Y355"/>
    <mergeCell ref="Y357:Y358"/>
    <mergeCell ref="Y360:Y361"/>
    <mergeCell ref="Y363:Y364"/>
    <mergeCell ref="Y366:Y367"/>
    <mergeCell ref="AD353:AG355"/>
    <mergeCell ref="AD356:AG358"/>
    <mergeCell ref="AD359:AG361"/>
    <mergeCell ref="AD362:AG364"/>
    <mergeCell ref="AD365:AG367"/>
    <mergeCell ref="T368:AG369"/>
    <mergeCell ref="Y374:Y375"/>
    <mergeCell ref="AD394:AG396"/>
    <mergeCell ref="AD397:AG399"/>
    <mergeCell ref="AD400:AG402"/>
    <mergeCell ref="AD403:AG405"/>
    <mergeCell ref="AD406:AG408"/>
    <mergeCell ref="AD373:AG375"/>
    <mergeCell ref="AD376:AG378"/>
    <mergeCell ref="AD379:AG381"/>
    <mergeCell ref="AD382:AG384"/>
    <mergeCell ref="AD385:AG387"/>
    <mergeCell ref="AD388:AG390"/>
    <mergeCell ref="AD391:AG393"/>
    <mergeCell ref="AD291:AG293"/>
    <mergeCell ref="Y292:Y293"/>
    <mergeCell ref="AD294:AG296"/>
    <mergeCell ref="Y295:Y296"/>
    <mergeCell ref="AD297:AG299"/>
    <mergeCell ref="Y298:Y299"/>
    <mergeCell ref="Y301:Y302"/>
    <mergeCell ref="AD321:AG323"/>
    <mergeCell ref="AD324:AG326"/>
    <mergeCell ref="T327:AG328"/>
    <mergeCell ref="Y304:Y305"/>
    <mergeCell ref="Y307:Y308"/>
    <mergeCell ref="Y310:Y311"/>
    <mergeCell ref="Y313:Y314"/>
    <mergeCell ref="Y316:Y317"/>
    <mergeCell ref="Y319:Y320"/>
    <mergeCell ref="Y322:Y323"/>
    <mergeCell ref="AD300:AG302"/>
    <mergeCell ref="AD303:AG305"/>
    <mergeCell ref="AD306:AG308"/>
    <mergeCell ref="AD309:AG311"/>
    <mergeCell ref="AD312:AG314"/>
    <mergeCell ref="AD315:AG317"/>
    <mergeCell ref="AD318:AG320"/>
    <mergeCell ref="AD332:AG334"/>
    <mergeCell ref="AD335:AG337"/>
    <mergeCell ref="AD338:AG340"/>
    <mergeCell ref="AD341:AG343"/>
    <mergeCell ref="AD344:AG346"/>
    <mergeCell ref="AD347:AG349"/>
    <mergeCell ref="AD350:AG352"/>
    <mergeCell ref="Y325:Y326"/>
    <mergeCell ref="Y333:Y334"/>
    <mergeCell ref="Y336:Y337"/>
    <mergeCell ref="Y339:Y340"/>
    <mergeCell ref="Y342:Y343"/>
    <mergeCell ref="Y345:Y346"/>
    <mergeCell ref="Y348:Y349"/>
    <mergeCell ref="Y398:Y399"/>
    <mergeCell ref="Y401:Y402"/>
    <mergeCell ref="Y404:Y405"/>
    <mergeCell ref="Y407:Y408"/>
    <mergeCell ref="T409:AG410"/>
    <mergeCell ref="Y377:Y378"/>
    <mergeCell ref="Y380:Y381"/>
    <mergeCell ref="Y383:Y384"/>
    <mergeCell ref="Y386:Y387"/>
    <mergeCell ref="Y389:Y390"/>
    <mergeCell ref="Y392:Y393"/>
    <mergeCell ref="Y395:Y396"/>
    <mergeCell ref="A60:B61"/>
    <mergeCell ref="A63:B64"/>
    <mergeCell ref="A66:B67"/>
    <mergeCell ref="A69:B70"/>
    <mergeCell ref="A72:B73"/>
    <mergeCell ref="A75:B76"/>
    <mergeCell ref="A78:B79"/>
    <mergeCell ref="A81:B82"/>
    <mergeCell ref="A86:B87"/>
    <mergeCell ref="A89:B90"/>
    <mergeCell ref="A92:B93"/>
    <mergeCell ref="A95:B96"/>
    <mergeCell ref="A98:B99"/>
    <mergeCell ref="A101:B102"/>
    <mergeCell ref="A104:B105"/>
    <mergeCell ref="A107:B108"/>
    <mergeCell ref="A110:B111"/>
    <mergeCell ref="A113:B114"/>
    <mergeCell ref="A116:B117"/>
    <mergeCell ref="A119:B120"/>
    <mergeCell ref="A122:B123"/>
    <mergeCell ref="A127:B128"/>
    <mergeCell ref="A130:B131"/>
    <mergeCell ref="A133:B134"/>
    <mergeCell ref="A136:B137"/>
    <mergeCell ref="A139:B140"/>
    <mergeCell ref="A142:B143"/>
    <mergeCell ref="A145:B146"/>
    <mergeCell ref="A148:B149"/>
    <mergeCell ref="A151:B152"/>
    <mergeCell ref="A154:B155"/>
    <mergeCell ref="A157:B158"/>
    <mergeCell ref="A160:B161"/>
    <mergeCell ref="A163:B164"/>
    <mergeCell ref="A168:B169"/>
    <mergeCell ref="A171:B172"/>
    <mergeCell ref="A174:B175"/>
    <mergeCell ref="A177:B178"/>
    <mergeCell ref="A180:B181"/>
    <mergeCell ref="A183:B184"/>
    <mergeCell ref="A186:B187"/>
    <mergeCell ref="A189:B190"/>
    <mergeCell ref="A192:B193"/>
    <mergeCell ref="A195:B196"/>
    <mergeCell ref="A198:B199"/>
    <mergeCell ref="A201:B202"/>
    <mergeCell ref="A204:B205"/>
    <mergeCell ref="A209:B210"/>
    <mergeCell ref="A212:B213"/>
    <mergeCell ref="A391:B392"/>
    <mergeCell ref="A394:B395"/>
    <mergeCell ref="A397:B398"/>
    <mergeCell ref="A400:B401"/>
    <mergeCell ref="A403:B404"/>
    <mergeCell ref="A406:B407"/>
    <mergeCell ref="A409:B410"/>
    <mergeCell ref="A368:B369"/>
    <mergeCell ref="A373:B374"/>
    <mergeCell ref="A376:B377"/>
    <mergeCell ref="A379:B380"/>
    <mergeCell ref="A382:B383"/>
    <mergeCell ref="A385:B386"/>
    <mergeCell ref="A388:B389"/>
    <mergeCell ref="A215:B216"/>
    <mergeCell ref="A218:B219"/>
    <mergeCell ref="A221:B222"/>
    <mergeCell ref="A224:B225"/>
    <mergeCell ref="A227:B228"/>
    <mergeCell ref="A230:B231"/>
    <mergeCell ref="A233:B234"/>
    <mergeCell ref="A236:B237"/>
    <mergeCell ref="A239:B240"/>
    <mergeCell ref="A242:B243"/>
    <mergeCell ref="A245:B246"/>
    <mergeCell ref="A250:B251"/>
    <mergeCell ref="A253:B254"/>
    <mergeCell ref="A256:B257"/>
    <mergeCell ref="A259:B260"/>
    <mergeCell ref="A262:B263"/>
    <mergeCell ref="A265:B266"/>
    <mergeCell ref="A268:B269"/>
    <mergeCell ref="A271:B272"/>
    <mergeCell ref="A274:B275"/>
    <mergeCell ref="A277:B278"/>
    <mergeCell ref="A280:B281"/>
    <mergeCell ref="A283:B284"/>
    <mergeCell ref="A286:B287"/>
    <mergeCell ref="A291:B292"/>
    <mergeCell ref="A294:B295"/>
    <mergeCell ref="A297:B298"/>
    <mergeCell ref="A300:B301"/>
    <mergeCell ref="A303:B304"/>
    <mergeCell ref="A306:B307"/>
    <mergeCell ref="A309:B310"/>
    <mergeCell ref="A312:B313"/>
    <mergeCell ref="A315:B316"/>
    <mergeCell ref="A318:B319"/>
    <mergeCell ref="A321:B322"/>
    <mergeCell ref="A324:B325"/>
    <mergeCell ref="A327:B328"/>
    <mergeCell ref="A332:B333"/>
    <mergeCell ref="A335:B336"/>
    <mergeCell ref="A338:B339"/>
    <mergeCell ref="A341:B342"/>
    <mergeCell ref="A344:B345"/>
    <mergeCell ref="A347:B348"/>
    <mergeCell ref="A350:B351"/>
    <mergeCell ref="A353:B354"/>
    <mergeCell ref="A356:B357"/>
    <mergeCell ref="A359:B360"/>
    <mergeCell ref="A362:B363"/>
    <mergeCell ref="A365:B366"/>
    <mergeCell ref="AA180:AA182"/>
    <mergeCell ref="AA183:AA185"/>
    <mergeCell ref="AA186:AA188"/>
    <mergeCell ref="AA189:AA191"/>
    <mergeCell ref="AA192:AA194"/>
    <mergeCell ref="AA195:AA197"/>
    <mergeCell ref="AA198:AA200"/>
    <mergeCell ref="AA201:AA203"/>
    <mergeCell ref="AA209:AA211"/>
    <mergeCell ref="AA212:AA214"/>
    <mergeCell ref="AA215:AA217"/>
    <mergeCell ref="AA218:AA220"/>
    <mergeCell ref="AA221:AA223"/>
    <mergeCell ref="AA224:AA226"/>
    <mergeCell ref="AA227:AA229"/>
    <mergeCell ref="AA230:AA232"/>
    <mergeCell ref="Y231:Y232"/>
    <mergeCell ref="Y234:Y235"/>
    <mergeCell ref="Y237:Y238"/>
    <mergeCell ref="AA233:AA235"/>
    <mergeCell ref="AA236:AA238"/>
    <mergeCell ref="AA239:AA241"/>
    <mergeCell ref="AA242:AA244"/>
    <mergeCell ref="AA250:AA252"/>
    <mergeCell ref="AA253:AA255"/>
    <mergeCell ref="AA256:AA258"/>
    <mergeCell ref="AA300:AA302"/>
    <mergeCell ref="AA303:AA305"/>
    <mergeCell ref="AA306:AA308"/>
    <mergeCell ref="AA309:AA311"/>
    <mergeCell ref="AA312:AA314"/>
    <mergeCell ref="AA315:AA317"/>
    <mergeCell ref="AA318:AA320"/>
    <mergeCell ref="AA321:AA323"/>
    <mergeCell ref="AA324:AA326"/>
    <mergeCell ref="AA332:AA334"/>
    <mergeCell ref="AA335:AA337"/>
    <mergeCell ref="AA338:AA340"/>
    <mergeCell ref="AA341:AA343"/>
    <mergeCell ref="AA344:AA346"/>
    <mergeCell ref="AA347:AA349"/>
    <mergeCell ref="AA350:AA352"/>
    <mergeCell ref="AA353:AA355"/>
    <mergeCell ref="AA356:AA358"/>
    <mergeCell ref="AA359:AA361"/>
    <mergeCell ref="AA362:AA364"/>
    <mergeCell ref="AA365:AA367"/>
    <mergeCell ref="AA394:AA396"/>
    <mergeCell ref="AA397:AA399"/>
    <mergeCell ref="AA400:AA402"/>
    <mergeCell ref="AA403:AA405"/>
    <mergeCell ref="AA406:AA408"/>
    <mergeCell ref="AA373:AA375"/>
    <mergeCell ref="AA376:AA378"/>
    <mergeCell ref="AA379:AA381"/>
    <mergeCell ref="AA382:AA384"/>
    <mergeCell ref="AA385:AA387"/>
    <mergeCell ref="AA388:AA390"/>
    <mergeCell ref="AA391:AA393"/>
    <mergeCell ref="R341:S342"/>
    <mergeCell ref="R344:S345"/>
    <mergeCell ref="R347:S348"/>
    <mergeCell ref="R350:S351"/>
    <mergeCell ref="R353:S354"/>
    <mergeCell ref="R356:S357"/>
    <mergeCell ref="R359:S360"/>
    <mergeCell ref="R362:S363"/>
    <mergeCell ref="R365:S366"/>
    <mergeCell ref="R368:S369"/>
    <mergeCell ref="T372:U372"/>
    <mergeCell ref="R373:S374"/>
    <mergeCell ref="R376:S377"/>
    <mergeCell ref="R379:S380"/>
    <mergeCell ref="R403:S404"/>
    <mergeCell ref="R406:S407"/>
    <mergeCell ref="R409:S410"/>
    <mergeCell ref="R382:S383"/>
    <mergeCell ref="R385:S386"/>
    <mergeCell ref="R388:S389"/>
    <mergeCell ref="R391:S392"/>
    <mergeCell ref="R394:S395"/>
    <mergeCell ref="R397:S398"/>
    <mergeCell ref="R400:S401"/>
    <mergeCell ref="Y140:Y141"/>
    <mergeCell ref="Y143:Y144"/>
    <mergeCell ref="Y146:Y147"/>
    <mergeCell ref="Y149:Y150"/>
    <mergeCell ref="Y152:Y153"/>
    <mergeCell ref="Y155:Y156"/>
    <mergeCell ref="Y158:Y159"/>
    <mergeCell ref="Y161:Y162"/>
    <mergeCell ref="Y169:Y170"/>
    <mergeCell ref="R171:S172"/>
    <mergeCell ref="AA171:AA173"/>
    <mergeCell ref="R174:S175"/>
    <mergeCell ref="AA174:AA176"/>
    <mergeCell ref="AA177:AA179"/>
    <mergeCell ref="R177:S178"/>
    <mergeCell ref="R180:S181"/>
    <mergeCell ref="R183:S184"/>
    <mergeCell ref="R186:S187"/>
    <mergeCell ref="R189:S190"/>
    <mergeCell ref="R192:S193"/>
    <mergeCell ref="R195:S196"/>
    <mergeCell ref="R198:S199"/>
    <mergeCell ref="R201:S202"/>
    <mergeCell ref="R204:S205"/>
    <mergeCell ref="T208:U208"/>
    <mergeCell ref="R209:S210"/>
    <mergeCell ref="R212:S213"/>
    <mergeCell ref="R215:S216"/>
    <mergeCell ref="R218:S219"/>
    <mergeCell ref="R221:S222"/>
    <mergeCell ref="R224:S225"/>
    <mergeCell ref="R227:S228"/>
    <mergeCell ref="R230:S231"/>
    <mergeCell ref="R233:S234"/>
    <mergeCell ref="R236:S237"/>
    <mergeCell ref="R300:S301"/>
    <mergeCell ref="R303:S304"/>
    <mergeCell ref="R306:S307"/>
    <mergeCell ref="R309:S310"/>
    <mergeCell ref="R312:S313"/>
    <mergeCell ref="R315:S316"/>
    <mergeCell ref="R318:S319"/>
    <mergeCell ref="R321:S322"/>
    <mergeCell ref="R324:S325"/>
    <mergeCell ref="R327:S328"/>
    <mergeCell ref="T331:U331"/>
    <mergeCell ref="R332:S333"/>
    <mergeCell ref="R335:S336"/>
    <mergeCell ref="R338:S339"/>
    <mergeCell ref="J104:J106"/>
    <mergeCell ref="J107:J109"/>
    <mergeCell ref="J110:J112"/>
    <mergeCell ref="J113:J115"/>
    <mergeCell ref="J116:J118"/>
    <mergeCell ref="J119:J121"/>
    <mergeCell ref="J127:J129"/>
    <mergeCell ref="J130:J132"/>
    <mergeCell ref="J133:J135"/>
    <mergeCell ref="J136:J138"/>
    <mergeCell ref="J139:J141"/>
    <mergeCell ref="J142:J144"/>
    <mergeCell ref="J145:J147"/>
    <mergeCell ref="J148:J150"/>
    <mergeCell ref="J151:J153"/>
    <mergeCell ref="J154:J156"/>
    <mergeCell ref="J157:J159"/>
    <mergeCell ref="J160:J162"/>
    <mergeCell ref="J168:J170"/>
    <mergeCell ref="J171:J173"/>
    <mergeCell ref="J174:J176"/>
    <mergeCell ref="J177:J179"/>
    <mergeCell ref="J180:J182"/>
    <mergeCell ref="J183:J185"/>
    <mergeCell ref="J186:J188"/>
    <mergeCell ref="J189:J191"/>
    <mergeCell ref="J192:J194"/>
    <mergeCell ref="J195:J197"/>
    <mergeCell ref="J198:J200"/>
    <mergeCell ref="J201:J203"/>
    <mergeCell ref="J209:J211"/>
    <mergeCell ref="J212:J214"/>
    <mergeCell ref="J215:J217"/>
    <mergeCell ref="J218:J220"/>
    <mergeCell ref="J221:J223"/>
    <mergeCell ref="J224:J226"/>
    <mergeCell ref="J227:J229"/>
    <mergeCell ref="J230:J232"/>
    <mergeCell ref="J233:J235"/>
    <mergeCell ref="J236:J238"/>
    <mergeCell ref="J239:J241"/>
    <mergeCell ref="J242:J244"/>
    <mergeCell ref="J250:J252"/>
    <mergeCell ref="J253:J255"/>
    <mergeCell ref="J256:J258"/>
    <mergeCell ref="J259:J261"/>
    <mergeCell ref="J262:J264"/>
    <mergeCell ref="J265:J267"/>
    <mergeCell ref="J268:J270"/>
    <mergeCell ref="M353:P355"/>
    <mergeCell ref="M356:P358"/>
    <mergeCell ref="M359:P361"/>
    <mergeCell ref="M362:P364"/>
    <mergeCell ref="M365:P367"/>
    <mergeCell ref="C368:P369"/>
    <mergeCell ref="C372:D372"/>
    <mergeCell ref="M394:P396"/>
    <mergeCell ref="M397:P399"/>
    <mergeCell ref="M400:P402"/>
    <mergeCell ref="M403:P405"/>
    <mergeCell ref="M406:P408"/>
    <mergeCell ref="C409:P410"/>
    <mergeCell ref="M373:P375"/>
    <mergeCell ref="M376:P378"/>
    <mergeCell ref="M379:P381"/>
    <mergeCell ref="M382:P384"/>
    <mergeCell ref="M385:P387"/>
    <mergeCell ref="M388:P390"/>
    <mergeCell ref="M391:P393"/>
    <mergeCell ref="J271:J273"/>
    <mergeCell ref="J274:J276"/>
    <mergeCell ref="J277:J279"/>
    <mergeCell ref="J280:J282"/>
    <mergeCell ref="J283:J285"/>
    <mergeCell ref="J291:J293"/>
    <mergeCell ref="J294:J296"/>
    <mergeCell ref="J297:J299"/>
    <mergeCell ref="J300:J302"/>
    <mergeCell ref="M300:P302"/>
    <mergeCell ref="H301:H302"/>
    <mergeCell ref="M303:P305"/>
    <mergeCell ref="H304:H305"/>
    <mergeCell ref="H307:H308"/>
    <mergeCell ref="H319:H320"/>
    <mergeCell ref="H322:H323"/>
    <mergeCell ref="H325:H326"/>
    <mergeCell ref="C327:P328"/>
    <mergeCell ref="C331:D331"/>
    <mergeCell ref="M306:P308"/>
    <mergeCell ref="M309:P311"/>
    <mergeCell ref="M312:P314"/>
    <mergeCell ref="M315:P317"/>
    <mergeCell ref="M318:P320"/>
    <mergeCell ref="M321:P323"/>
    <mergeCell ref="M324:P326"/>
    <mergeCell ref="J335:J337"/>
    <mergeCell ref="J338:J340"/>
    <mergeCell ref="J341:J343"/>
    <mergeCell ref="H339:H340"/>
    <mergeCell ref="H342:H343"/>
    <mergeCell ref="M332:P334"/>
    <mergeCell ref="M335:P337"/>
    <mergeCell ref="M338:P340"/>
    <mergeCell ref="M341:P343"/>
    <mergeCell ref="M344:P346"/>
    <mergeCell ref="M347:P349"/>
    <mergeCell ref="M350:P352"/>
    <mergeCell ref="H404:H405"/>
    <mergeCell ref="H407:H408"/>
    <mergeCell ref="H383:H384"/>
    <mergeCell ref="H386:H387"/>
    <mergeCell ref="H389:H390"/>
    <mergeCell ref="H392:H393"/>
    <mergeCell ref="H395:H396"/>
    <mergeCell ref="H398:H399"/>
    <mergeCell ref="H401:H402"/>
    <mergeCell ref="J303:J305"/>
    <mergeCell ref="J306:J308"/>
    <mergeCell ref="J309:J311"/>
    <mergeCell ref="H310:H311"/>
    <mergeCell ref="J312:J314"/>
    <mergeCell ref="H313:H314"/>
    <mergeCell ref="H316:H317"/>
    <mergeCell ref="J315:J317"/>
    <mergeCell ref="J318:J320"/>
    <mergeCell ref="J321:J323"/>
    <mergeCell ref="J324:J326"/>
    <mergeCell ref="J332:J334"/>
    <mergeCell ref="H333:H334"/>
    <mergeCell ref="H336:H337"/>
    <mergeCell ref="J344:J346"/>
    <mergeCell ref="H345:H346"/>
    <mergeCell ref="J347:J349"/>
    <mergeCell ref="H348:H349"/>
    <mergeCell ref="J350:J352"/>
    <mergeCell ref="H351:H352"/>
    <mergeCell ref="H354:H355"/>
    <mergeCell ref="J353:J355"/>
    <mergeCell ref="J356:J358"/>
    <mergeCell ref="J359:J361"/>
    <mergeCell ref="J362:J364"/>
    <mergeCell ref="J365:J367"/>
    <mergeCell ref="J373:J375"/>
    <mergeCell ref="J376:J378"/>
    <mergeCell ref="H357:H358"/>
    <mergeCell ref="H360:H361"/>
    <mergeCell ref="H363:H364"/>
    <mergeCell ref="H366:H367"/>
    <mergeCell ref="H374:H375"/>
    <mergeCell ref="H377:H378"/>
    <mergeCell ref="H380:H381"/>
    <mergeCell ref="J400:J402"/>
    <mergeCell ref="J403:J405"/>
    <mergeCell ref="J406:J408"/>
    <mergeCell ref="J379:J381"/>
    <mergeCell ref="J382:J384"/>
    <mergeCell ref="J385:J387"/>
    <mergeCell ref="J388:J390"/>
    <mergeCell ref="J391:J393"/>
    <mergeCell ref="J394:J396"/>
    <mergeCell ref="J397:J399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6" width="5.13"/>
    <col customWidth="1" min="17" max="17" width="12.75"/>
    <col customWidth="1" min="18" max="33" width="5.13"/>
  </cols>
  <sheetData>
    <row r="1">
      <c r="A1" s="379" t="s">
        <v>322</v>
      </c>
      <c r="B1" s="35"/>
      <c r="C1" s="260" t="s">
        <v>217</v>
      </c>
      <c r="D1" s="35"/>
      <c r="E1" s="261" t="s">
        <v>226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81"/>
      <c r="Q1" s="380"/>
      <c r="R1" s="379" t="s">
        <v>323</v>
      </c>
      <c r="S1" s="35"/>
      <c r="T1" s="260" t="s">
        <v>217</v>
      </c>
      <c r="U1" s="35"/>
      <c r="V1" s="261" t="s">
        <v>226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81"/>
    </row>
    <row r="2">
      <c r="A2" s="381" t="s">
        <v>227</v>
      </c>
      <c r="C2" s="382" t="s">
        <v>182</v>
      </c>
      <c r="D2" s="382" t="s">
        <v>229</v>
      </c>
      <c r="E2" s="382" t="s">
        <v>215</v>
      </c>
      <c r="F2" s="383" t="s">
        <v>231</v>
      </c>
      <c r="G2" s="382" t="s">
        <v>186</v>
      </c>
      <c r="H2" s="382" t="s">
        <v>232</v>
      </c>
      <c r="I2" s="382" t="s">
        <v>197</v>
      </c>
      <c r="J2" s="382" t="s">
        <v>233</v>
      </c>
      <c r="K2" s="382" t="s">
        <v>234</v>
      </c>
      <c r="M2" s="384" t="s">
        <v>107</v>
      </c>
      <c r="P2" s="42"/>
      <c r="Q2" s="294"/>
      <c r="R2" s="381" t="s">
        <v>227</v>
      </c>
      <c r="T2" s="382" t="s">
        <v>182</v>
      </c>
      <c r="U2" s="382" t="s">
        <v>229</v>
      </c>
      <c r="V2" s="382" t="s">
        <v>215</v>
      </c>
      <c r="W2" s="383" t="s">
        <v>231</v>
      </c>
      <c r="X2" s="382" t="s">
        <v>186</v>
      </c>
      <c r="Y2" s="382" t="s">
        <v>232</v>
      </c>
      <c r="Z2" s="384" t="s">
        <v>197</v>
      </c>
      <c r="AA2" s="384" t="s">
        <v>233</v>
      </c>
      <c r="AB2" s="384" t="s">
        <v>234</v>
      </c>
      <c r="AD2" s="384" t="s">
        <v>107</v>
      </c>
      <c r="AG2" s="42"/>
    </row>
    <row r="3">
      <c r="A3" s="318" t="s">
        <v>97</v>
      </c>
      <c r="B3" s="319">
        <v>46118.0</v>
      </c>
      <c r="C3" s="320" t="s">
        <v>235</v>
      </c>
      <c r="D3" s="268"/>
      <c r="E3" s="321" t="s">
        <v>236</v>
      </c>
      <c r="F3" s="322" t="b">
        <v>0</v>
      </c>
      <c r="G3" s="323" t="s">
        <v>237</v>
      </c>
      <c r="H3" s="322" t="b">
        <v>0</v>
      </c>
      <c r="I3" s="324" t="s">
        <v>238</v>
      </c>
      <c r="J3" s="322" t="b">
        <v>0</v>
      </c>
      <c r="K3" s="325" t="s">
        <v>240</v>
      </c>
      <c r="L3" s="326" t="b">
        <v>0</v>
      </c>
      <c r="M3" s="327" t="s">
        <v>241</v>
      </c>
      <c r="N3" s="322" t="b">
        <v>0</v>
      </c>
      <c r="O3" s="328" t="s">
        <v>242</v>
      </c>
      <c r="P3" s="326" t="b">
        <v>0</v>
      </c>
      <c r="Q3" s="294"/>
      <c r="R3" s="318" t="s">
        <v>97</v>
      </c>
      <c r="S3" s="319">
        <v>46125.0</v>
      </c>
      <c r="T3" s="320" t="s">
        <v>235</v>
      </c>
      <c r="U3" s="268"/>
      <c r="V3" s="321" t="s">
        <v>236</v>
      </c>
      <c r="W3" s="322" t="b">
        <v>0</v>
      </c>
      <c r="X3" s="323" t="s">
        <v>237</v>
      </c>
      <c r="Y3" s="322" t="b">
        <v>0</v>
      </c>
      <c r="Z3" s="324" t="s">
        <v>238</v>
      </c>
      <c r="AA3" s="322" t="b">
        <v>0</v>
      </c>
      <c r="AB3" s="325" t="s">
        <v>240</v>
      </c>
      <c r="AC3" s="326" t="b">
        <v>0</v>
      </c>
      <c r="AD3" s="327" t="s">
        <v>241</v>
      </c>
      <c r="AE3" s="322" t="b">
        <v>0</v>
      </c>
      <c r="AF3" s="328" t="s">
        <v>242</v>
      </c>
      <c r="AG3" s="326" t="b">
        <v>0</v>
      </c>
    </row>
    <row r="4">
      <c r="A4" s="298" t="s">
        <v>150</v>
      </c>
      <c r="B4" s="329"/>
      <c r="C4" s="330">
        <v>1.0</v>
      </c>
      <c r="D4" s="331">
        <v>90.0</v>
      </c>
      <c r="E4" s="332">
        <v>0.0</v>
      </c>
      <c r="F4" s="333">
        <v>9.0</v>
      </c>
      <c r="G4" s="334"/>
      <c r="H4" s="335">
        <f>iferror(C6*D6*(F4+F5+F6),0)</f>
        <v>7290</v>
      </c>
      <c r="I4" s="336">
        <v>2.0</v>
      </c>
      <c r="J4" s="337">
        <v>120.0</v>
      </c>
      <c r="K4" s="338" t="s">
        <v>245</v>
      </c>
      <c r="L4" s="339" t="b">
        <v>0</v>
      </c>
      <c r="M4" s="340" t="s">
        <v>246</v>
      </c>
      <c r="N4" s="35"/>
      <c r="O4" s="35"/>
      <c r="P4" s="81"/>
      <c r="Q4" s="343"/>
      <c r="R4" s="298" t="s">
        <v>150</v>
      </c>
      <c r="S4" s="329"/>
      <c r="T4" s="330">
        <v>1.0</v>
      </c>
      <c r="U4" s="331">
        <v>90.0</v>
      </c>
      <c r="V4" s="332">
        <v>0.0</v>
      </c>
      <c r="W4" s="333">
        <v>10.0</v>
      </c>
      <c r="X4" s="334"/>
      <c r="Y4" s="335">
        <f>iferror(T6*U6*(W4+W5+W6),0)</f>
        <v>6750</v>
      </c>
      <c r="Z4" s="336">
        <v>2.0</v>
      </c>
      <c r="AA4" s="337">
        <v>90.0</v>
      </c>
      <c r="AB4" s="338" t="s">
        <v>245</v>
      </c>
      <c r="AC4" s="339" t="b">
        <v>0</v>
      </c>
      <c r="AD4" s="340" t="s">
        <v>246</v>
      </c>
      <c r="AE4" s="35"/>
      <c r="AF4" s="35"/>
      <c r="AG4" s="81"/>
    </row>
    <row r="5">
      <c r="A5" s="341"/>
      <c r="B5" s="342"/>
      <c r="C5" s="249">
        <v>2.0</v>
      </c>
      <c r="D5" s="343">
        <f t="shared" ref="D5:E5" si="1">D4</f>
        <v>90</v>
      </c>
      <c r="E5" s="251">
        <f t="shared" si="1"/>
        <v>0</v>
      </c>
      <c r="F5" s="252">
        <v>9.0</v>
      </c>
      <c r="G5" s="344"/>
      <c r="H5" s="345">
        <f>iferror(AVERAGE(F4:F6),0)</f>
        <v>9</v>
      </c>
      <c r="I5" s="346">
        <v>1.0</v>
      </c>
      <c r="K5" s="347" t="s">
        <v>197</v>
      </c>
      <c r="L5" s="348" t="b">
        <v>0</v>
      </c>
      <c r="P5" s="42"/>
      <c r="Q5" s="343"/>
      <c r="R5" s="341"/>
      <c r="S5" s="342"/>
      <c r="T5" s="249">
        <v>2.0</v>
      </c>
      <c r="U5" s="343">
        <f t="shared" ref="U5:V5" si="2">U4</f>
        <v>90</v>
      </c>
      <c r="V5" s="251">
        <f t="shared" si="2"/>
        <v>0</v>
      </c>
      <c r="W5" s="252">
        <v>7.0</v>
      </c>
      <c r="X5" s="344"/>
      <c r="Y5" s="345">
        <f>iferror(AVERAGE(W4:W6),0)</f>
        <v>8.333333333</v>
      </c>
      <c r="Z5" s="346">
        <v>1.0</v>
      </c>
      <c r="AB5" s="347" t="s">
        <v>197</v>
      </c>
      <c r="AC5" s="348" t="b">
        <v>0</v>
      </c>
      <c r="AG5" s="42"/>
    </row>
    <row r="6">
      <c r="A6" s="349">
        <v>2.0</v>
      </c>
      <c r="B6" s="350">
        <v>5.0</v>
      </c>
      <c r="C6" s="249">
        <v>3.0</v>
      </c>
      <c r="D6" s="343">
        <f t="shared" ref="D6:E6" si="3">D4</f>
        <v>90</v>
      </c>
      <c r="E6" s="251">
        <f t="shared" si="3"/>
        <v>0</v>
      </c>
      <c r="F6" s="252">
        <v>9.0</v>
      </c>
      <c r="G6" s="351"/>
      <c r="I6" s="346">
        <v>2.0</v>
      </c>
      <c r="K6" s="347" t="s">
        <v>248</v>
      </c>
      <c r="L6" s="348" t="b">
        <v>0</v>
      </c>
      <c r="P6" s="42"/>
      <c r="Q6" s="343"/>
      <c r="R6" s="349">
        <v>6.0</v>
      </c>
      <c r="S6" s="350">
        <v>10.0</v>
      </c>
      <c r="T6" s="249">
        <v>3.0</v>
      </c>
      <c r="U6" s="343">
        <f t="shared" ref="U6:V6" si="4">U4</f>
        <v>90</v>
      </c>
      <c r="V6" s="251">
        <f t="shared" si="4"/>
        <v>0</v>
      </c>
      <c r="W6" s="252">
        <v>8.0</v>
      </c>
      <c r="X6" s="351"/>
      <c r="Z6" s="346">
        <v>2.0</v>
      </c>
      <c r="AB6" s="347" t="s">
        <v>248</v>
      </c>
      <c r="AC6" s="348" t="b">
        <v>0</v>
      </c>
      <c r="AG6" s="42"/>
    </row>
    <row r="7">
      <c r="A7" s="358" t="s">
        <v>324</v>
      </c>
      <c r="B7" s="353"/>
      <c r="C7" s="249">
        <v>1.0</v>
      </c>
      <c r="D7" s="343">
        <v>60.0</v>
      </c>
      <c r="E7" s="251">
        <v>0.0</v>
      </c>
      <c r="F7" s="252">
        <v>15.0</v>
      </c>
      <c r="G7" s="351"/>
      <c r="H7" s="354">
        <f>iferror(C9*D9*(F7+F8+F9),0)</f>
        <v>4860</v>
      </c>
      <c r="I7" s="346">
        <v>2.0</v>
      </c>
      <c r="J7" s="355">
        <v>90.0</v>
      </c>
      <c r="K7" s="347" t="s">
        <v>245</v>
      </c>
      <c r="L7" s="348" t="b">
        <v>0</v>
      </c>
      <c r="M7" s="386"/>
      <c r="P7" s="42"/>
      <c r="Q7" s="343"/>
      <c r="R7" s="356" t="s">
        <v>325</v>
      </c>
      <c r="S7" s="353"/>
      <c r="T7" s="249">
        <v>1.0</v>
      </c>
      <c r="U7" s="343">
        <v>80.0</v>
      </c>
      <c r="V7" s="251">
        <v>0.0</v>
      </c>
      <c r="W7" s="252">
        <v>20.0</v>
      </c>
      <c r="X7" s="351"/>
      <c r="Y7" s="354">
        <f>iferror(T9*U9*(W7+W8+W9),0)</f>
        <v>14400</v>
      </c>
      <c r="Z7" s="346">
        <v>2.0</v>
      </c>
      <c r="AA7" s="355">
        <v>60.0</v>
      </c>
      <c r="AB7" s="347" t="s">
        <v>245</v>
      </c>
      <c r="AC7" s="348" t="b">
        <v>0</v>
      </c>
      <c r="AD7" s="386"/>
      <c r="AG7" s="42"/>
    </row>
    <row r="8">
      <c r="A8" s="341"/>
      <c r="B8" s="342"/>
      <c r="C8" s="249">
        <v>2.0</v>
      </c>
      <c r="D8" s="343">
        <f t="shared" ref="D8:E8" si="5">D7</f>
        <v>60</v>
      </c>
      <c r="E8" s="251">
        <f t="shared" si="5"/>
        <v>0</v>
      </c>
      <c r="F8" s="252">
        <v>12.0</v>
      </c>
      <c r="G8" s="351"/>
      <c r="H8" s="345">
        <f>iferror(AVERAGE(F7:F9),0)</f>
        <v>13.5</v>
      </c>
      <c r="I8" s="346">
        <v>0.0</v>
      </c>
      <c r="K8" s="347" t="s">
        <v>197</v>
      </c>
      <c r="L8" s="348" t="b">
        <v>0</v>
      </c>
      <c r="P8" s="42"/>
      <c r="Q8" s="343"/>
      <c r="R8" s="341"/>
      <c r="S8" s="342"/>
      <c r="T8" s="249">
        <v>2.0</v>
      </c>
      <c r="U8" s="343">
        <f t="shared" ref="U8:V8" si="6">U7</f>
        <v>80</v>
      </c>
      <c r="V8" s="251">
        <f t="shared" si="6"/>
        <v>0</v>
      </c>
      <c r="W8" s="252">
        <v>20.0</v>
      </c>
      <c r="X8" s="351"/>
      <c r="Y8" s="345">
        <f>iferror(AVERAGE(W7:W9),0)</f>
        <v>20</v>
      </c>
      <c r="Z8" s="346">
        <v>0.0</v>
      </c>
      <c r="AB8" s="347" t="s">
        <v>197</v>
      </c>
      <c r="AC8" s="348" t="b">
        <v>0</v>
      </c>
      <c r="AG8" s="42"/>
    </row>
    <row r="9">
      <c r="A9" s="349">
        <v>6.0</v>
      </c>
      <c r="B9" s="350">
        <v>10.0</v>
      </c>
      <c r="C9" s="249">
        <v>3.0</v>
      </c>
      <c r="D9" s="343">
        <f t="shared" ref="D9:E9" si="7">D7</f>
        <v>60</v>
      </c>
      <c r="E9" s="251">
        <f t="shared" si="7"/>
        <v>0</v>
      </c>
      <c r="F9" s="252"/>
      <c r="G9" s="351"/>
      <c r="I9" s="346">
        <v>1.0</v>
      </c>
      <c r="K9" s="347" t="s">
        <v>248</v>
      </c>
      <c r="L9" s="348" t="b">
        <v>0</v>
      </c>
      <c r="P9" s="42"/>
      <c r="Q9" s="343"/>
      <c r="R9" s="349">
        <v>8.0</v>
      </c>
      <c r="S9" s="350">
        <v>12.0</v>
      </c>
      <c r="T9" s="249">
        <v>3.0</v>
      </c>
      <c r="U9" s="343">
        <f t="shared" ref="U9:V9" si="8">U7</f>
        <v>80</v>
      </c>
      <c r="V9" s="251">
        <f t="shared" si="8"/>
        <v>0</v>
      </c>
      <c r="W9" s="252">
        <v>20.0</v>
      </c>
      <c r="X9" s="351"/>
      <c r="Z9" s="346">
        <v>1.0</v>
      </c>
      <c r="AB9" s="347" t="s">
        <v>248</v>
      </c>
      <c r="AC9" s="348" t="b">
        <v>0</v>
      </c>
      <c r="AG9" s="42"/>
    </row>
    <row r="10">
      <c r="A10" s="357" t="s">
        <v>325</v>
      </c>
      <c r="B10" s="353"/>
      <c r="C10" s="249">
        <v>1.0</v>
      </c>
      <c r="D10" s="343">
        <v>0.0</v>
      </c>
      <c r="E10" s="251">
        <v>0.0</v>
      </c>
      <c r="F10" s="252"/>
      <c r="G10" s="351"/>
      <c r="H10" s="354">
        <f>iferror(C12*D12*(F10+F11+F12),0)</f>
        <v>0</v>
      </c>
      <c r="I10" s="346">
        <v>2.0</v>
      </c>
      <c r="J10" s="355">
        <v>60.0</v>
      </c>
      <c r="K10" s="347" t="s">
        <v>245</v>
      </c>
      <c r="L10" s="348" t="b">
        <v>0</v>
      </c>
      <c r="M10" s="386"/>
      <c r="P10" s="42"/>
      <c r="Q10" s="343"/>
      <c r="R10" s="357" t="s">
        <v>267</v>
      </c>
      <c r="S10" s="353"/>
      <c r="T10" s="249">
        <v>1.0</v>
      </c>
      <c r="U10" s="343">
        <v>0.0</v>
      </c>
      <c r="V10" s="251">
        <v>0.0</v>
      </c>
      <c r="W10" s="252"/>
      <c r="X10" s="351"/>
      <c r="Y10" s="354">
        <f>iferror(T12*U12*(W10+W11+W12),0)</f>
        <v>0</v>
      </c>
      <c r="Z10" s="346">
        <v>2.0</v>
      </c>
      <c r="AA10" s="355">
        <v>60.0</v>
      </c>
      <c r="AB10" s="347" t="s">
        <v>245</v>
      </c>
      <c r="AC10" s="348" t="b">
        <v>0</v>
      </c>
      <c r="AD10" s="386"/>
      <c r="AG10" s="42"/>
    </row>
    <row r="11">
      <c r="A11" s="341"/>
      <c r="B11" s="342"/>
      <c r="C11" s="249">
        <v>2.0</v>
      </c>
      <c r="D11" s="343">
        <f t="shared" ref="D11:E11" si="9">D10</f>
        <v>0</v>
      </c>
      <c r="E11" s="251">
        <f t="shared" si="9"/>
        <v>0</v>
      </c>
      <c r="F11" s="252"/>
      <c r="G11" s="351"/>
      <c r="H11" s="345">
        <f>iferror(AVERAGE(F10:F12),0)</f>
        <v>0</v>
      </c>
      <c r="I11" s="346">
        <v>0.0</v>
      </c>
      <c r="K11" s="347" t="s">
        <v>197</v>
      </c>
      <c r="L11" s="348" t="b">
        <v>0</v>
      </c>
      <c r="P11" s="42"/>
      <c r="Q11" s="343"/>
      <c r="R11" s="341"/>
      <c r="S11" s="342"/>
      <c r="T11" s="249">
        <v>2.0</v>
      </c>
      <c r="U11" s="343">
        <f t="shared" ref="U11:V11" si="10">U10</f>
        <v>0</v>
      </c>
      <c r="V11" s="251">
        <f t="shared" si="10"/>
        <v>0</v>
      </c>
      <c r="W11" s="252"/>
      <c r="X11" s="351"/>
      <c r="Y11" s="345">
        <f>iferror(AVERAGE(W10:W12),0)</f>
        <v>0</v>
      </c>
      <c r="Z11" s="346">
        <v>0.0</v>
      </c>
      <c r="AB11" s="347" t="s">
        <v>197</v>
      </c>
      <c r="AC11" s="348" t="b">
        <v>0</v>
      </c>
      <c r="AG11" s="42"/>
    </row>
    <row r="12">
      <c r="A12" s="349">
        <v>6.0</v>
      </c>
      <c r="B12" s="350">
        <v>10.0</v>
      </c>
      <c r="C12" s="249">
        <v>3.0</v>
      </c>
      <c r="D12" s="343">
        <f t="shared" ref="D12:E12" si="11">D10</f>
        <v>0</v>
      </c>
      <c r="E12" s="251">
        <f t="shared" si="11"/>
        <v>0</v>
      </c>
      <c r="F12" s="252"/>
      <c r="G12" s="351"/>
      <c r="I12" s="346">
        <v>1.0</v>
      </c>
      <c r="K12" s="347" t="s">
        <v>248</v>
      </c>
      <c r="L12" s="348" t="b">
        <v>0</v>
      </c>
      <c r="P12" s="42"/>
      <c r="Q12" s="343"/>
      <c r="R12" s="349">
        <v>8.0</v>
      </c>
      <c r="S12" s="350">
        <v>12.0</v>
      </c>
      <c r="T12" s="249">
        <v>3.0</v>
      </c>
      <c r="U12" s="343">
        <f t="shared" ref="U12:V12" si="12">U10</f>
        <v>0</v>
      </c>
      <c r="V12" s="251">
        <f t="shared" si="12"/>
        <v>0</v>
      </c>
      <c r="W12" s="252"/>
      <c r="X12" s="351"/>
      <c r="Z12" s="346">
        <v>1.0</v>
      </c>
      <c r="AB12" s="347" t="s">
        <v>248</v>
      </c>
      <c r="AC12" s="348" t="b">
        <v>0</v>
      </c>
      <c r="AG12" s="42"/>
    </row>
    <row r="13">
      <c r="A13" s="356" t="s">
        <v>268</v>
      </c>
      <c r="B13" s="353"/>
      <c r="C13" s="249">
        <v>1.0</v>
      </c>
      <c r="D13" s="343">
        <v>60.0</v>
      </c>
      <c r="E13" s="251">
        <v>0.0</v>
      </c>
      <c r="F13" s="252">
        <v>15.0</v>
      </c>
      <c r="G13" s="351"/>
      <c r="H13" s="354">
        <f>iferror(C15*D15*(F13+F14+F15),0)</f>
        <v>5400</v>
      </c>
      <c r="I13" s="346">
        <v>2.0</v>
      </c>
      <c r="J13" s="355">
        <v>60.0</v>
      </c>
      <c r="K13" s="347" t="s">
        <v>245</v>
      </c>
      <c r="L13" s="348" t="b">
        <v>0</v>
      </c>
      <c r="M13" s="386"/>
      <c r="P13" s="42"/>
      <c r="Q13" s="343"/>
      <c r="R13" s="356" t="s">
        <v>268</v>
      </c>
      <c r="S13" s="353"/>
      <c r="T13" s="249">
        <v>1.0</v>
      </c>
      <c r="U13" s="343">
        <v>0.0</v>
      </c>
      <c r="V13" s="251">
        <v>0.0</v>
      </c>
      <c r="W13" s="252"/>
      <c r="X13" s="351"/>
      <c r="Y13" s="354">
        <f>iferror(T15*U15*(W13+W14+W15),0)</f>
        <v>0</v>
      </c>
      <c r="Z13" s="346">
        <v>2.0</v>
      </c>
      <c r="AA13" s="355">
        <v>60.0</v>
      </c>
      <c r="AB13" s="347" t="s">
        <v>245</v>
      </c>
      <c r="AC13" s="348" t="b">
        <v>0</v>
      </c>
      <c r="AD13" s="386"/>
      <c r="AG13" s="42"/>
    </row>
    <row r="14">
      <c r="A14" s="341"/>
      <c r="B14" s="342"/>
      <c r="C14" s="249">
        <v>2.0</v>
      </c>
      <c r="D14" s="343">
        <f t="shared" ref="D14:E14" si="13">D13</f>
        <v>60</v>
      </c>
      <c r="E14" s="251">
        <f t="shared" si="13"/>
        <v>0</v>
      </c>
      <c r="F14" s="252">
        <v>15.0</v>
      </c>
      <c r="G14" s="351"/>
      <c r="H14" s="345">
        <f>iferror(AVERAGE(F13:F15),0)</f>
        <v>15</v>
      </c>
      <c r="I14" s="346">
        <v>1.0</v>
      </c>
      <c r="K14" s="347" t="s">
        <v>197</v>
      </c>
      <c r="L14" s="348" t="b">
        <v>0</v>
      </c>
      <c r="P14" s="42"/>
      <c r="Q14" s="343"/>
      <c r="R14" s="341"/>
      <c r="S14" s="342"/>
      <c r="T14" s="249">
        <v>2.0</v>
      </c>
      <c r="U14" s="343">
        <f t="shared" ref="U14:V14" si="14">U13</f>
        <v>0</v>
      </c>
      <c r="V14" s="251">
        <f t="shared" si="14"/>
        <v>0</v>
      </c>
      <c r="W14" s="252"/>
      <c r="X14" s="351"/>
      <c r="Y14" s="345">
        <f>iferror(AVERAGE(W13:W15),0)</f>
        <v>0</v>
      </c>
      <c r="Z14" s="346">
        <v>1.0</v>
      </c>
      <c r="AB14" s="347" t="s">
        <v>197</v>
      </c>
      <c r="AC14" s="348" t="b">
        <v>0</v>
      </c>
      <c r="AG14" s="42"/>
    </row>
    <row r="15">
      <c r="A15" s="349">
        <v>10.0</v>
      </c>
      <c r="B15" s="350">
        <v>15.0</v>
      </c>
      <c r="C15" s="249">
        <v>3.0</v>
      </c>
      <c r="D15" s="343">
        <f t="shared" ref="D15:E15" si="15">D13</f>
        <v>60</v>
      </c>
      <c r="E15" s="251">
        <f t="shared" si="15"/>
        <v>0</v>
      </c>
      <c r="F15" s="252"/>
      <c r="G15" s="351"/>
      <c r="I15" s="346">
        <v>1.0</v>
      </c>
      <c r="K15" s="347" t="s">
        <v>248</v>
      </c>
      <c r="L15" s="348" t="b">
        <v>0</v>
      </c>
      <c r="P15" s="42"/>
      <c r="Q15" s="343"/>
      <c r="R15" s="349">
        <v>12.0</v>
      </c>
      <c r="S15" s="350">
        <v>20.0</v>
      </c>
      <c r="T15" s="249">
        <v>3.0</v>
      </c>
      <c r="U15" s="343">
        <f t="shared" ref="U15:V15" si="16">U13</f>
        <v>0</v>
      </c>
      <c r="V15" s="251">
        <f t="shared" si="16"/>
        <v>0</v>
      </c>
      <c r="W15" s="252"/>
      <c r="X15" s="351"/>
      <c r="Z15" s="346">
        <v>1.0</v>
      </c>
      <c r="AB15" s="347" t="s">
        <v>248</v>
      </c>
      <c r="AC15" s="348" t="b">
        <v>0</v>
      </c>
      <c r="AG15" s="42"/>
    </row>
    <row r="16">
      <c r="A16" s="356" t="s">
        <v>327</v>
      </c>
      <c r="B16" s="353"/>
      <c r="C16" s="249">
        <v>1.0</v>
      </c>
      <c r="D16" s="343">
        <v>60.0</v>
      </c>
      <c r="E16" s="251">
        <v>0.0</v>
      </c>
      <c r="F16" s="252">
        <v>15.0</v>
      </c>
      <c r="G16" s="351"/>
      <c r="H16" s="354">
        <f>iferror(C18*D18*(F16+F17+F18),0)</f>
        <v>5400</v>
      </c>
      <c r="I16" s="346">
        <v>2.0</v>
      </c>
      <c r="J16" s="355">
        <v>60.0</v>
      </c>
      <c r="K16" s="347" t="s">
        <v>245</v>
      </c>
      <c r="L16" s="348" t="b">
        <v>0</v>
      </c>
      <c r="M16" s="386"/>
      <c r="P16" s="42"/>
      <c r="Q16" s="343"/>
      <c r="R16" s="356" t="s">
        <v>327</v>
      </c>
      <c r="S16" s="353"/>
      <c r="T16" s="249">
        <v>1.0</v>
      </c>
      <c r="U16" s="343">
        <v>0.0</v>
      </c>
      <c r="V16" s="251">
        <v>0.0</v>
      </c>
      <c r="W16" s="252"/>
      <c r="X16" s="351"/>
      <c r="Y16" s="354">
        <f>iferror(T18*U18*(W16+W17+W18),0)</f>
        <v>0</v>
      </c>
      <c r="Z16" s="346">
        <v>2.0</v>
      </c>
      <c r="AA16" s="355">
        <v>60.0</v>
      </c>
      <c r="AB16" s="347" t="s">
        <v>245</v>
      </c>
      <c r="AC16" s="348" t="b">
        <v>0</v>
      </c>
      <c r="AD16" s="386"/>
      <c r="AG16" s="42"/>
    </row>
    <row r="17">
      <c r="A17" s="341"/>
      <c r="B17" s="342"/>
      <c r="C17" s="249">
        <v>2.0</v>
      </c>
      <c r="D17" s="343">
        <f t="shared" ref="D17:E17" si="17">D16</f>
        <v>60</v>
      </c>
      <c r="E17" s="251">
        <f t="shared" si="17"/>
        <v>0</v>
      </c>
      <c r="F17" s="252">
        <v>15.0</v>
      </c>
      <c r="G17" s="351"/>
      <c r="H17" s="345">
        <f>iferror(AVERAGE(F16:F18),0)</f>
        <v>15</v>
      </c>
      <c r="I17" s="346">
        <v>0.0</v>
      </c>
      <c r="K17" s="347" t="s">
        <v>197</v>
      </c>
      <c r="L17" s="348" t="b">
        <v>0</v>
      </c>
      <c r="P17" s="42"/>
      <c r="Q17" s="343"/>
      <c r="R17" s="341"/>
      <c r="S17" s="342"/>
      <c r="T17" s="249">
        <v>2.0</v>
      </c>
      <c r="U17" s="343">
        <f t="shared" ref="U17:V17" si="18">U16</f>
        <v>0</v>
      </c>
      <c r="V17" s="251">
        <f t="shared" si="18"/>
        <v>0</v>
      </c>
      <c r="W17" s="252"/>
      <c r="X17" s="351"/>
      <c r="Y17" s="345">
        <f>iferror(AVERAGE(W16:W18),0)</f>
        <v>0</v>
      </c>
      <c r="Z17" s="346">
        <v>0.0</v>
      </c>
      <c r="AB17" s="347" t="s">
        <v>197</v>
      </c>
      <c r="AC17" s="348" t="b">
        <v>0</v>
      </c>
      <c r="AG17" s="42"/>
    </row>
    <row r="18">
      <c r="A18" s="349">
        <v>10.0</v>
      </c>
      <c r="B18" s="350">
        <v>15.0</v>
      </c>
      <c r="C18" s="249">
        <v>3.0</v>
      </c>
      <c r="D18" s="343">
        <f t="shared" ref="D18:E18" si="19">D16</f>
        <v>60</v>
      </c>
      <c r="E18" s="251">
        <f t="shared" si="19"/>
        <v>0</v>
      </c>
      <c r="F18" s="252"/>
      <c r="G18" s="351"/>
      <c r="I18" s="346">
        <v>1.0</v>
      </c>
      <c r="K18" s="347" t="s">
        <v>248</v>
      </c>
      <c r="L18" s="348" t="b">
        <v>0</v>
      </c>
      <c r="P18" s="42"/>
      <c r="Q18" s="343"/>
      <c r="R18" s="349">
        <v>12.0</v>
      </c>
      <c r="S18" s="350">
        <v>20.0</v>
      </c>
      <c r="T18" s="249">
        <v>3.0</v>
      </c>
      <c r="U18" s="343">
        <f t="shared" ref="U18:V18" si="20">U16</f>
        <v>0</v>
      </c>
      <c r="V18" s="251">
        <f t="shared" si="20"/>
        <v>0</v>
      </c>
      <c r="W18" s="252"/>
      <c r="X18" s="351"/>
      <c r="Z18" s="346">
        <v>1.0</v>
      </c>
      <c r="AB18" s="347" t="s">
        <v>248</v>
      </c>
      <c r="AC18" s="348" t="b">
        <v>0</v>
      </c>
      <c r="AG18" s="42"/>
    </row>
    <row r="19">
      <c r="A19" s="361"/>
      <c r="B19" s="353"/>
      <c r="C19" s="249">
        <v>1.0</v>
      </c>
      <c r="D19" s="343">
        <v>0.0</v>
      </c>
      <c r="E19" s="251">
        <v>0.0</v>
      </c>
      <c r="F19" s="252"/>
      <c r="G19" s="351"/>
      <c r="H19" s="354">
        <f>iferror(C21*D21*(F19+F20+F21),0)</f>
        <v>0</v>
      </c>
      <c r="I19" s="346"/>
      <c r="J19" s="355"/>
      <c r="K19" s="347" t="s">
        <v>245</v>
      </c>
      <c r="L19" s="348" t="b">
        <v>0</v>
      </c>
      <c r="M19" s="386"/>
      <c r="P19" s="42"/>
      <c r="Q19" s="343"/>
      <c r="R19" s="361"/>
      <c r="S19" s="353"/>
      <c r="T19" s="249">
        <v>1.0</v>
      </c>
      <c r="U19" s="343">
        <v>0.0</v>
      </c>
      <c r="V19" s="251">
        <v>0.0</v>
      </c>
      <c r="W19" s="252"/>
      <c r="X19" s="351"/>
      <c r="Y19" s="354">
        <f>iferror(T21*U21*(W19+W20+W21),0)</f>
        <v>0</v>
      </c>
      <c r="Z19" s="346"/>
      <c r="AA19" s="355"/>
      <c r="AB19" s="347" t="s">
        <v>245</v>
      </c>
      <c r="AC19" s="348" t="b">
        <v>0</v>
      </c>
      <c r="AD19" s="386"/>
      <c r="AG19" s="42"/>
    </row>
    <row r="20">
      <c r="A20" s="341"/>
      <c r="B20" s="342"/>
      <c r="C20" s="249">
        <v>2.0</v>
      </c>
      <c r="D20" s="343">
        <f t="shared" ref="D20:E20" si="21">D19</f>
        <v>0</v>
      </c>
      <c r="E20" s="251">
        <f t="shared" si="21"/>
        <v>0</v>
      </c>
      <c r="F20" s="252"/>
      <c r="G20" s="351"/>
      <c r="H20" s="345">
        <f>iferror(AVERAGE(F19:F21),0)</f>
        <v>0</v>
      </c>
      <c r="I20" s="346"/>
      <c r="K20" s="347" t="s">
        <v>197</v>
      </c>
      <c r="L20" s="348" t="b">
        <v>0</v>
      </c>
      <c r="P20" s="42"/>
      <c r="Q20" s="343"/>
      <c r="R20" s="341"/>
      <c r="S20" s="342"/>
      <c r="T20" s="249">
        <v>2.0</v>
      </c>
      <c r="U20" s="343">
        <f t="shared" ref="U20:V20" si="22">U19</f>
        <v>0</v>
      </c>
      <c r="V20" s="251">
        <f t="shared" si="22"/>
        <v>0</v>
      </c>
      <c r="W20" s="252"/>
      <c r="X20" s="351"/>
      <c r="Y20" s="345">
        <f>iferror(AVERAGE(W19:W21),0)</f>
        <v>0</v>
      </c>
      <c r="Z20" s="346"/>
      <c r="AB20" s="347" t="s">
        <v>197</v>
      </c>
      <c r="AC20" s="348" t="b">
        <v>0</v>
      </c>
      <c r="AG20" s="42"/>
    </row>
    <row r="21">
      <c r="A21" s="363"/>
      <c r="B21" s="364"/>
      <c r="C21" s="249">
        <v>3.0</v>
      </c>
      <c r="D21" s="343">
        <f t="shared" ref="D21:E21" si="23">D19</f>
        <v>0</v>
      </c>
      <c r="E21" s="251">
        <f t="shared" si="23"/>
        <v>0</v>
      </c>
      <c r="F21" s="252"/>
      <c r="G21" s="351"/>
      <c r="I21" s="346"/>
      <c r="K21" s="347" t="s">
        <v>248</v>
      </c>
      <c r="L21" s="348" t="b">
        <v>0</v>
      </c>
      <c r="P21" s="42"/>
      <c r="Q21" s="343"/>
      <c r="R21" s="363"/>
      <c r="S21" s="364"/>
      <c r="T21" s="249">
        <v>3.0</v>
      </c>
      <c r="U21" s="343">
        <f t="shared" ref="U21:V21" si="24">U19</f>
        <v>0</v>
      </c>
      <c r="V21" s="251">
        <f t="shared" si="24"/>
        <v>0</v>
      </c>
      <c r="W21" s="252"/>
      <c r="X21" s="351"/>
      <c r="Z21" s="346"/>
      <c r="AB21" s="347" t="s">
        <v>248</v>
      </c>
      <c r="AC21" s="348" t="b">
        <v>0</v>
      </c>
      <c r="AG21" s="42"/>
    </row>
    <row r="22">
      <c r="A22" s="360" t="s">
        <v>328</v>
      </c>
      <c r="B22" s="353"/>
      <c r="C22" s="249">
        <v>1.0</v>
      </c>
      <c r="D22" s="343">
        <v>0.0</v>
      </c>
      <c r="E22" s="251">
        <v>0.0</v>
      </c>
      <c r="F22" s="252"/>
      <c r="G22" s="351"/>
      <c r="H22" s="354">
        <f>iferror(C24*D24*(F22+F23+F24),0)</f>
        <v>0</v>
      </c>
      <c r="I22" s="346">
        <v>2.0</v>
      </c>
      <c r="J22" s="355">
        <v>60.0</v>
      </c>
      <c r="K22" s="347" t="s">
        <v>245</v>
      </c>
      <c r="L22" s="348" t="b">
        <v>0</v>
      </c>
      <c r="M22" s="386"/>
      <c r="P22" s="42"/>
      <c r="Q22" s="343"/>
      <c r="R22" s="397" t="s">
        <v>282</v>
      </c>
      <c r="S22" s="353"/>
      <c r="T22" s="249">
        <v>1.0</v>
      </c>
      <c r="U22" s="343">
        <v>20.0</v>
      </c>
      <c r="V22" s="251">
        <v>0.0</v>
      </c>
      <c r="W22" s="252">
        <v>10.0</v>
      </c>
      <c r="X22" s="351"/>
      <c r="Y22" s="354">
        <f>iferror(T24*U24*(W22+W23+W24),0)</f>
        <v>1800</v>
      </c>
      <c r="Z22" s="346">
        <v>2.0</v>
      </c>
      <c r="AA22" s="355">
        <v>60.0</v>
      </c>
      <c r="AB22" s="347" t="s">
        <v>245</v>
      </c>
      <c r="AC22" s="348" t="b">
        <v>0</v>
      </c>
      <c r="AD22" s="386"/>
      <c r="AG22" s="42"/>
    </row>
    <row r="23">
      <c r="A23" s="341"/>
      <c r="B23" s="342"/>
      <c r="C23" s="249">
        <v>2.0</v>
      </c>
      <c r="D23" s="343">
        <f t="shared" ref="D23:E23" si="25">D22</f>
        <v>0</v>
      </c>
      <c r="E23" s="251">
        <f t="shared" si="25"/>
        <v>0</v>
      </c>
      <c r="F23" s="252"/>
      <c r="G23" s="351"/>
      <c r="H23" s="345">
        <f>iferror(AVERAGE(F22:F24),0)</f>
        <v>0</v>
      </c>
      <c r="I23" s="346">
        <v>0.0</v>
      </c>
      <c r="K23" s="347" t="s">
        <v>197</v>
      </c>
      <c r="L23" s="348" t="b">
        <v>0</v>
      </c>
      <c r="P23" s="42"/>
      <c r="Q23" s="343"/>
      <c r="R23" s="341"/>
      <c r="S23" s="342"/>
      <c r="T23" s="249">
        <v>2.0</v>
      </c>
      <c r="U23" s="343">
        <f t="shared" ref="U23:V23" si="26">U22</f>
        <v>20</v>
      </c>
      <c r="V23" s="251">
        <f t="shared" si="26"/>
        <v>0</v>
      </c>
      <c r="W23" s="252">
        <v>10.0</v>
      </c>
      <c r="X23" s="351"/>
      <c r="Y23" s="345">
        <f>iferror(AVERAGE(W22:W24),0)</f>
        <v>10</v>
      </c>
      <c r="Z23" s="346">
        <v>0.0</v>
      </c>
      <c r="AB23" s="347" t="s">
        <v>197</v>
      </c>
      <c r="AC23" s="348" t="b">
        <v>0</v>
      </c>
      <c r="AG23" s="42"/>
    </row>
    <row r="24">
      <c r="A24" s="349">
        <v>2.0</v>
      </c>
      <c r="B24" s="350">
        <v>5.0</v>
      </c>
      <c r="C24" s="249">
        <v>3.0</v>
      </c>
      <c r="D24" s="343">
        <f t="shared" ref="D24:E24" si="27">D22</f>
        <v>0</v>
      </c>
      <c r="E24" s="251">
        <f t="shared" si="27"/>
        <v>0</v>
      </c>
      <c r="F24" s="252"/>
      <c r="G24" s="351"/>
      <c r="I24" s="346">
        <v>1.0</v>
      </c>
      <c r="K24" s="347" t="s">
        <v>248</v>
      </c>
      <c r="L24" s="348" t="b">
        <v>0</v>
      </c>
      <c r="P24" s="42"/>
      <c r="Q24" s="343"/>
      <c r="R24" s="349">
        <v>6.0</v>
      </c>
      <c r="S24" s="350">
        <v>10.0</v>
      </c>
      <c r="T24" s="249">
        <v>3.0</v>
      </c>
      <c r="U24" s="343">
        <f t="shared" ref="U24:V24" si="28">U22</f>
        <v>20</v>
      </c>
      <c r="V24" s="251">
        <f t="shared" si="28"/>
        <v>0</v>
      </c>
      <c r="W24" s="252">
        <v>10.0</v>
      </c>
      <c r="X24" s="351"/>
      <c r="Z24" s="346">
        <v>1.0</v>
      </c>
      <c r="AB24" s="347" t="s">
        <v>248</v>
      </c>
      <c r="AC24" s="348" t="b">
        <v>0</v>
      </c>
      <c r="AG24" s="42"/>
    </row>
    <row r="25">
      <c r="A25" s="360" t="s">
        <v>273</v>
      </c>
      <c r="B25" s="353"/>
      <c r="C25" s="249">
        <v>1.0</v>
      </c>
      <c r="D25" s="343">
        <v>0.0</v>
      </c>
      <c r="E25" s="251">
        <v>0.0</v>
      </c>
      <c r="F25" s="252"/>
      <c r="G25" s="351"/>
      <c r="H25" s="354">
        <f>iferror(C27*D27*(F25+F26+F27),0)</f>
        <v>0</v>
      </c>
      <c r="I25" s="346">
        <v>2.0</v>
      </c>
      <c r="J25" s="355">
        <v>60.0</v>
      </c>
      <c r="K25" s="347" t="s">
        <v>245</v>
      </c>
      <c r="L25" s="348" t="b">
        <v>0</v>
      </c>
      <c r="M25" s="386"/>
      <c r="P25" s="42"/>
      <c r="Q25" s="343"/>
      <c r="R25" s="360" t="s">
        <v>330</v>
      </c>
      <c r="S25" s="353"/>
      <c r="T25" s="249">
        <v>1.0</v>
      </c>
      <c r="U25" s="343">
        <v>0.0</v>
      </c>
      <c r="V25" s="251">
        <v>0.0</v>
      </c>
      <c r="W25" s="252"/>
      <c r="X25" s="351"/>
      <c r="Y25" s="354">
        <f>iferror(T27*U27*(W25+W26+W27),0)</f>
        <v>0</v>
      </c>
      <c r="Z25" s="346">
        <v>2.0</v>
      </c>
      <c r="AA25" s="355">
        <v>60.0</v>
      </c>
      <c r="AB25" s="347" t="s">
        <v>245</v>
      </c>
      <c r="AC25" s="348" t="b">
        <v>0</v>
      </c>
      <c r="AD25" s="386"/>
      <c r="AG25" s="42"/>
    </row>
    <row r="26">
      <c r="A26" s="341"/>
      <c r="B26" s="342"/>
      <c r="C26" s="249">
        <v>2.0</v>
      </c>
      <c r="D26" s="343">
        <f t="shared" ref="D26:E26" si="29">D25</f>
        <v>0</v>
      </c>
      <c r="E26" s="251">
        <f t="shared" si="29"/>
        <v>0</v>
      </c>
      <c r="F26" s="252"/>
      <c r="G26" s="351"/>
      <c r="H26" s="345">
        <f>iferror(AVERAGE(F25:F27),0)</f>
        <v>0</v>
      </c>
      <c r="I26" s="346">
        <v>0.0</v>
      </c>
      <c r="K26" s="347" t="s">
        <v>197</v>
      </c>
      <c r="L26" s="348" t="b">
        <v>0</v>
      </c>
      <c r="P26" s="42"/>
      <c r="Q26" s="343"/>
      <c r="R26" s="341"/>
      <c r="S26" s="342"/>
      <c r="T26" s="249">
        <v>2.0</v>
      </c>
      <c r="U26" s="343">
        <f t="shared" ref="U26:V26" si="30">U25</f>
        <v>0</v>
      </c>
      <c r="V26" s="251">
        <f t="shared" si="30"/>
        <v>0</v>
      </c>
      <c r="W26" s="252"/>
      <c r="X26" s="351"/>
      <c r="Y26" s="345">
        <f>iferror(AVERAGE(W25:W27),0)</f>
        <v>0</v>
      </c>
      <c r="Z26" s="346">
        <v>0.0</v>
      </c>
      <c r="AB26" s="347" t="s">
        <v>197</v>
      </c>
      <c r="AC26" s="348" t="b">
        <v>0</v>
      </c>
      <c r="AG26" s="42"/>
    </row>
    <row r="27">
      <c r="A27" s="349">
        <v>8.0</v>
      </c>
      <c r="B27" s="350">
        <v>12.0</v>
      </c>
      <c r="C27" s="249">
        <v>3.0</v>
      </c>
      <c r="D27" s="343">
        <f t="shared" ref="D27:E27" si="31">D25</f>
        <v>0</v>
      </c>
      <c r="E27" s="251">
        <f t="shared" si="31"/>
        <v>0</v>
      </c>
      <c r="F27" s="252"/>
      <c r="G27" s="351"/>
      <c r="I27" s="346">
        <v>1.0</v>
      </c>
      <c r="K27" s="347" t="s">
        <v>248</v>
      </c>
      <c r="L27" s="348" t="b">
        <v>0</v>
      </c>
      <c r="P27" s="42"/>
      <c r="Q27" s="343"/>
      <c r="R27" s="349">
        <v>12.0</v>
      </c>
      <c r="S27" s="350">
        <v>20.0</v>
      </c>
      <c r="T27" s="249">
        <v>3.0</v>
      </c>
      <c r="U27" s="343">
        <f t="shared" ref="U27:V27" si="32">U25</f>
        <v>0</v>
      </c>
      <c r="V27" s="251">
        <f t="shared" si="32"/>
        <v>0</v>
      </c>
      <c r="W27" s="252"/>
      <c r="X27" s="351"/>
      <c r="Z27" s="346">
        <v>1.0</v>
      </c>
      <c r="AB27" s="347" t="s">
        <v>248</v>
      </c>
      <c r="AC27" s="348" t="b">
        <v>0</v>
      </c>
      <c r="AG27" s="42"/>
    </row>
    <row r="28">
      <c r="A28" s="360" t="s">
        <v>332</v>
      </c>
      <c r="B28" s="353"/>
      <c r="C28" s="249">
        <v>1.0</v>
      </c>
      <c r="D28" s="343">
        <v>0.0</v>
      </c>
      <c r="E28" s="251">
        <v>0.0</v>
      </c>
      <c r="F28" s="252"/>
      <c r="G28" s="351"/>
      <c r="H28" s="354">
        <f>iferror(C30*D30*(F28+F29+F30),0)</f>
        <v>0</v>
      </c>
      <c r="I28" s="346">
        <v>2.0</v>
      </c>
      <c r="J28" s="355">
        <v>60.0</v>
      </c>
      <c r="K28" s="347" t="s">
        <v>245</v>
      </c>
      <c r="L28" s="348" t="b">
        <v>0</v>
      </c>
      <c r="M28" s="386"/>
      <c r="P28" s="42"/>
      <c r="Q28" s="343"/>
      <c r="R28" s="360" t="s">
        <v>332</v>
      </c>
      <c r="S28" s="353"/>
      <c r="T28" s="249">
        <v>1.0</v>
      </c>
      <c r="U28" s="343">
        <v>0.0</v>
      </c>
      <c r="V28" s="251">
        <v>0.0</v>
      </c>
      <c r="W28" s="252"/>
      <c r="X28" s="351"/>
      <c r="Y28" s="354">
        <f>iferror(T30*U30*(W28+W29+W30),0)</f>
        <v>0</v>
      </c>
      <c r="Z28" s="346">
        <v>2.0</v>
      </c>
      <c r="AA28" s="355">
        <v>60.0</v>
      </c>
      <c r="AB28" s="347" t="s">
        <v>245</v>
      </c>
      <c r="AC28" s="348" t="b">
        <v>0</v>
      </c>
      <c r="AD28" s="386"/>
      <c r="AG28" s="42"/>
    </row>
    <row r="29">
      <c r="A29" s="341"/>
      <c r="B29" s="342"/>
      <c r="C29" s="249">
        <v>2.0</v>
      </c>
      <c r="D29" s="343">
        <f t="shared" ref="D29:E29" si="33">D28</f>
        <v>0</v>
      </c>
      <c r="E29" s="251">
        <f t="shared" si="33"/>
        <v>0</v>
      </c>
      <c r="F29" s="252"/>
      <c r="G29" s="351"/>
      <c r="H29" s="345">
        <f>iferror(AVERAGE(F28:F30),0)</f>
        <v>0</v>
      </c>
      <c r="I29" s="346">
        <v>0.0</v>
      </c>
      <c r="K29" s="347" t="s">
        <v>197</v>
      </c>
      <c r="L29" s="348" t="b">
        <v>0</v>
      </c>
      <c r="P29" s="42"/>
      <c r="Q29" s="343"/>
      <c r="R29" s="341"/>
      <c r="S29" s="342"/>
      <c r="T29" s="249">
        <v>2.0</v>
      </c>
      <c r="U29" s="343">
        <f t="shared" ref="U29:V29" si="34">U28</f>
        <v>0</v>
      </c>
      <c r="V29" s="251">
        <f t="shared" si="34"/>
        <v>0</v>
      </c>
      <c r="W29" s="252"/>
      <c r="X29" s="351"/>
      <c r="Y29" s="345">
        <f>iferror(AVERAGE(W28:W30),0)</f>
        <v>0</v>
      </c>
      <c r="Z29" s="346">
        <v>0.0</v>
      </c>
      <c r="AB29" s="347" t="s">
        <v>197</v>
      </c>
      <c r="AC29" s="348" t="b">
        <v>0</v>
      </c>
      <c r="AG29" s="42"/>
    </row>
    <row r="30">
      <c r="A30" s="349">
        <v>8.0</v>
      </c>
      <c r="B30" s="350">
        <v>12.0</v>
      </c>
      <c r="C30" s="249">
        <v>3.0</v>
      </c>
      <c r="D30" s="343">
        <f t="shared" ref="D30:E30" si="35">D28</f>
        <v>0</v>
      </c>
      <c r="E30" s="251">
        <f t="shared" si="35"/>
        <v>0</v>
      </c>
      <c r="F30" s="252"/>
      <c r="G30" s="351"/>
      <c r="I30" s="346">
        <v>1.0</v>
      </c>
      <c r="K30" s="347" t="s">
        <v>248</v>
      </c>
      <c r="L30" s="348" t="b">
        <v>0</v>
      </c>
      <c r="P30" s="42"/>
      <c r="Q30" s="343"/>
      <c r="R30" s="349">
        <v>12.0</v>
      </c>
      <c r="S30" s="350">
        <v>20.0</v>
      </c>
      <c r="T30" s="249">
        <v>3.0</v>
      </c>
      <c r="U30" s="343">
        <f t="shared" ref="U30:V30" si="36">U28</f>
        <v>0</v>
      </c>
      <c r="V30" s="251">
        <f t="shared" si="36"/>
        <v>0</v>
      </c>
      <c r="W30" s="252"/>
      <c r="X30" s="351"/>
      <c r="Z30" s="346">
        <v>1.0</v>
      </c>
      <c r="AB30" s="347" t="s">
        <v>248</v>
      </c>
      <c r="AC30" s="348" t="b">
        <v>0</v>
      </c>
      <c r="AG30" s="42"/>
    </row>
    <row r="31">
      <c r="A31" s="361"/>
      <c r="B31" s="353"/>
      <c r="C31" s="249">
        <v>1.0</v>
      </c>
      <c r="D31" s="343">
        <v>0.0</v>
      </c>
      <c r="E31" s="251">
        <v>0.0</v>
      </c>
      <c r="F31" s="252"/>
      <c r="G31" s="351"/>
      <c r="H31" s="354">
        <f>iferror(C33*D33*(F31+F32+F33),0)</f>
        <v>0</v>
      </c>
      <c r="I31" s="346"/>
      <c r="J31" s="355"/>
      <c r="K31" s="347" t="s">
        <v>245</v>
      </c>
      <c r="L31" s="348" t="b">
        <v>0</v>
      </c>
      <c r="M31" s="386"/>
      <c r="P31" s="42"/>
      <c r="Q31" s="343"/>
      <c r="R31" s="361"/>
      <c r="S31" s="353"/>
      <c r="T31" s="249">
        <v>1.0</v>
      </c>
      <c r="U31" s="343">
        <v>0.0</v>
      </c>
      <c r="V31" s="251">
        <v>0.0</v>
      </c>
      <c r="W31" s="252"/>
      <c r="X31" s="351"/>
      <c r="Y31" s="354">
        <f>iferror(T33*U33*(W31+W32+W33),0)</f>
        <v>0</v>
      </c>
      <c r="Z31" s="346"/>
      <c r="AA31" s="355"/>
      <c r="AB31" s="347" t="s">
        <v>245</v>
      </c>
      <c r="AC31" s="348" t="b">
        <v>0</v>
      </c>
      <c r="AD31" s="386"/>
      <c r="AG31" s="42"/>
    </row>
    <row r="32">
      <c r="A32" s="341"/>
      <c r="B32" s="342"/>
      <c r="C32" s="249">
        <v>2.0</v>
      </c>
      <c r="D32" s="343">
        <f t="shared" ref="D32:E32" si="37">D31</f>
        <v>0</v>
      </c>
      <c r="E32" s="251">
        <f t="shared" si="37"/>
        <v>0</v>
      </c>
      <c r="F32" s="252"/>
      <c r="G32" s="351"/>
      <c r="H32" s="345">
        <f>iferror(AVERAGE(F31:F33),0)</f>
        <v>0</v>
      </c>
      <c r="I32" s="346"/>
      <c r="K32" s="347" t="s">
        <v>197</v>
      </c>
      <c r="L32" s="348" t="b">
        <v>0</v>
      </c>
      <c r="P32" s="42"/>
      <c r="Q32" s="343"/>
      <c r="R32" s="341"/>
      <c r="S32" s="342"/>
      <c r="T32" s="249">
        <v>2.0</v>
      </c>
      <c r="U32" s="343">
        <f t="shared" ref="U32:V32" si="38">U31</f>
        <v>0</v>
      </c>
      <c r="V32" s="251">
        <f t="shared" si="38"/>
        <v>0</v>
      </c>
      <c r="W32" s="252"/>
      <c r="X32" s="351"/>
      <c r="Y32" s="345">
        <f>iferror(AVERAGE(W31:W33),0)</f>
        <v>0</v>
      </c>
      <c r="Z32" s="346"/>
      <c r="AB32" s="347" t="s">
        <v>197</v>
      </c>
      <c r="AC32" s="348" t="b">
        <v>0</v>
      </c>
      <c r="AG32" s="42"/>
    </row>
    <row r="33">
      <c r="A33" s="371"/>
      <c r="B33" s="372"/>
      <c r="C33" s="249">
        <v>3.0</v>
      </c>
      <c r="D33" s="343">
        <f t="shared" ref="D33:E33" si="39">D31</f>
        <v>0</v>
      </c>
      <c r="E33" s="251">
        <f t="shared" si="39"/>
        <v>0</v>
      </c>
      <c r="F33" s="252"/>
      <c r="G33" s="351"/>
      <c r="I33" s="346"/>
      <c r="K33" s="347" t="s">
        <v>248</v>
      </c>
      <c r="L33" s="348" t="b">
        <v>0</v>
      </c>
      <c r="P33" s="42"/>
      <c r="Q33" s="343"/>
      <c r="R33" s="371"/>
      <c r="S33" s="372"/>
      <c r="T33" s="249">
        <v>3.0</v>
      </c>
      <c r="U33" s="343">
        <f t="shared" ref="U33:V33" si="40">U31</f>
        <v>0</v>
      </c>
      <c r="V33" s="251">
        <f t="shared" si="40"/>
        <v>0</v>
      </c>
      <c r="W33" s="252"/>
      <c r="X33" s="351"/>
      <c r="Z33" s="346"/>
      <c r="AB33" s="347" t="s">
        <v>248</v>
      </c>
      <c r="AC33" s="348" t="b">
        <v>0</v>
      </c>
      <c r="AG33" s="42"/>
    </row>
    <row r="34">
      <c r="A34" s="257"/>
      <c r="C34" s="249">
        <v>1.0</v>
      </c>
      <c r="D34" s="343">
        <v>0.0</v>
      </c>
      <c r="E34" s="251">
        <v>0.0</v>
      </c>
      <c r="F34" s="252"/>
      <c r="G34" s="351"/>
      <c r="H34" s="354">
        <f>iferror(C36*D36*(F34+F35+F36),0)</f>
        <v>0</v>
      </c>
      <c r="I34" s="346"/>
      <c r="J34" s="355"/>
      <c r="K34" s="347" t="s">
        <v>245</v>
      </c>
      <c r="L34" s="348" t="b">
        <v>0</v>
      </c>
      <c r="M34" s="386"/>
      <c r="P34" s="42"/>
      <c r="Q34" s="343"/>
      <c r="R34" s="257"/>
      <c r="T34" s="249">
        <v>1.0</v>
      </c>
      <c r="U34" s="343">
        <v>0.0</v>
      </c>
      <c r="V34" s="251">
        <v>0.0</v>
      </c>
      <c r="W34" s="252"/>
      <c r="X34" s="351"/>
      <c r="Y34" s="354">
        <f>iferror(T36*U36*(W34+W35+W36),0)</f>
        <v>0</v>
      </c>
      <c r="Z34" s="346"/>
      <c r="AA34" s="355"/>
      <c r="AB34" s="347" t="s">
        <v>245</v>
      </c>
      <c r="AC34" s="348" t="b">
        <v>0</v>
      </c>
      <c r="AD34" s="386"/>
      <c r="AG34" s="42"/>
    </row>
    <row r="35">
      <c r="A35" s="38"/>
      <c r="C35" s="249">
        <v>2.0</v>
      </c>
      <c r="D35" s="343">
        <f t="shared" ref="D35:E35" si="41">D34</f>
        <v>0</v>
      </c>
      <c r="E35" s="251">
        <f t="shared" si="41"/>
        <v>0</v>
      </c>
      <c r="F35" s="252"/>
      <c r="G35" s="351"/>
      <c r="H35" s="345">
        <f>iferror(AVERAGE(F34:F36),0)</f>
        <v>0</v>
      </c>
      <c r="I35" s="346"/>
      <c r="K35" s="347" t="s">
        <v>197</v>
      </c>
      <c r="L35" s="348" t="b">
        <v>0</v>
      </c>
      <c r="P35" s="42"/>
      <c r="Q35" s="343"/>
      <c r="R35" s="38"/>
      <c r="T35" s="249">
        <v>2.0</v>
      </c>
      <c r="U35" s="343">
        <f t="shared" ref="U35:V35" si="42">U34</f>
        <v>0</v>
      </c>
      <c r="V35" s="251">
        <f t="shared" si="42"/>
        <v>0</v>
      </c>
      <c r="W35" s="252"/>
      <c r="X35" s="351"/>
      <c r="Y35" s="345">
        <f>iferror(AVERAGE(W34:W36),0)</f>
        <v>0</v>
      </c>
      <c r="Z35" s="346"/>
      <c r="AB35" s="347" t="s">
        <v>197</v>
      </c>
      <c r="AC35" s="348" t="b">
        <v>0</v>
      </c>
      <c r="AG35" s="42"/>
    </row>
    <row r="36">
      <c r="A36" s="398"/>
      <c r="B36" s="399"/>
      <c r="C36" s="249">
        <v>3.0</v>
      </c>
      <c r="D36" s="343">
        <f t="shared" ref="D36:E36" si="43">D34</f>
        <v>0</v>
      </c>
      <c r="E36" s="251">
        <f t="shared" si="43"/>
        <v>0</v>
      </c>
      <c r="F36" s="252"/>
      <c r="G36" s="351"/>
      <c r="I36" s="346"/>
      <c r="K36" s="347" t="s">
        <v>248</v>
      </c>
      <c r="L36" s="348" t="b">
        <v>0</v>
      </c>
      <c r="P36" s="42"/>
      <c r="Q36" s="343"/>
      <c r="R36" s="398"/>
      <c r="S36" s="399"/>
      <c r="T36" s="249">
        <v>3.0</v>
      </c>
      <c r="U36" s="343">
        <f t="shared" ref="U36:V36" si="44">U34</f>
        <v>0</v>
      </c>
      <c r="V36" s="251">
        <f t="shared" si="44"/>
        <v>0</v>
      </c>
      <c r="W36" s="252"/>
      <c r="X36" s="351"/>
      <c r="Z36" s="346"/>
      <c r="AB36" s="347" t="s">
        <v>248</v>
      </c>
      <c r="AC36" s="348" t="b">
        <v>0</v>
      </c>
      <c r="AG36" s="42"/>
    </row>
    <row r="37">
      <c r="A37" s="257"/>
      <c r="C37" s="249">
        <v>1.0</v>
      </c>
      <c r="D37" s="343">
        <v>0.0</v>
      </c>
      <c r="E37" s="251">
        <v>0.0</v>
      </c>
      <c r="F37" s="252"/>
      <c r="G37" s="351"/>
      <c r="H37" s="354">
        <f>iferror(C39*D39*(F37+F38+F39),0)</f>
        <v>0</v>
      </c>
      <c r="I37" s="346"/>
      <c r="J37" s="355"/>
      <c r="K37" s="347" t="s">
        <v>245</v>
      </c>
      <c r="L37" s="348" t="b">
        <v>0</v>
      </c>
      <c r="M37" s="386"/>
      <c r="P37" s="42"/>
      <c r="Q37" s="343"/>
      <c r="R37" s="257"/>
      <c r="T37" s="249">
        <v>1.0</v>
      </c>
      <c r="U37" s="343">
        <v>0.0</v>
      </c>
      <c r="V37" s="251">
        <v>0.0</v>
      </c>
      <c r="W37" s="252"/>
      <c r="X37" s="351"/>
      <c r="Y37" s="354">
        <f>iferror(T39*U39*(W37+W38+W39),0)</f>
        <v>0</v>
      </c>
      <c r="Z37" s="346"/>
      <c r="AA37" s="355"/>
      <c r="AB37" s="347" t="s">
        <v>245</v>
      </c>
      <c r="AC37" s="348" t="b">
        <v>0</v>
      </c>
      <c r="AD37" s="386"/>
      <c r="AG37" s="42"/>
    </row>
    <row r="38">
      <c r="A38" s="38"/>
      <c r="C38" s="249">
        <v>2.0</v>
      </c>
      <c r="D38" s="343">
        <f t="shared" ref="D38:E38" si="45">D37</f>
        <v>0</v>
      </c>
      <c r="E38" s="251">
        <f t="shared" si="45"/>
        <v>0</v>
      </c>
      <c r="F38" s="252"/>
      <c r="G38" s="351"/>
      <c r="H38" s="345">
        <f>iferror(AVERAGE(F37:F39),0)</f>
        <v>0</v>
      </c>
      <c r="I38" s="346"/>
      <c r="K38" s="347" t="s">
        <v>197</v>
      </c>
      <c r="L38" s="348" t="b">
        <v>0</v>
      </c>
      <c r="P38" s="42"/>
      <c r="Q38" s="343"/>
      <c r="R38" s="38"/>
      <c r="T38" s="249">
        <v>2.0</v>
      </c>
      <c r="U38" s="343">
        <f t="shared" ref="U38:V38" si="46">U37</f>
        <v>0</v>
      </c>
      <c r="V38" s="251">
        <f t="shared" si="46"/>
        <v>0</v>
      </c>
      <c r="W38" s="252"/>
      <c r="X38" s="351"/>
      <c r="Y38" s="345">
        <f>iferror(AVERAGE(W37:W39),0)</f>
        <v>0</v>
      </c>
      <c r="Z38" s="346"/>
      <c r="AB38" s="347" t="s">
        <v>197</v>
      </c>
      <c r="AC38" s="348" t="b">
        <v>0</v>
      </c>
      <c r="AG38" s="42"/>
    </row>
    <row r="39">
      <c r="A39" s="400"/>
      <c r="B39" s="401"/>
      <c r="C39" s="299">
        <v>3.0</v>
      </c>
      <c r="D39" s="367">
        <f t="shared" ref="D39:E39" si="47">D37</f>
        <v>0</v>
      </c>
      <c r="E39" s="301">
        <f t="shared" si="47"/>
        <v>0</v>
      </c>
      <c r="F39" s="302"/>
      <c r="G39" s="368"/>
      <c r="H39" s="68"/>
      <c r="I39" s="373"/>
      <c r="J39" s="68"/>
      <c r="K39" s="369" t="s">
        <v>248</v>
      </c>
      <c r="L39" s="370" t="b">
        <v>0</v>
      </c>
      <c r="M39" s="68"/>
      <c r="N39" s="68"/>
      <c r="O39" s="68"/>
      <c r="P39" s="69"/>
      <c r="Q39" s="343"/>
      <c r="R39" s="400"/>
      <c r="S39" s="401"/>
      <c r="T39" s="299">
        <v>3.0</v>
      </c>
      <c r="U39" s="367">
        <f t="shared" ref="U39:V39" si="48">U37</f>
        <v>0</v>
      </c>
      <c r="V39" s="301">
        <f t="shared" si="48"/>
        <v>0</v>
      </c>
      <c r="W39" s="302"/>
      <c r="X39" s="368"/>
      <c r="Y39" s="68"/>
      <c r="Z39" s="373"/>
      <c r="AA39" s="68"/>
      <c r="AB39" s="369" t="s">
        <v>248</v>
      </c>
      <c r="AC39" s="370" t="b">
        <v>0</v>
      </c>
      <c r="AD39" s="68"/>
      <c r="AE39" s="68"/>
      <c r="AF39" s="68"/>
      <c r="AG39" s="69"/>
    </row>
    <row r="40">
      <c r="A40" s="374" t="s">
        <v>256</v>
      </c>
      <c r="C40" s="376"/>
      <c r="P40" s="42"/>
      <c r="R40" s="374" t="s">
        <v>256</v>
      </c>
      <c r="T40" s="376"/>
      <c r="AG40" s="42"/>
    </row>
    <row r="41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/>
      <c r="R41" s="67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9"/>
    </row>
    <row r="44">
      <c r="A44" s="318" t="s">
        <v>97</v>
      </c>
      <c r="B44" s="319">
        <v>46132.0</v>
      </c>
      <c r="C44" s="320" t="s">
        <v>235</v>
      </c>
      <c r="D44" s="268"/>
      <c r="E44" s="321" t="s">
        <v>236</v>
      </c>
      <c r="F44" s="322" t="b">
        <v>0</v>
      </c>
      <c r="G44" s="323" t="s">
        <v>237</v>
      </c>
      <c r="H44" s="322" t="b">
        <v>0</v>
      </c>
      <c r="I44" s="324" t="s">
        <v>238</v>
      </c>
      <c r="J44" s="322" t="b">
        <v>0</v>
      </c>
      <c r="K44" s="325" t="s">
        <v>240</v>
      </c>
      <c r="L44" s="326" t="b">
        <v>0</v>
      </c>
      <c r="M44" s="327" t="s">
        <v>241</v>
      </c>
      <c r="N44" s="322" t="b">
        <v>0</v>
      </c>
      <c r="O44" s="328" t="s">
        <v>242</v>
      </c>
      <c r="P44" s="326" t="b">
        <v>0</v>
      </c>
      <c r="R44" s="318" t="s">
        <v>97</v>
      </c>
      <c r="S44" s="319">
        <v>46141.0</v>
      </c>
      <c r="T44" s="320" t="s">
        <v>235</v>
      </c>
      <c r="U44" s="268"/>
      <c r="V44" s="321" t="s">
        <v>236</v>
      </c>
      <c r="W44" s="322" t="b">
        <v>0</v>
      </c>
      <c r="X44" s="323" t="s">
        <v>237</v>
      </c>
      <c r="Y44" s="322" t="b">
        <v>0</v>
      </c>
      <c r="Z44" s="324" t="s">
        <v>238</v>
      </c>
      <c r="AA44" s="322" t="b">
        <v>0</v>
      </c>
      <c r="AB44" s="325" t="s">
        <v>240</v>
      </c>
      <c r="AC44" s="326" t="b">
        <v>0</v>
      </c>
      <c r="AD44" s="327" t="s">
        <v>241</v>
      </c>
      <c r="AE44" s="322" t="b">
        <v>0</v>
      </c>
      <c r="AF44" s="328" t="s">
        <v>242</v>
      </c>
      <c r="AG44" s="326" t="b">
        <v>0</v>
      </c>
    </row>
    <row r="45">
      <c r="A45" s="298" t="s">
        <v>150</v>
      </c>
      <c r="B45" s="329"/>
      <c r="C45" s="330">
        <v>1.0</v>
      </c>
      <c r="D45" s="331">
        <v>80.0</v>
      </c>
      <c r="E45" s="332">
        <v>0.0</v>
      </c>
      <c r="F45" s="333">
        <v>12.0</v>
      </c>
      <c r="G45" s="334"/>
      <c r="H45" s="335">
        <f>iferror(C47*D47*(F45+F46+F47),0)</f>
        <v>8640</v>
      </c>
      <c r="I45" s="336">
        <v>2.0</v>
      </c>
      <c r="J45" s="337">
        <v>120.0</v>
      </c>
      <c r="K45" s="338" t="s">
        <v>245</v>
      </c>
      <c r="L45" s="339" t="b">
        <v>0</v>
      </c>
      <c r="M45" s="340" t="s">
        <v>246</v>
      </c>
      <c r="N45" s="35"/>
      <c r="O45" s="35"/>
      <c r="P45" s="81"/>
      <c r="R45" s="298" t="s">
        <v>150</v>
      </c>
      <c r="S45" s="329"/>
      <c r="T45" s="330">
        <v>1.0</v>
      </c>
      <c r="U45" s="331">
        <v>90.0</v>
      </c>
      <c r="V45" s="332">
        <v>0.0</v>
      </c>
      <c r="W45" s="333">
        <v>9.0</v>
      </c>
      <c r="X45" s="334"/>
      <c r="Y45" s="335">
        <f>iferror(T47*U47*(W45+W46+W47),0)</f>
        <v>7290</v>
      </c>
      <c r="Z45" s="336">
        <v>2.0</v>
      </c>
      <c r="AA45" s="337">
        <v>90.0</v>
      </c>
      <c r="AB45" s="338" t="s">
        <v>245</v>
      </c>
      <c r="AC45" s="339" t="b">
        <v>0</v>
      </c>
      <c r="AD45" s="340" t="s">
        <v>246</v>
      </c>
      <c r="AE45" s="35"/>
      <c r="AF45" s="35"/>
      <c r="AG45" s="81"/>
    </row>
    <row r="46">
      <c r="A46" s="341"/>
      <c r="B46" s="342"/>
      <c r="C46" s="249">
        <v>2.0</v>
      </c>
      <c r="D46" s="343">
        <f t="shared" ref="D46:E46" si="49">D45</f>
        <v>80</v>
      </c>
      <c r="E46" s="251">
        <f t="shared" si="49"/>
        <v>0</v>
      </c>
      <c r="F46" s="252">
        <v>12.0</v>
      </c>
      <c r="G46" s="344"/>
      <c r="H46" s="345">
        <f>iferror(AVERAGE(F45:F47),0)</f>
        <v>12</v>
      </c>
      <c r="I46" s="346">
        <v>1.0</v>
      </c>
      <c r="K46" s="347" t="s">
        <v>197</v>
      </c>
      <c r="L46" s="348" t="b">
        <v>0</v>
      </c>
      <c r="P46" s="42"/>
      <c r="R46" s="341"/>
      <c r="S46" s="342"/>
      <c r="T46" s="249">
        <v>2.0</v>
      </c>
      <c r="U46" s="343">
        <f t="shared" ref="U46:V46" si="50">U45</f>
        <v>90</v>
      </c>
      <c r="V46" s="251">
        <f t="shared" si="50"/>
        <v>0</v>
      </c>
      <c r="W46" s="252">
        <v>9.0</v>
      </c>
      <c r="X46" s="344"/>
      <c r="Y46" s="345">
        <f>iferror(AVERAGE(W45:W47),0)</f>
        <v>9</v>
      </c>
      <c r="Z46" s="346">
        <v>1.0</v>
      </c>
      <c r="AB46" s="347" t="s">
        <v>197</v>
      </c>
      <c r="AC46" s="348" t="b">
        <v>0</v>
      </c>
      <c r="AG46" s="42"/>
    </row>
    <row r="47">
      <c r="A47" s="349">
        <v>2.0</v>
      </c>
      <c r="B47" s="350">
        <v>5.0</v>
      </c>
      <c r="C47" s="249">
        <v>3.0</v>
      </c>
      <c r="D47" s="343">
        <f t="shared" ref="D47:E47" si="51">D45</f>
        <v>80</v>
      </c>
      <c r="E47" s="251">
        <f t="shared" si="51"/>
        <v>0</v>
      </c>
      <c r="F47" s="252">
        <v>12.0</v>
      </c>
      <c r="G47" s="351"/>
      <c r="I47" s="346">
        <v>2.0</v>
      </c>
      <c r="K47" s="347" t="s">
        <v>248</v>
      </c>
      <c r="L47" s="348" t="b">
        <v>0</v>
      </c>
      <c r="P47" s="42"/>
      <c r="R47" s="349">
        <v>6.0</v>
      </c>
      <c r="S47" s="350">
        <v>10.0</v>
      </c>
      <c r="T47" s="249">
        <v>3.0</v>
      </c>
      <c r="U47" s="343">
        <f t="shared" ref="U47:V47" si="52">U45</f>
        <v>90</v>
      </c>
      <c r="V47" s="251">
        <f t="shared" si="52"/>
        <v>0</v>
      </c>
      <c r="W47" s="252">
        <v>9.0</v>
      </c>
      <c r="X47" s="351"/>
      <c r="Z47" s="346">
        <v>2.0</v>
      </c>
      <c r="AB47" s="347" t="s">
        <v>248</v>
      </c>
      <c r="AC47" s="348" t="b">
        <v>0</v>
      </c>
      <c r="AG47" s="42"/>
    </row>
    <row r="48">
      <c r="A48" s="358" t="s">
        <v>324</v>
      </c>
      <c r="B48" s="353"/>
      <c r="C48" s="249">
        <v>1.0</v>
      </c>
      <c r="D48" s="343">
        <v>60.0</v>
      </c>
      <c r="E48" s="251">
        <v>0.0</v>
      </c>
      <c r="F48" s="252"/>
      <c r="G48" s="351"/>
      <c r="H48" s="354">
        <f>iferror(C50*D50*(F48+F49+F50),0)</f>
        <v>0</v>
      </c>
      <c r="I48" s="346">
        <v>2.0</v>
      </c>
      <c r="J48" s="355">
        <v>90.0</v>
      </c>
      <c r="K48" s="347" t="s">
        <v>245</v>
      </c>
      <c r="L48" s="348" t="b">
        <v>0</v>
      </c>
      <c r="M48" s="386"/>
      <c r="P48" s="42"/>
      <c r="R48" s="356" t="s">
        <v>325</v>
      </c>
      <c r="S48" s="353"/>
      <c r="T48" s="249">
        <v>1.0</v>
      </c>
      <c r="U48" s="343">
        <v>80.0</v>
      </c>
      <c r="V48" s="251">
        <v>0.0</v>
      </c>
      <c r="W48" s="252"/>
      <c r="X48" s="351"/>
      <c r="Y48" s="354">
        <f>iferror(T50*U50*(W48+W49+W50),0)</f>
        <v>0</v>
      </c>
      <c r="Z48" s="346">
        <v>2.0</v>
      </c>
      <c r="AA48" s="355">
        <v>60.0</v>
      </c>
      <c r="AB48" s="347" t="s">
        <v>245</v>
      </c>
      <c r="AC48" s="348" t="b">
        <v>0</v>
      </c>
      <c r="AD48" s="386"/>
      <c r="AG48" s="42"/>
    </row>
    <row r="49">
      <c r="A49" s="341"/>
      <c r="B49" s="342"/>
      <c r="C49" s="249">
        <v>2.0</v>
      </c>
      <c r="D49" s="343">
        <f t="shared" ref="D49:E49" si="53">D48</f>
        <v>60</v>
      </c>
      <c r="E49" s="251">
        <f t="shared" si="53"/>
        <v>0</v>
      </c>
      <c r="F49" s="252"/>
      <c r="G49" s="351"/>
      <c r="H49" s="345">
        <f>iferror(AVERAGE(F48:F50),0)</f>
        <v>0</v>
      </c>
      <c r="I49" s="346">
        <v>0.0</v>
      </c>
      <c r="K49" s="347" t="s">
        <v>197</v>
      </c>
      <c r="L49" s="348" t="b">
        <v>0</v>
      </c>
      <c r="P49" s="42"/>
      <c r="R49" s="341"/>
      <c r="S49" s="342"/>
      <c r="T49" s="249">
        <v>2.0</v>
      </c>
      <c r="U49" s="343">
        <f t="shared" ref="U49:V49" si="54">U48</f>
        <v>80</v>
      </c>
      <c r="V49" s="251">
        <f t="shared" si="54"/>
        <v>0</v>
      </c>
      <c r="W49" s="252"/>
      <c r="X49" s="351"/>
      <c r="Y49" s="345">
        <f>iferror(AVERAGE(W48:W50),0)</f>
        <v>0</v>
      </c>
      <c r="Z49" s="346">
        <v>0.0</v>
      </c>
      <c r="AB49" s="347" t="s">
        <v>197</v>
      </c>
      <c r="AC49" s="348" t="b">
        <v>0</v>
      </c>
      <c r="AG49" s="42"/>
    </row>
    <row r="50">
      <c r="A50" s="349">
        <v>6.0</v>
      </c>
      <c r="B50" s="350">
        <v>10.0</v>
      </c>
      <c r="C50" s="249">
        <v>3.0</v>
      </c>
      <c r="D50" s="343">
        <f t="shared" ref="D50:E50" si="55">D48</f>
        <v>60</v>
      </c>
      <c r="E50" s="251">
        <f t="shared" si="55"/>
        <v>0</v>
      </c>
      <c r="F50" s="252"/>
      <c r="G50" s="351"/>
      <c r="I50" s="346">
        <v>1.0</v>
      </c>
      <c r="K50" s="347" t="s">
        <v>248</v>
      </c>
      <c r="L50" s="348" t="b">
        <v>0</v>
      </c>
      <c r="P50" s="42"/>
      <c r="R50" s="349">
        <v>8.0</v>
      </c>
      <c r="S50" s="350">
        <v>12.0</v>
      </c>
      <c r="T50" s="249">
        <v>3.0</v>
      </c>
      <c r="U50" s="343">
        <f t="shared" ref="U50:V50" si="56">U48</f>
        <v>80</v>
      </c>
      <c r="V50" s="251">
        <f t="shared" si="56"/>
        <v>0</v>
      </c>
      <c r="W50" s="252"/>
      <c r="X50" s="351"/>
      <c r="Z50" s="346">
        <v>1.0</v>
      </c>
      <c r="AB50" s="347" t="s">
        <v>248</v>
      </c>
      <c r="AC50" s="348" t="b">
        <v>0</v>
      </c>
      <c r="AG50" s="42"/>
    </row>
    <row r="51">
      <c r="A51" s="402" t="s">
        <v>261</v>
      </c>
      <c r="B51" s="353"/>
      <c r="C51" s="249">
        <v>1.0</v>
      </c>
      <c r="D51" s="343">
        <v>8.0</v>
      </c>
      <c r="E51" s="251">
        <v>0.0</v>
      </c>
      <c r="F51" s="252">
        <v>10.0</v>
      </c>
      <c r="G51" s="351"/>
      <c r="H51" s="354">
        <f>iferror(C53*D53*(F51+F52+F53),0)</f>
        <v>720</v>
      </c>
      <c r="I51" s="346">
        <v>2.0</v>
      </c>
      <c r="J51" s="355">
        <v>60.0</v>
      </c>
      <c r="K51" s="347" t="s">
        <v>245</v>
      </c>
      <c r="L51" s="348" t="b">
        <v>0</v>
      </c>
      <c r="M51" s="386"/>
      <c r="P51" s="42"/>
      <c r="R51" s="358" t="s">
        <v>324</v>
      </c>
      <c r="S51" s="353"/>
      <c r="T51" s="249">
        <v>1.0</v>
      </c>
      <c r="U51" s="343">
        <v>60.0</v>
      </c>
      <c r="V51" s="251">
        <v>0.0</v>
      </c>
      <c r="W51" s="252">
        <v>15.0</v>
      </c>
      <c r="X51" s="351"/>
      <c r="Y51" s="354">
        <f>iferror(T53*U53*(W51+W52+W53),0)</f>
        <v>8100</v>
      </c>
      <c r="Z51" s="346">
        <v>2.0</v>
      </c>
      <c r="AA51" s="355">
        <v>60.0</v>
      </c>
      <c r="AB51" s="347" t="s">
        <v>245</v>
      </c>
      <c r="AC51" s="348" t="b">
        <v>0</v>
      </c>
      <c r="AD51" s="386"/>
      <c r="AG51" s="42"/>
    </row>
    <row r="52">
      <c r="A52" s="341"/>
      <c r="B52" s="342"/>
      <c r="C52" s="249">
        <v>2.0</v>
      </c>
      <c r="D52" s="343">
        <f t="shared" ref="D52:E52" si="57">D51</f>
        <v>8</v>
      </c>
      <c r="E52" s="251">
        <f t="shared" si="57"/>
        <v>0</v>
      </c>
      <c r="F52" s="252">
        <v>10.0</v>
      </c>
      <c r="G52" s="351"/>
      <c r="H52" s="345">
        <f>iferror(AVERAGE(F51:F53),0)</f>
        <v>10</v>
      </c>
      <c r="I52" s="346">
        <v>0.0</v>
      </c>
      <c r="K52" s="347" t="s">
        <v>197</v>
      </c>
      <c r="L52" s="348" t="b">
        <v>0</v>
      </c>
      <c r="P52" s="42"/>
      <c r="R52" s="341"/>
      <c r="S52" s="342"/>
      <c r="T52" s="249">
        <v>2.0</v>
      </c>
      <c r="U52" s="343">
        <f t="shared" ref="U52:V52" si="58">U51</f>
        <v>60</v>
      </c>
      <c r="V52" s="251">
        <f t="shared" si="58"/>
        <v>0</v>
      </c>
      <c r="W52" s="252">
        <v>15.0</v>
      </c>
      <c r="X52" s="351"/>
      <c r="Y52" s="345">
        <f>iferror(AVERAGE(W51:W53),0)</f>
        <v>15</v>
      </c>
      <c r="Z52" s="346">
        <v>0.0</v>
      </c>
      <c r="AB52" s="347" t="s">
        <v>197</v>
      </c>
      <c r="AC52" s="348" t="b">
        <v>0</v>
      </c>
      <c r="AG52" s="42"/>
    </row>
    <row r="53">
      <c r="A53" s="349">
        <v>6.0</v>
      </c>
      <c r="B53" s="350">
        <v>10.0</v>
      </c>
      <c r="C53" s="249">
        <v>3.0</v>
      </c>
      <c r="D53" s="343">
        <f t="shared" ref="D53:E53" si="59">D51</f>
        <v>8</v>
      </c>
      <c r="E53" s="251">
        <f t="shared" si="59"/>
        <v>0</v>
      </c>
      <c r="F53" s="252">
        <v>10.0</v>
      </c>
      <c r="G53" s="351"/>
      <c r="I53" s="346">
        <v>1.0</v>
      </c>
      <c r="K53" s="347" t="s">
        <v>248</v>
      </c>
      <c r="L53" s="348" t="b">
        <v>0</v>
      </c>
      <c r="P53" s="42"/>
      <c r="R53" s="349">
        <v>8.0</v>
      </c>
      <c r="S53" s="350">
        <v>12.0</v>
      </c>
      <c r="T53" s="249">
        <v>3.0</v>
      </c>
      <c r="U53" s="343">
        <f t="shared" ref="U53:V53" si="60">U51</f>
        <v>60</v>
      </c>
      <c r="V53" s="251">
        <f t="shared" si="60"/>
        <v>0</v>
      </c>
      <c r="W53" s="252">
        <v>15.0</v>
      </c>
      <c r="X53" s="351"/>
      <c r="Z53" s="346">
        <v>1.0</v>
      </c>
      <c r="AB53" s="347" t="s">
        <v>248</v>
      </c>
      <c r="AC53" s="348" t="b">
        <v>0</v>
      </c>
      <c r="AG53" s="42"/>
    </row>
    <row r="54">
      <c r="A54" s="356" t="s">
        <v>268</v>
      </c>
      <c r="B54" s="353"/>
      <c r="C54" s="249">
        <v>1.0</v>
      </c>
      <c r="D54" s="343">
        <v>60.0</v>
      </c>
      <c r="E54" s="251">
        <v>0.0</v>
      </c>
      <c r="F54" s="252"/>
      <c r="G54" s="351"/>
      <c r="H54" s="354">
        <f>iferror(C56*D56*(F54+F55+F56),0)</f>
        <v>0</v>
      </c>
      <c r="I54" s="346">
        <v>2.0</v>
      </c>
      <c r="J54" s="355">
        <v>60.0</v>
      </c>
      <c r="K54" s="347" t="s">
        <v>245</v>
      </c>
      <c r="L54" s="348" t="b">
        <v>0</v>
      </c>
      <c r="M54" s="386"/>
      <c r="P54" s="42"/>
      <c r="R54" s="356" t="s">
        <v>268</v>
      </c>
      <c r="S54" s="353"/>
      <c r="T54" s="249">
        <v>1.0</v>
      </c>
      <c r="U54" s="343">
        <v>0.0</v>
      </c>
      <c r="V54" s="251">
        <v>0.0</v>
      </c>
      <c r="W54" s="252"/>
      <c r="X54" s="351"/>
      <c r="Y54" s="354">
        <f>iferror(T56*U56*(W54+W55+W56),0)</f>
        <v>0</v>
      </c>
      <c r="Z54" s="346">
        <v>2.0</v>
      </c>
      <c r="AA54" s="355">
        <v>60.0</v>
      </c>
      <c r="AB54" s="347" t="s">
        <v>245</v>
      </c>
      <c r="AC54" s="348" t="b">
        <v>0</v>
      </c>
      <c r="AD54" s="386"/>
      <c r="AG54" s="42"/>
    </row>
    <row r="55">
      <c r="A55" s="341"/>
      <c r="B55" s="342"/>
      <c r="C55" s="249">
        <v>2.0</v>
      </c>
      <c r="D55" s="343">
        <f t="shared" ref="D55:E55" si="61">D54</f>
        <v>60</v>
      </c>
      <c r="E55" s="251">
        <f t="shared" si="61"/>
        <v>0</v>
      </c>
      <c r="F55" s="252"/>
      <c r="G55" s="351"/>
      <c r="H55" s="345">
        <f>iferror(AVERAGE(F54:F56),0)</f>
        <v>0</v>
      </c>
      <c r="I55" s="346">
        <v>1.0</v>
      </c>
      <c r="K55" s="347" t="s">
        <v>197</v>
      </c>
      <c r="L55" s="348" t="b">
        <v>0</v>
      </c>
      <c r="P55" s="42"/>
      <c r="R55" s="341"/>
      <c r="S55" s="342"/>
      <c r="T55" s="249">
        <v>2.0</v>
      </c>
      <c r="U55" s="343">
        <f t="shared" ref="U55:V55" si="62">U54</f>
        <v>0</v>
      </c>
      <c r="V55" s="251">
        <f t="shared" si="62"/>
        <v>0</v>
      </c>
      <c r="W55" s="252"/>
      <c r="X55" s="351"/>
      <c r="Y55" s="345">
        <f>iferror(AVERAGE(W54:W56),0)</f>
        <v>0</v>
      </c>
      <c r="Z55" s="346">
        <v>1.0</v>
      </c>
      <c r="AB55" s="347" t="s">
        <v>197</v>
      </c>
      <c r="AC55" s="348" t="b">
        <v>0</v>
      </c>
      <c r="AG55" s="42"/>
    </row>
    <row r="56">
      <c r="A56" s="349">
        <v>10.0</v>
      </c>
      <c r="B56" s="350">
        <v>15.0</v>
      </c>
      <c r="C56" s="249">
        <v>3.0</v>
      </c>
      <c r="D56" s="343">
        <f t="shared" ref="D56:E56" si="63">D54</f>
        <v>60</v>
      </c>
      <c r="E56" s="251">
        <f t="shared" si="63"/>
        <v>0</v>
      </c>
      <c r="F56" s="252"/>
      <c r="G56" s="351"/>
      <c r="I56" s="346">
        <v>1.0</v>
      </c>
      <c r="K56" s="347" t="s">
        <v>248</v>
      </c>
      <c r="L56" s="348" t="b">
        <v>0</v>
      </c>
      <c r="P56" s="42"/>
      <c r="R56" s="349">
        <v>12.0</v>
      </c>
      <c r="S56" s="350">
        <v>20.0</v>
      </c>
      <c r="T56" s="249">
        <v>3.0</v>
      </c>
      <c r="U56" s="343">
        <f t="shared" ref="U56:V56" si="64">U54</f>
        <v>0</v>
      </c>
      <c r="V56" s="251">
        <f t="shared" si="64"/>
        <v>0</v>
      </c>
      <c r="W56" s="252"/>
      <c r="X56" s="351"/>
      <c r="Z56" s="346">
        <v>1.0</v>
      </c>
      <c r="AB56" s="347" t="s">
        <v>248</v>
      </c>
      <c r="AC56" s="348" t="b">
        <v>0</v>
      </c>
      <c r="AG56" s="42"/>
    </row>
    <row r="57">
      <c r="A57" s="356" t="s">
        <v>327</v>
      </c>
      <c r="B57" s="353"/>
      <c r="C57" s="249">
        <v>1.0</v>
      </c>
      <c r="D57" s="343">
        <v>60.0</v>
      </c>
      <c r="E57" s="251">
        <v>0.0</v>
      </c>
      <c r="F57" s="252"/>
      <c r="G57" s="351"/>
      <c r="H57" s="354">
        <f>iferror(C59*D59*(F57+F58+F59),0)</f>
        <v>0</v>
      </c>
      <c r="I57" s="346">
        <v>2.0</v>
      </c>
      <c r="J57" s="355">
        <v>60.0</v>
      </c>
      <c r="K57" s="347" t="s">
        <v>245</v>
      </c>
      <c r="L57" s="348" t="b">
        <v>0</v>
      </c>
      <c r="M57" s="386"/>
      <c r="P57" s="42"/>
      <c r="R57" s="356" t="s">
        <v>327</v>
      </c>
      <c r="S57" s="353"/>
      <c r="T57" s="249">
        <v>1.0</v>
      </c>
      <c r="U57" s="343">
        <v>0.0</v>
      </c>
      <c r="V57" s="251">
        <v>0.0</v>
      </c>
      <c r="W57" s="252"/>
      <c r="X57" s="351"/>
      <c r="Y57" s="354">
        <f>iferror(T59*U59*(W57+W58+W59),0)</f>
        <v>0</v>
      </c>
      <c r="Z57" s="346">
        <v>2.0</v>
      </c>
      <c r="AA57" s="355">
        <v>60.0</v>
      </c>
      <c r="AB57" s="347" t="s">
        <v>245</v>
      </c>
      <c r="AC57" s="348" t="b">
        <v>0</v>
      </c>
      <c r="AD57" s="386"/>
      <c r="AG57" s="42"/>
    </row>
    <row r="58">
      <c r="A58" s="341"/>
      <c r="B58" s="342"/>
      <c r="C58" s="249">
        <v>2.0</v>
      </c>
      <c r="D58" s="343">
        <f t="shared" ref="D58:E58" si="65">D57</f>
        <v>60</v>
      </c>
      <c r="E58" s="251">
        <f t="shared" si="65"/>
        <v>0</v>
      </c>
      <c r="F58" s="252"/>
      <c r="G58" s="351"/>
      <c r="H58" s="345">
        <f>iferror(AVERAGE(F57:F59),0)</f>
        <v>0</v>
      </c>
      <c r="I58" s="346">
        <v>0.0</v>
      </c>
      <c r="K58" s="347" t="s">
        <v>197</v>
      </c>
      <c r="L58" s="348" t="b">
        <v>0</v>
      </c>
      <c r="P58" s="42"/>
      <c r="R58" s="341"/>
      <c r="S58" s="342"/>
      <c r="T58" s="249">
        <v>2.0</v>
      </c>
      <c r="U58" s="343">
        <f t="shared" ref="U58:V58" si="66">U57</f>
        <v>0</v>
      </c>
      <c r="V58" s="251">
        <f t="shared" si="66"/>
        <v>0</v>
      </c>
      <c r="W58" s="252"/>
      <c r="X58" s="351"/>
      <c r="Y58" s="345">
        <f>iferror(AVERAGE(W57:W59),0)</f>
        <v>0</v>
      </c>
      <c r="Z58" s="346">
        <v>0.0</v>
      </c>
      <c r="AB58" s="347" t="s">
        <v>197</v>
      </c>
      <c r="AC58" s="348" t="b">
        <v>0</v>
      </c>
      <c r="AG58" s="42"/>
    </row>
    <row r="59">
      <c r="A59" s="349">
        <v>10.0</v>
      </c>
      <c r="B59" s="350">
        <v>15.0</v>
      </c>
      <c r="C59" s="249">
        <v>3.0</v>
      </c>
      <c r="D59" s="343">
        <f t="shared" ref="D59:E59" si="67">D57</f>
        <v>60</v>
      </c>
      <c r="E59" s="251">
        <f t="shared" si="67"/>
        <v>0</v>
      </c>
      <c r="F59" s="252"/>
      <c r="G59" s="351"/>
      <c r="I59" s="346">
        <v>1.0</v>
      </c>
      <c r="K59" s="347" t="s">
        <v>248</v>
      </c>
      <c r="L59" s="348" t="b">
        <v>0</v>
      </c>
      <c r="P59" s="42"/>
      <c r="R59" s="349">
        <v>12.0</v>
      </c>
      <c r="S59" s="350">
        <v>20.0</v>
      </c>
      <c r="T59" s="249">
        <v>3.0</v>
      </c>
      <c r="U59" s="343">
        <f t="shared" ref="U59:V59" si="68">U57</f>
        <v>0</v>
      </c>
      <c r="V59" s="251">
        <f t="shared" si="68"/>
        <v>0</v>
      </c>
      <c r="W59" s="252"/>
      <c r="X59" s="351"/>
      <c r="Z59" s="346">
        <v>1.0</v>
      </c>
      <c r="AB59" s="347" t="s">
        <v>248</v>
      </c>
      <c r="AC59" s="348" t="b">
        <v>0</v>
      </c>
      <c r="AG59" s="42"/>
    </row>
    <row r="60">
      <c r="A60" s="361"/>
      <c r="B60" s="353"/>
      <c r="C60" s="249">
        <v>1.0</v>
      </c>
      <c r="D60" s="343">
        <v>0.0</v>
      </c>
      <c r="E60" s="251">
        <v>0.0</v>
      </c>
      <c r="F60" s="252"/>
      <c r="G60" s="351"/>
      <c r="H60" s="354">
        <f>iferror(C62*D62*(F60+F61+F62),0)</f>
        <v>0</v>
      </c>
      <c r="I60" s="346"/>
      <c r="J60" s="355"/>
      <c r="K60" s="347" t="s">
        <v>245</v>
      </c>
      <c r="L60" s="348" t="b">
        <v>0</v>
      </c>
      <c r="M60" s="386"/>
      <c r="P60" s="42"/>
      <c r="R60" s="358" t="s">
        <v>308</v>
      </c>
      <c r="S60" s="353"/>
      <c r="T60" s="249">
        <v>1.0</v>
      </c>
      <c r="U60" s="343">
        <v>30.0</v>
      </c>
      <c r="V60" s="251">
        <v>0.0</v>
      </c>
      <c r="W60" s="252">
        <v>15.0</v>
      </c>
      <c r="X60" s="351"/>
      <c r="Y60" s="354">
        <f>iferror(T62*U62*(W60+W61+W62),0)</f>
        <v>4050</v>
      </c>
      <c r="Z60" s="346"/>
      <c r="AA60" s="355"/>
      <c r="AB60" s="347" t="s">
        <v>245</v>
      </c>
      <c r="AC60" s="348" t="b">
        <v>0</v>
      </c>
      <c r="AD60" s="386"/>
      <c r="AG60" s="42"/>
    </row>
    <row r="61">
      <c r="A61" s="341"/>
      <c r="B61" s="342"/>
      <c r="C61" s="249">
        <v>2.0</v>
      </c>
      <c r="D61" s="343">
        <f t="shared" ref="D61:E61" si="69">D60</f>
        <v>0</v>
      </c>
      <c r="E61" s="251">
        <f t="shared" si="69"/>
        <v>0</v>
      </c>
      <c r="F61" s="252"/>
      <c r="G61" s="351"/>
      <c r="H61" s="345">
        <f>iferror(AVERAGE(F60:F62),0)</f>
        <v>0</v>
      </c>
      <c r="I61" s="346"/>
      <c r="K61" s="347" t="s">
        <v>197</v>
      </c>
      <c r="L61" s="348" t="b">
        <v>0</v>
      </c>
      <c r="P61" s="42"/>
      <c r="R61" s="341"/>
      <c r="S61" s="342"/>
      <c r="T61" s="249">
        <v>2.0</v>
      </c>
      <c r="U61" s="343">
        <f t="shared" ref="U61:V61" si="70">U60</f>
        <v>30</v>
      </c>
      <c r="V61" s="251">
        <f t="shared" si="70"/>
        <v>0</v>
      </c>
      <c r="W61" s="252">
        <v>15.0</v>
      </c>
      <c r="X61" s="351"/>
      <c r="Y61" s="345">
        <f>iferror(AVERAGE(W60:W62),0)</f>
        <v>15</v>
      </c>
      <c r="Z61" s="346"/>
      <c r="AB61" s="347" t="s">
        <v>197</v>
      </c>
      <c r="AC61" s="348" t="b">
        <v>0</v>
      </c>
      <c r="AG61" s="42"/>
    </row>
    <row r="62">
      <c r="A62" s="363"/>
      <c r="B62" s="364"/>
      <c r="C62" s="249">
        <v>3.0</v>
      </c>
      <c r="D62" s="343">
        <f t="shared" ref="D62:E62" si="71">D60</f>
        <v>0</v>
      </c>
      <c r="E62" s="251">
        <f t="shared" si="71"/>
        <v>0</v>
      </c>
      <c r="F62" s="252"/>
      <c r="G62" s="351"/>
      <c r="I62" s="346"/>
      <c r="K62" s="347" t="s">
        <v>248</v>
      </c>
      <c r="L62" s="348" t="b">
        <v>0</v>
      </c>
      <c r="P62" s="42"/>
      <c r="R62" s="363"/>
      <c r="S62" s="364"/>
      <c r="T62" s="249">
        <v>3.0</v>
      </c>
      <c r="U62" s="343">
        <f t="shared" ref="U62:V62" si="72">U60</f>
        <v>30</v>
      </c>
      <c r="V62" s="251">
        <f t="shared" si="72"/>
        <v>0</v>
      </c>
      <c r="W62" s="252">
        <v>15.0</v>
      </c>
      <c r="X62" s="351"/>
      <c r="Z62" s="346"/>
      <c r="AB62" s="347" t="s">
        <v>248</v>
      </c>
      <c r="AC62" s="348" t="b">
        <v>0</v>
      </c>
      <c r="AG62" s="42"/>
    </row>
    <row r="63">
      <c r="A63" s="360" t="s">
        <v>328</v>
      </c>
      <c r="B63" s="353"/>
      <c r="C63" s="249">
        <v>1.0</v>
      </c>
      <c r="D63" s="343">
        <v>0.0</v>
      </c>
      <c r="E63" s="251">
        <v>0.0</v>
      </c>
      <c r="F63" s="252"/>
      <c r="G63" s="351"/>
      <c r="H63" s="354">
        <f>iferror(C65*D65*(F63+F64+F65),0)</f>
        <v>0</v>
      </c>
      <c r="I63" s="346">
        <v>2.0</v>
      </c>
      <c r="J63" s="355">
        <v>60.0</v>
      </c>
      <c r="K63" s="347" t="s">
        <v>245</v>
      </c>
      <c r="L63" s="348" t="b">
        <v>0</v>
      </c>
      <c r="M63" s="386"/>
      <c r="P63" s="42"/>
      <c r="R63" s="397" t="s">
        <v>282</v>
      </c>
      <c r="S63" s="353"/>
      <c r="T63" s="249">
        <v>1.0</v>
      </c>
      <c r="U63" s="343">
        <v>20.0</v>
      </c>
      <c r="V63" s="251">
        <v>0.0</v>
      </c>
      <c r="W63" s="252"/>
      <c r="X63" s="351"/>
      <c r="Y63" s="354">
        <f>iferror(T65*U65*(W63+W64+W65),0)</f>
        <v>0</v>
      </c>
      <c r="Z63" s="346">
        <v>2.0</v>
      </c>
      <c r="AA63" s="355">
        <v>60.0</v>
      </c>
      <c r="AB63" s="347" t="s">
        <v>245</v>
      </c>
      <c r="AC63" s="348" t="b">
        <v>0</v>
      </c>
      <c r="AD63" s="386"/>
      <c r="AG63" s="42"/>
    </row>
    <row r="64">
      <c r="A64" s="341"/>
      <c r="B64" s="342"/>
      <c r="C64" s="249">
        <v>2.0</v>
      </c>
      <c r="D64" s="343">
        <f t="shared" ref="D64:E64" si="73">D63</f>
        <v>0</v>
      </c>
      <c r="E64" s="251">
        <f t="shared" si="73"/>
        <v>0</v>
      </c>
      <c r="F64" s="252"/>
      <c r="G64" s="351"/>
      <c r="H64" s="345">
        <f>iferror(AVERAGE(F63:F65),0)</f>
        <v>0</v>
      </c>
      <c r="I64" s="346">
        <v>0.0</v>
      </c>
      <c r="K64" s="347" t="s">
        <v>197</v>
      </c>
      <c r="L64" s="348" t="b">
        <v>0</v>
      </c>
      <c r="P64" s="42"/>
      <c r="R64" s="341"/>
      <c r="S64" s="342"/>
      <c r="T64" s="249">
        <v>2.0</v>
      </c>
      <c r="U64" s="343">
        <f t="shared" ref="U64:V64" si="74">U63</f>
        <v>20</v>
      </c>
      <c r="V64" s="251">
        <f t="shared" si="74"/>
        <v>0</v>
      </c>
      <c r="W64" s="252"/>
      <c r="X64" s="351"/>
      <c r="Y64" s="345">
        <f>iferror(AVERAGE(W63:W65),0)</f>
        <v>0</v>
      </c>
      <c r="Z64" s="346">
        <v>0.0</v>
      </c>
      <c r="AB64" s="347" t="s">
        <v>197</v>
      </c>
      <c r="AC64" s="348" t="b">
        <v>0</v>
      </c>
      <c r="AG64" s="42"/>
    </row>
    <row r="65">
      <c r="A65" s="349">
        <v>2.0</v>
      </c>
      <c r="B65" s="350">
        <v>5.0</v>
      </c>
      <c r="C65" s="249">
        <v>3.0</v>
      </c>
      <c r="D65" s="343">
        <f t="shared" ref="D65:E65" si="75">D63</f>
        <v>0</v>
      </c>
      <c r="E65" s="251">
        <f t="shared" si="75"/>
        <v>0</v>
      </c>
      <c r="F65" s="252"/>
      <c r="G65" s="351"/>
      <c r="I65" s="346">
        <v>1.0</v>
      </c>
      <c r="K65" s="347" t="s">
        <v>248</v>
      </c>
      <c r="L65" s="348" t="b">
        <v>0</v>
      </c>
      <c r="P65" s="42"/>
      <c r="R65" s="349">
        <v>6.0</v>
      </c>
      <c r="S65" s="350">
        <v>10.0</v>
      </c>
      <c r="T65" s="249">
        <v>3.0</v>
      </c>
      <c r="U65" s="343">
        <f t="shared" ref="U65:V65" si="76">U63</f>
        <v>20</v>
      </c>
      <c r="V65" s="251">
        <f t="shared" si="76"/>
        <v>0</v>
      </c>
      <c r="W65" s="252"/>
      <c r="X65" s="351"/>
      <c r="Z65" s="346">
        <v>1.0</v>
      </c>
      <c r="AB65" s="347" t="s">
        <v>248</v>
      </c>
      <c r="AC65" s="348" t="b">
        <v>0</v>
      </c>
      <c r="AG65" s="42"/>
    </row>
    <row r="66">
      <c r="A66" s="360" t="s">
        <v>273</v>
      </c>
      <c r="B66" s="353"/>
      <c r="C66" s="249">
        <v>1.0</v>
      </c>
      <c r="D66" s="343">
        <v>0.0</v>
      </c>
      <c r="E66" s="251">
        <v>0.0</v>
      </c>
      <c r="F66" s="252"/>
      <c r="G66" s="351"/>
      <c r="H66" s="354">
        <f>iferror(C68*D68*(F66+F67+F68),0)</f>
        <v>0</v>
      </c>
      <c r="I66" s="346">
        <v>2.0</v>
      </c>
      <c r="J66" s="355">
        <v>60.0</v>
      </c>
      <c r="K66" s="347" t="s">
        <v>245</v>
      </c>
      <c r="L66" s="348" t="b">
        <v>0</v>
      </c>
      <c r="M66" s="386"/>
      <c r="P66" s="42"/>
      <c r="R66" s="360" t="s">
        <v>330</v>
      </c>
      <c r="S66" s="353"/>
      <c r="T66" s="249">
        <v>1.0</v>
      </c>
      <c r="U66" s="343">
        <v>0.0</v>
      </c>
      <c r="V66" s="251">
        <v>0.0</v>
      </c>
      <c r="W66" s="252"/>
      <c r="X66" s="351"/>
      <c r="Y66" s="354">
        <f>iferror(T68*U68*(W66+W67+W68),0)</f>
        <v>0</v>
      </c>
      <c r="Z66" s="346">
        <v>2.0</v>
      </c>
      <c r="AA66" s="355">
        <v>60.0</v>
      </c>
      <c r="AB66" s="347" t="s">
        <v>245</v>
      </c>
      <c r="AC66" s="348" t="b">
        <v>0</v>
      </c>
      <c r="AD66" s="386"/>
      <c r="AG66" s="42"/>
    </row>
    <row r="67">
      <c r="A67" s="341"/>
      <c r="B67" s="342"/>
      <c r="C67" s="249">
        <v>2.0</v>
      </c>
      <c r="D67" s="343">
        <f t="shared" ref="D67:E67" si="77">D66</f>
        <v>0</v>
      </c>
      <c r="E67" s="251">
        <f t="shared" si="77"/>
        <v>0</v>
      </c>
      <c r="F67" s="252"/>
      <c r="G67" s="351"/>
      <c r="H67" s="345">
        <f>iferror(AVERAGE(F66:F68),0)</f>
        <v>0</v>
      </c>
      <c r="I67" s="346">
        <v>0.0</v>
      </c>
      <c r="K67" s="347" t="s">
        <v>197</v>
      </c>
      <c r="L67" s="348" t="b">
        <v>0</v>
      </c>
      <c r="P67" s="42"/>
      <c r="R67" s="341"/>
      <c r="S67" s="342"/>
      <c r="T67" s="249">
        <v>2.0</v>
      </c>
      <c r="U67" s="343">
        <f t="shared" ref="U67:V67" si="78">U66</f>
        <v>0</v>
      </c>
      <c r="V67" s="251">
        <f t="shared" si="78"/>
        <v>0</v>
      </c>
      <c r="W67" s="252"/>
      <c r="X67" s="351"/>
      <c r="Y67" s="345">
        <f>iferror(AVERAGE(W66:W68),0)</f>
        <v>0</v>
      </c>
      <c r="Z67" s="346">
        <v>0.0</v>
      </c>
      <c r="AB67" s="347" t="s">
        <v>197</v>
      </c>
      <c r="AC67" s="348" t="b">
        <v>0</v>
      </c>
      <c r="AG67" s="42"/>
    </row>
    <row r="68">
      <c r="A68" s="349">
        <v>8.0</v>
      </c>
      <c r="B68" s="350">
        <v>12.0</v>
      </c>
      <c r="C68" s="249">
        <v>3.0</v>
      </c>
      <c r="D68" s="343">
        <f t="shared" ref="D68:E68" si="79">D66</f>
        <v>0</v>
      </c>
      <c r="E68" s="251">
        <f t="shared" si="79"/>
        <v>0</v>
      </c>
      <c r="F68" s="252"/>
      <c r="G68" s="351"/>
      <c r="I68" s="346">
        <v>1.0</v>
      </c>
      <c r="K68" s="347" t="s">
        <v>248</v>
      </c>
      <c r="L68" s="348" t="b">
        <v>0</v>
      </c>
      <c r="P68" s="42"/>
      <c r="R68" s="349">
        <v>12.0</v>
      </c>
      <c r="S68" s="350">
        <v>20.0</v>
      </c>
      <c r="T68" s="249">
        <v>3.0</v>
      </c>
      <c r="U68" s="343">
        <f t="shared" ref="U68:V68" si="80">U66</f>
        <v>0</v>
      </c>
      <c r="V68" s="251">
        <f t="shared" si="80"/>
        <v>0</v>
      </c>
      <c r="W68" s="252"/>
      <c r="X68" s="351"/>
      <c r="Z68" s="346">
        <v>1.0</v>
      </c>
      <c r="AB68" s="347" t="s">
        <v>248</v>
      </c>
      <c r="AC68" s="348" t="b">
        <v>0</v>
      </c>
      <c r="AG68" s="42"/>
    </row>
    <row r="69">
      <c r="A69" s="360" t="s">
        <v>332</v>
      </c>
      <c r="B69" s="353"/>
      <c r="C69" s="249">
        <v>1.0</v>
      </c>
      <c r="D69" s="343">
        <v>0.0</v>
      </c>
      <c r="E69" s="251">
        <v>0.0</v>
      </c>
      <c r="F69" s="252"/>
      <c r="G69" s="351"/>
      <c r="H69" s="354">
        <f>iferror(C71*D71*(F69+F70+F71),0)</f>
        <v>0</v>
      </c>
      <c r="I69" s="346">
        <v>2.0</v>
      </c>
      <c r="J69" s="355">
        <v>60.0</v>
      </c>
      <c r="K69" s="347" t="s">
        <v>245</v>
      </c>
      <c r="L69" s="348" t="b">
        <v>0</v>
      </c>
      <c r="M69" s="386"/>
      <c r="P69" s="42"/>
      <c r="R69" s="360" t="s">
        <v>332</v>
      </c>
      <c r="S69" s="353"/>
      <c r="T69" s="249">
        <v>1.0</v>
      </c>
      <c r="U69" s="343">
        <v>0.0</v>
      </c>
      <c r="V69" s="251">
        <v>0.0</v>
      </c>
      <c r="W69" s="252"/>
      <c r="X69" s="351"/>
      <c r="Y69" s="354">
        <f>iferror(T71*U71*(W69+W70+W71),0)</f>
        <v>0</v>
      </c>
      <c r="Z69" s="346">
        <v>2.0</v>
      </c>
      <c r="AA69" s="355">
        <v>60.0</v>
      </c>
      <c r="AB69" s="347" t="s">
        <v>245</v>
      </c>
      <c r="AC69" s="348" t="b">
        <v>0</v>
      </c>
      <c r="AD69" s="386"/>
      <c r="AG69" s="42"/>
    </row>
    <row r="70">
      <c r="A70" s="341"/>
      <c r="B70" s="342"/>
      <c r="C70" s="249">
        <v>2.0</v>
      </c>
      <c r="D70" s="343">
        <f t="shared" ref="D70:E70" si="81">D69</f>
        <v>0</v>
      </c>
      <c r="E70" s="251">
        <f t="shared" si="81"/>
        <v>0</v>
      </c>
      <c r="F70" s="252"/>
      <c r="G70" s="351"/>
      <c r="H70" s="345">
        <f>iferror(AVERAGE(F69:F71),0)</f>
        <v>0</v>
      </c>
      <c r="I70" s="346">
        <v>0.0</v>
      </c>
      <c r="K70" s="347" t="s">
        <v>197</v>
      </c>
      <c r="L70" s="348" t="b">
        <v>0</v>
      </c>
      <c r="P70" s="42"/>
      <c r="R70" s="341"/>
      <c r="S70" s="342"/>
      <c r="T70" s="249">
        <v>2.0</v>
      </c>
      <c r="U70" s="343">
        <f t="shared" ref="U70:V70" si="82">U69</f>
        <v>0</v>
      </c>
      <c r="V70" s="251">
        <f t="shared" si="82"/>
        <v>0</v>
      </c>
      <c r="W70" s="252"/>
      <c r="X70" s="351"/>
      <c r="Y70" s="345">
        <f>iferror(AVERAGE(W69:W71),0)</f>
        <v>0</v>
      </c>
      <c r="Z70" s="346">
        <v>0.0</v>
      </c>
      <c r="AB70" s="347" t="s">
        <v>197</v>
      </c>
      <c r="AC70" s="348" t="b">
        <v>0</v>
      </c>
      <c r="AG70" s="42"/>
    </row>
    <row r="71">
      <c r="A71" s="349">
        <v>8.0</v>
      </c>
      <c r="B71" s="350">
        <v>12.0</v>
      </c>
      <c r="C71" s="249">
        <v>3.0</v>
      </c>
      <c r="D71" s="343">
        <f t="shared" ref="D71:E71" si="83">D69</f>
        <v>0</v>
      </c>
      <c r="E71" s="251">
        <f t="shared" si="83"/>
        <v>0</v>
      </c>
      <c r="F71" s="252"/>
      <c r="G71" s="351"/>
      <c r="I71" s="346">
        <v>1.0</v>
      </c>
      <c r="K71" s="347" t="s">
        <v>248</v>
      </c>
      <c r="L71" s="348" t="b">
        <v>0</v>
      </c>
      <c r="P71" s="42"/>
      <c r="R71" s="349">
        <v>12.0</v>
      </c>
      <c r="S71" s="350">
        <v>20.0</v>
      </c>
      <c r="T71" s="249">
        <v>3.0</v>
      </c>
      <c r="U71" s="343">
        <f t="shared" ref="U71:V71" si="84">U69</f>
        <v>0</v>
      </c>
      <c r="V71" s="251">
        <f t="shared" si="84"/>
        <v>0</v>
      </c>
      <c r="W71" s="252"/>
      <c r="X71" s="351"/>
      <c r="Z71" s="346">
        <v>1.0</v>
      </c>
      <c r="AB71" s="347" t="s">
        <v>248</v>
      </c>
      <c r="AC71" s="348" t="b">
        <v>0</v>
      </c>
      <c r="AG71" s="42"/>
    </row>
    <row r="72">
      <c r="A72" s="361"/>
      <c r="B72" s="353"/>
      <c r="C72" s="249">
        <v>1.0</v>
      </c>
      <c r="D72" s="343">
        <v>0.0</v>
      </c>
      <c r="E72" s="251">
        <v>0.0</v>
      </c>
      <c r="F72" s="252"/>
      <c r="G72" s="351"/>
      <c r="H72" s="354">
        <f>iferror(C74*D74*(F72+F73+F74),0)</f>
        <v>0</v>
      </c>
      <c r="I72" s="346"/>
      <c r="J72" s="355"/>
      <c r="K72" s="347" t="s">
        <v>245</v>
      </c>
      <c r="L72" s="348" t="b">
        <v>0</v>
      </c>
      <c r="M72" s="386"/>
      <c r="P72" s="42"/>
      <c r="R72" s="361"/>
      <c r="S72" s="353"/>
      <c r="T72" s="249">
        <v>1.0</v>
      </c>
      <c r="U72" s="343">
        <v>0.0</v>
      </c>
      <c r="V72" s="251">
        <v>0.0</v>
      </c>
      <c r="W72" s="252"/>
      <c r="X72" s="351"/>
      <c r="Y72" s="354">
        <f>iferror(T74*U74*(W72+W73+W74),0)</f>
        <v>0</v>
      </c>
      <c r="Z72" s="346"/>
      <c r="AA72" s="355"/>
      <c r="AB72" s="347" t="s">
        <v>245</v>
      </c>
      <c r="AC72" s="348" t="b">
        <v>0</v>
      </c>
      <c r="AD72" s="386"/>
      <c r="AG72" s="42"/>
    </row>
    <row r="73">
      <c r="A73" s="341"/>
      <c r="B73" s="342"/>
      <c r="C73" s="249">
        <v>2.0</v>
      </c>
      <c r="D73" s="343">
        <f t="shared" ref="D73:E73" si="85">D72</f>
        <v>0</v>
      </c>
      <c r="E73" s="251">
        <f t="shared" si="85"/>
        <v>0</v>
      </c>
      <c r="F73" s="252"/>
      <c r="G73" s="351"/>
      <c r="H73" s="345">
        <f>iferror(AVERAGE(F72:F74),0)</f>
        <v>0</v>
      </c>
      <c r="I73" s="346"/>
      <c r="K73" s="347" t="s">
        <v>197</v>
      </c>
      <c r="L73" s="348" t="b">
        <v>0</v>
      </c>
      <c r="P73" s="42"/>
      <c r="R73" s="341"/>
      <c r="S73" s="342"/>
      <c r="T73" s="249">
        <v>2.0</v>
      </c>
      <c r="U73" s="343">
        <f t="shared" ref="U73:V73" si="86">U72</f>
        <v>0</v>
      </c>
      <c r="V73" s="251">
        <f t="shared" si="86"/>
        <v>0</v>
      </c>
      <c r="W73" s="252"/>
      <c r="X73" s="351"/>
      <c r="Y73" s="345">
        <f>iferror(AVERAGE(W72:W74),0)</f>
        <v>0</v>
      </c>
      <c r="Z73" s="346"/>
      <c r="AB73" s="347" t="s">
        <v>197</v>
      </c>
      <c r="AC73" s="348" t="b">
        <v>0</v>
      </c>
      <c r="AG73" s="42"/>
    </row>
    <row r="74">
      <c r="A74" s="371"/>
      <c r="B74" s="372"/>
      <c r="C74" s="249">
        <v>3.0</v>
      </c>
      <c r="D74" s="343">
        <f t="shared" ref="D74:E74" si="87">D72</f>
        <v>0</v>
      </c>
      <c r="E74" s="251">
        <f t="shared" si="87"/>
        <v>0</v>
      </c>
      <c r="F74" s="252"/>
      <c r="G74" s="351"/>
      <c r="I74" s="346"/>
      <c r="K74" s="347" t="s">
        <v>248</v>
      </c>
      <c r="L74" s="348" t="b">
        <v>0</v>
      </c>
      <c r="P74" s="42"/>
      <c r="R74" s="371"/>
      <c r="S74" s="372"/>
      <c r="T74" s="249">
        <v>3.0</v>
      </c>
      <c r="U74" s="343">
        <f t="shared" ref="U74:V74" si="88">U72</f>
        <v>0</v>
      </c>
      <c r="V74" s="251">
        <f t="shared" si="88"/>
        <v>0</v>
      </c>
      <c r="W74" s="252"/>
      <c r="X74" s="351"/>
      <c r="Z74" s="346"/>
      <c r="AB74" s="347" t="s">
        <v>248</v>
      </c>
      <c r="AC74" s="348" t="b">
        <v>0</v>
      </c>
      <c r="AG74" s="42"/>
    </row>
    <row r="75">
      <c r="A75" s="257"/>
      <c r="C75" s="249">
        <v>1.0</v>
      </c>
      <c r="D75" s="343">
        <v>0.0</v>
      </c>
      <c r="E75" s="251">
        <v>0.0</v>
      </c>
      <c r="F75" s="252"/>
      <c r="G75" s="351"/>
      <c r="H75" s="354">
        <f>iferror(C77*D77*(F75+F76+F77),0)</f>
        <v>0</v>
      </c>
      <c r="I75" s="346"/>
      <c r="J75" s="355"/>
      <c r="K75" s="347" t="s">
        <v>245</v>
      </c>
      <c r="L75" s="348" t="b">
        <v>0</v>
      </c>
      <c r="M75" s="386"/>
      <c r="P75" s="42"/>
      <c r="R75" s="257"/>
      <c r="T75" s="249">
        <v>1.0</v>
      </c>
      <c r="U75" s="343">
        <v>0.0</v>
      </c>
      <c r="V75" s="251">
        <v>0.0</v>
      </c>
      <c r="W75" s="252"/>
      <c r="X75" s="351"/>
      <c r="Y75" s="354">
        <f>iferror(T77*U77*(W75+W76+W77),0)</f>
        <v>0</v>
      </c>
      <c r="Z75" s="346"/>
      <c r="AA75" s="355"/>
      <c r="AB75" s="347" t="s">
        <v>245</v>
      </c>
      <c r="AC75" s="348" t="b">
        <v>0</v>
      </c>
      <c r="AD75" s="386"/>
      <c r="AG75" s="42"/>
    </row>
    <row r="76">
      <c r="A76" s="38"/>
      <c r="C76" s="249">
        <v>2.0</v>
      </c>
      <c r="D76" s="343">
        <f t="shared" ref="D76:E76" si="89">D75</f>
        <v>0</v>
      </c>
      <c r="E76" s="251">
        <f t="shared" si="89"/>
        <v>0</v>
      </c>
      <c r="F76" s="252"/>
      <c r="G76" s="351"/>
      <c r="H76" s="345">
        <f>iferror(AVERAGE(F75:F77),0)</f>
        <v>0</v>
      </c>
      <c r="I76" s="346"/>
      <c r="K76" s="347" t="s">
        <v>197</v>
      </c>
      <c r="L76" s="348" t="b">
        <v>0</v>
      </c>
      <c r="P76" s="42"/>
      <c r="R76" s="38"/>
      <c r="T76" s="249">
        <v>2.0</v>
      </c>
      <c r="U76" s="343">
        <f t="shared" ref="U76:V76" si="90">U75</f>
        <v>0</v>
      </c>
      <c r="V76" s="251">
        <f t="shared" si="90"/>
        <v>0</v>
      </c>
      <c r="W76" s="252"/>
      <c r="X76" s="351"/>
      <c r="Y76" s="345">
        <f>iferror(AVERAGE(W75:W77),0)</f>
        <v>0</v>
      </c>
      <c r="Z76" s="346"/>
      <c r="AB76" s="347" t="s">
        <v>197</v>
      </c>
      <c r="AC76" s="348" t="b">
        <v>0</v>
      </c>
      <c r="AG76" s="42"/>
    </row>
    <row r="77">
      <c r="A77" s="398"/>
      <c r="B77" s="399"/>
      <c r="C77" s="249">
        <v>3.0</v>
      </c>
      <c r="D77" s="343">
        <f t="shared" ref="D77:E77" si="91">D75</f>
        <v>0</v>
      </c>
      <c r="E77" s="251">
        <f t="shared" si="91"/>
        <v>0</v>
      </c>
      <c r="F77" s="252"/>
      <c r="G77" s="351"/>
      <c r="I77" s="346"/>
      <c r="K77" s="347" t="s">
        <v>248</v>
      </c>
      <c r="L77" s="348" t="b">
        <v>0</v>
      </c>
      <c r="P77" s="42"/>
      <c r="R77" s="398"/>
      <c r="S77" s="399"/>
      <c r="T77" s="249">
        <v>3.0</v>
      </c>
      <c r="U77" s="343">
        <f t="shared" ref="U77:V77" si="92">U75</f>
        <v>0</v>
      </c>
      <c r="V77" s="251">
        <f t="shared" si="92"/>
        <v>0</v>
      </c>
      <c r="W77" s="252"/>
      <c r="X77" s="351"/>
      <c r="Z77" s="346"/>
      <c r="AB77" s="347" t="s">
        <v>248</v>
      </c>
      <c r="AC77" s="348" t="b">
        <v>0</v>
      </c>
      <c r="AG77" s="42"/>
    </row>
    <row r="78">
      <c r="A78" s="257"/>
      <c r="C78" s="249">
        <v>1.0</v>
      </c>
      <c r="D78" s="343">
        <v>0.0</v>
      </c>
      <c r="E78" s="251">
        <v>0.0</v>
      </c>
      <c r="F78" s="252"/>
      <c r="G78" s="351"/>
      <c r="H78" s="354">
        <f>iferror(C80*D80*(F78+F79+F80),0)</f>
        <v>0</v>
      </c>
      <c r="I78" s="346"/>
      <c r="J78" s="355"/>
      <c r="K78" s="347" t="s">
        <v>245</v>
      </c>
      <c r="L78" s="348" t="b">
        <v>0</v>
      </c>
      <c r="M78" s="386"/>
      <c r="P78" s="42"/>
      <c r="R78" s="257"/>
      <c r="T78" s="249">
        <v>1.0</v>
      </c>
      <c r="U78" s="343">
        <v>0.0</v>
      </c>
      <c r="V78" s="251">
        <v>0.0</v>
      </c>
      <c r="W78" s="252"/>
      <c r="X78" s="351"/>
      <c r="Y78" s="354">
        <f>iferror(T80*U80*(W78+W79+W80),0)</f>
        <v>0</v>
      </c>
      <c r="Z78" s="346"/>
      <c r="AA78" s="355"/>
      <c r="AB78" s="347" t="s">
        <v>245</v>
      </c>
      <c r="AC78" s="348" t="b">
        <v>0</v>
      </c>
      <c r="AD78" s="386"/>
      <c r="AG78" s="42"/>
    </row>
    <row r="79">
      <c r="A79" s="38"/>
      <c r="C79" s="249">
        <v>2.0</v>
      </c>
      <c r="D79" s="343">
        <f t="shared" ref="D79:E79" si="93">D78</f>
        <v>0</v>
      </c>
      <c r="E79" s="251">
        <f t="shared" si="93"/>
        <v>0</v>
      </c>
      <c r="F79" s="252"/>
      <c r="G79" s="351"/>
      <c r="H79" s="345">
        <f>iferror(AVERAGE(F78:F80),0)</f>
        <v>0</v>
      </c>
      <c r="I79" s="346"/>
      <c r="K79" s="347" t="s">
        <v>197</v>
      </c>
      <c r="L79" s="348" t="b">
        <v>0</v>
      </c>
      <c r="P79" s="42"/>
      <c r="R79" s="38"/>
      <c r="T79" s="249">
        <v>2.0</v>
      </c>
      <c r="U79" s="343">
        <f t="shared" ref="U79:V79" si="94">U78</f>
        <v>0</v>
      </c>
      <c r="V79" s="251">
        <f t="shared" si="94"/>
        <v>0</v>
      </c>
      <c r="W79" s="252"/>
      <c r="X79" s="351"/>
      <c r="Y79" s="345">
        <f>iferror(AVERAGE(W78:W80),0)</f>
        <v>0</v>
      </c>
      <c r="Z79" s="346"/>
      <c r="AB79" s="347" t="s">
        <v>197</v>
      </c>
      <c r="AC79" s="348" t="b">
        <v>0</v>
      </c>
      <c r="AG79" s="42"/>
    </row>
    <row r="80">
      <c r="A80" s="400"/>
      <c r="B80" s="401"/>
      <c r="C80" s="299">
        <v>3.0</v>
      </c>
      <c r="D80" s="367">
        <f t="shared" ref="D80:E80" si="95">D78</f>
        <v>0</v>
      </c>
      <c r="E80" s="301">
        <f t="shared" si="95"/>
        <v>0</v>
      </c>
      <c r="F80" s="302"/>
      <c r="G80" s="368"/>
      <c r="H80" s="68"/>
      <c r="I80" s="373"/>
      <c r="J80" s="68"/>
      <c r="K80" s="369" t="s">
        <v>248</v>
      </c>
      <c r="L80" s="370" t="b">
        <v>0</v>
      </c>
      <c r="M80" s="68"/>
      <c r="N80" s="68"/>
      <c r="O80" s="68"/>
      <c r="P80" s="69"/>
      <c r="R80" s="400"/>
      <c r="S80" s="401"/>
      <c r="T80" s="299">
        <v>3.0</v>
      </c>
      <c r="U80" s="367">
        <f t="shared" ref="U80:V80" si="96">U78</f>
        <v>0</v>
      </c>
      <c r="V80" s="301">
        <f t="shared" si="96"/>
        <v>0</v>
      </c>
      <c r="W80" s="302"/>
      <c r="X80" s="368"/>
      <c r="Y80" s="68"/>
      <c r="Z80" s="373"/>
      <c r="AA80" s="68"/>
      <c r="AB80" s="369" t="s">
        <v>248</v>
      </c>
      <c r="AC80" s="370" t="b">
        <v>0</v>
      </c>
      <c r="AD80" s="68"/>
      <c r="AE80" s="68"/>
      <c r="AF80" s="68"/>
      <c r="AG80" s="69"/>
    </row>
    <row r="81">
      <c r="A81" s="374" t="s">
        <v>256</v>
      </c>
      <c r="C81" s="376"/>
      <c r="P81" s="42"/>
      <c r="R81" s="374" t="s">
        <v>256</v>
      </c>
      <c r="T81" s="376"/>
      <c r="AG81" s="42"/>
    </row>
    <row r="8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  <c r="R82" s="67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9"/>
    </row>
    <row r="85">
      <c r="A85" s="318" t="s">
        <v>97</v>
      </c>
      <c r="B85" s="319">
        <v>46148.0</v>
      </c>
      <c r="C85" s="320" t="s">
        <v>235</v>
      </c>
      <c r="D85" s="268"/>
      <c r="E85" s="321" t="s">
        <v>236</v>
      </c>
      <c r="F85" s="322" t="b">
        <v>0</v>
      </c>
      <c r="G85" s="323" t="s">
        <v>237</v>
      </c>
      <c r="H85" s="322" t="b">
        <v>0</v>
      </c>
      <c r="I85" s="324" t="s">
        <v>238</v>
      </c>
      <c r="J85" s="322" t="b">
        <v>0</v>
      </c>
      <c r="K85" s="325" t="s">
        <v>240</v>
      </c>
      <c r="L85" s="326" t="b">
        <v>0</v>
      </c>
      <c r="M85" s="327" t="s">
        <v>241</v>
      </c>
      <c r="N85" s="322" t="b">
        <v>0</v>
      </c>
      <c r="O85" s="328" t="s">
        <v>242</v>
      </c>
      <c r="P85" s="326" t="b">
        <v>0</v>
      </c>
      <c r="R85" s="318" t="s">
        <v>97</v>
      </c>
      <c r="S85" s="319">
        <v>46155.0</v>
      </c>
      <c r="T85" s="320" t="s">
        <v>235</v>
      </c>
      <c r="U85" s="268"/>
      <c r="V85" s="321" t="s">
        <v>236</v>
      </c>
      <c r="W85" s="322" t="b">
        <v>0</v>
      </c>
      <c r="X85" s="323" t="s">
        <v>237</v>
      </c>
      <c r="Y85" s="322" t="b">
        <v>0</v>
      </c>
      <c r="Z85" s="324" t="s">
        <v>238</v>
      </c>
      <c r="AA85" s="322" t="b">
        <v>0</v>
      </c>
      <c r="AB85" s="325" t="s">
        <v>240</v>
      </c>
      <c r="AC85" s="326" t="b">
        <v>0</v>
      </c>
      <c r="AD85" s="327" t="s">
        <v>241</v>
      </c>
      <c r="AE85" s="322" t="b">
        <v>0</v>
      </c>
      <c r="AF85" s="328" t="s">
        <v>242</v>
      </c>
      <c r="AG85" s="326" t="b">
        <v>0</v>
      </c>
    </row>
    <row r="86">
      <c r="A86" s="298" t="s">
        <v>150</v>
      </c>
      <c r="B86" s="329"/>
      <c r="C86" s="330">
        <v>1.0</v>
      </c>
      <c r="D86" s="331">
        <v>80.0</v>
      </c>
      <c r="E86" s="332">
        <v>0.0</v>
      </c>
      <c r="F86" s="333">
        <v>12.0</v>
      </c>
      <c r="G86" s="334"/>
      <c r="H86" s="335">
        <f>iferror(C88*D88*(F86+F87+F88),0)</f>
        <v>8640</v>
      </c>
      <c r="I86" s="336">
        <v>2.0</v>
      </c>
      <c r="J86" s="337">
        <v>120.0</v>
      </c>
      <c r="K86" s="338" t="s">
        <v>245</v>
      </c>
      <c r="L86" s="339" t="b">
        <v>0</v>
      </c>
      <c r="M86" s="340" t="s">
        <v>246</v>
      </c>
      <c r="N86" s="35"/>
      <c r="O86" s="35"/>
      <c r="P86" s="81"/>
      <c r="R86" s="298" t="s">
        <v>150</v>
      </c>
      <c r="S86" s="329"/>
      <c r="T86" s="330">
        <v>1.0</v>
      </c>
      <c r="U86" s="331">
        <v>90.0</v>
      </c>
      <c r="V86" s="332">
        <v>0.0</v>
      </c>
      <c r="W86" s="333"/>
      <c r="X86" s="334"/>
      <c r="Y86" s="335">
        <f>iferror(T88*U88*(W86+W87+W88),0)</f>
        <v>0</v>
      </c>
      <c r="Z86" s="336">
        <v>2.0</v>
      </c>
      <c r="AA86" s="337">
        <v>90.0</v>
      </c>
      <c r="AB86" s="338" t="s">
        <v>245</v>
      </c>
      <c r="AC86" s="339" t="b">
        <v>0</v>
      </c>
      <c r="AD86" s="340" t="s">
        <v>246</v>
      </c>
      <c r="AE86" s="35"/>
      <c r="AF86" s="35"/>
      <c r="AG86" s="81"/>
    </row>
    <row r="87">
      <c r="A87" s="341"/>
      <c r="B87" s="342"/>
      <c r="C87" s="249">
        <v>2.0</v>
      </c>
      <c r="D87" s="343">
        <f t="shared" ref="D87:E87" si="97">D86</f>
        <v>80</v>
      </c>
      <c r="E87" s="251">
        <f t="shared" si="97"/>
        <v>0</v>
      </c>
      <c r="F87" s="252">
        <v>12.0</v>
      </c>
      <c r="G87" s="344"/>
      <c r="H87" s="345">
        <f>iferror(AVERAGE(F86:F88),0)</f>
        <v>12</v>
      </c>
      <c r="I87" s="346">
        <v>1.0</v>
      </c>
      <c r="K87" s="347" t="s">
        <v>197</v>
      </c>
      <c r="L87" s="348" t="b">
        <v>0</v>
      </c>
      <c r="P87" s="42"/>
      <c r="R87" s="341"/>
      <c r="S87" s="342"/>
      <c r="T87" s="249">
        <v>2.0</v>
      </c>
      <c r="U87" s="343">
        <f t="shared" ref="U87:V87" si="98">U86</f>
        <v>90</v>
      </c>
      <c r="V87" s="251">
        <f t="shared" si="98"/>
        <v>0</v>
      </c>
      <c r="W87" s="252"/>
      <c r="X87" s="344"/>
      <c r="Y87" s="345">
        <f>iferror(AVERAGE(W86:W88),0)</f>
        <v>0</v>
      </c>
      <c r="Z87" s="346">
        <v>1.0</v>
      </c>
      <c r="AB87" s="347" t="s">
        <v>197</v>
      </c>
      <c r="AC87" s="348" t="b">
        <v>0</v>
      </c>
      <c r="AG87" s="42"/>
    </row>
    <row r="88">
      <c r="A88" s="349">
        <v>2.0</v>
      </c>
      <c r="B88" s="350">
        <v>5.0</v>
      </c>
      <c r="C88" s="249">
        <v>3.0</v>
      </c>
      <c r="D88" s="343">
        <f t="shared" ref="D88:E88" si="99">D86</f>
        <v>80</v>
      </c>
      <c r="E88" s="251">
        <f t="shared" si="99"/>
        <v>0</v>
      </c>
      <c r="F88" s="252">
        <v>12.0</v>
      </c>
      <c r="G88" s="351"/>
      <c r="I88" s="346">
        <v>2.0</v>
      </c>
      <c r="K88" s="347" t="s">
        <v>248</v>
      </c>
      <c r="L88" s="348" t="b">
        <v>0</v>
      </c>
      <c r="P88" s="42"/>
      <c r="R88" s="349">
        <v>6.0</v>
      </c>
      <c r="S88" s="350">
        <v>10.0</v>
      </c>
      <c r="T88" s="249">
        <v>3.0</v>
      </c>
      <c r="U88" s="343">
        <f t="shared" ref="U88:V88" si="100">U86</f>
        <v>90</v>
      </c>
      <c r="V88" s="251">
        <f t="shared" si="100"/>
        <v>0</v>
      </c>
      <c r="W88" s="252"/>
      <c r="X88" s="351"/>
      <c r="Z88" s="346">
        <v>2.0</v>
      </c>
      <c r="AB88" s="347" t="s">
        <v>248</v>
      </c>
      <c r="AC88" s="348" t="b">
        <v>0</v>
      </c>
      <c r="AG88" s="42"/>
    </row>
    <row r="89">
      <c r="A89" s="358" t="s">
        <v>324</v>
      </c>
      <c r="B89" s="353"/>
      <c r="C89" s="249">
        <v>1.0</v>
      </c>
      <c r="D89" s="343">
        <v>60.0</v>
      </c>
      <c r="E89" s="251">
        <v>0.0</v>
      </c>
      <c r="F89" s="252"/>
      <c r="G89" s="351"/>
      <c r="H89" s="354">
        <f>iferror(C91*D91*(F89+F90+F91),0)</f>
        <v>0</v>
      </c>
      <c r="I89" s="346">
        <v>2.0</v>
      </c>
      <c r="J89" s="355">
        <v>90.0</v>
      </c>
      <c r="K89" s="347" t="s">
        <v>245</v>
      </c>
      <c r="L89" s="348" t="b">
        <v>0</v>
      </c>
      <c r="M89" s="386"/>
      <c r="P89" s="42"/>
      <c r="R89" s="356" t="s">
        <v>325</v>
      </c>
      <c r="S89" s="353"/>
      <c r="T89" s="249">
        <v>1.0</v>
      </c>
      <c r="U89" s="343">
        <v>80.0</v>
      </c>
      <c r="V89" s="251">
        <v>0.0</v>
      </c>
      <c r="W89" s="252">
        <v>20.0</v>
      </c>
      <c r="X89" s="351"/>
      <c r="Y89" s="354">
        <f>iferror(T91*U91*(W89+W90+W91),0)</f>
        <v>14400</v>
      </c>
      <c r="Z89" s="346">
        <v>2.0</v>
      </c>
      <c r="AA89" s="355">
        <v>60.0</v>
      </c>
      <c r="AB89" s="347" t="s">
        <v>245</v>
      </c>
      <c r="AC89" s="348" t="b">
        <v>0</v>
      </c>
      <c r="AD89" s="386"/>
      <c r="AG89" s="42"/>
    </row>
    <row r="90">
      <c r="A90" s="341"/>
      <c r="B90" s="342"/>
      <c r="C90" s="249">
        <v>2.0</v>
      </c>
      <c r="D90" s="343">
        <f t="shared" ref="D90:E90" si="101">D89</f>
        <v>60</v>
      </c>
      <c r="E90" s="251">
        <f t="shared" si="101"/>
        <v>0</v>
      </c>
      <c r="F90" s="252"/>
      <c r="G90" s="351"/>
      <c r="H90" s="345">
        <f>iferror(AVERAGE(F89:F91),0)</f>
        <v>0</v>
      </c>
      <c r="I90" s="346">
        <v>0.0</v>
      </c>
      <c r="K90" s="347" t="s">
        <v>197</v>
      </c>
      <c r="L90" s="348" t="b">
        <v>0</v>
      </c>
      <c r="P90" s="42"/>
      <c r="R90" s="341"/>
      <c r="S90" s="342"/>
      <c r="T90" s="249">
        <v>2.0</v>
      </c>
      <c r="U90" s="343">
        <f t="shared" ref="U90:V90" si="102">U89</f>
        <v>80</v>
      </c>
      <c r="V90" s="251">
        <f t="shared" si="102"/>
        <v>0</v>
      </c>
      <c r="W90" s="252">
        <v>20.0</v>
      </c>
      <c r="X90" s="351"/>
      <c r="Y90" s="345">
        <f>iferror(AVERAGE(W89:W91),0)</f>
        <v>20</v>
      </c>
      <c r="Z90" s="346">
        <v>0.0</v>
      </c>
      <c r="AB90" s="347" t="s">
        <v>197</v>
      </c>
      <c r="AC90" s="348" t="b">
        <v>0</v>
      </c>
      <c r="AG90" s="42"/>
    </row>
    <row r="91">
      <c r="A91" s="349">
        <v>6.0</v>
      </c>
      <c r="B91" s="350">
        <v>10.0</v>
      </c>
      <c r="C91" s="249">
        <v>3.0</v>
      </c>
      <c r="D91" s="343">
        <f t="shared" ref="D91:E91" si="103">D89</f>
        <v>60</v>
      </c>
      <c r="E91" s="251">
        <f t="shared" si="103"/>
        <v>0</v>
      </c>
      <c r="F91" s="252"/>
      <c r="G91" s="351"/>
      <c r="I91" s="346">
        <v>1.0</v>
      </c>
      <c r="K91" s="347" t="s">
        <v>248</v>
      </c>
      <c r="L91" s="348" t="b">
        <v>0</v>
      </c>
      <c r="P91" s="42"/>
      <c r="R91" s="349">
        <v>8.0</v>
      </c>
      <c r="S91" s="350">
        <v>12.0</v>
      </c>
      <c r="T91" s="249">
        <v>3.0</v>
      </c>
      <c r="U91" s="343">
        <f t="shared" ref="U91:V91" si="104">U89</f>
        <v>80</v>
      </c>
      <c r="V91" s="251">
        <f t="shared" si="104"/>
        <v>0</v>
      </c>
      <c r="W91" s="252">
        <v>20.0</v>
      </c>
      <c r="X91" s="351"/>
      <c r="Z91" s="346">
        <v>1.0</v>
      </c>
      <c r="AB91" s="347" t="s">
        <v>248</v>
      </c>
      <c r="AC91" s="348" t="b">
        <v>0</v>
      </c>
      <c r="AG91" s="42"/>
    </row>
    <row r="92">
      <c r="A92" s="402" t="s">
        <v>261</v>
      </c>
      <c r="B92" s="353"/>
      <c r="C92" s="249">
        <v>1.0</v>
      </c>
      <c r="D92" s="343">
        <v>9.0</v>
      </c>
      <c r="E92" s="251">
        <v>0.0</v>
      </c>
      <c r="F92" s="252">
        <v>10.0</v>
      </c>
      <c r="G92" s="351"/>
      <c r="H92" s="354">
        <f>iferror(C94*D94*(F92+F93+F94),0)</f>
        <v>810</v>
      </c>
      <c r="I92" s="346">
        <v>2.0</v>
      </c>
      <c r="J92" s="355">
        <v>60.0</v>
      </c>
      <c r="K92" s="347" t="s">
        <v>245</v>
      </c>
      <c r="L92" s="348" t="b">
        <v>0</v>
      </c>
      <c r="M92" s="386"/>
      <c r="P92" s="42"/>
      <c r="R92" s="403" t="s">
        <v>267</v>
      </c>
      <c r="S92" s="353"/>
      <c r="T92" s="249">
        <v>1.0</v>
      </c>
      <c r="U92" s="343">
        <v>90.0</v>
      </c>
      <c r="V92" s="251">
        <v>0.0</v>
      </c>
      <c r="W92" s="252">
        <v>8.0</v>
      </c>
      <c r="X92" s="351"/>
      <c r="Y92" s="354">
        <f>iferror(T94*U94*(W92+W93+W94),0)</f>
        <v>7560</v>
      </c>
      <c r="Z92" s="346">
        <v>2.0</v>
      </c>
      <c r="AA92" s="355">
        <v>60.0</v>
      </c>
      <c r="AB92" s="347" t="s">
        <v>245</v>
      </c>
      <c r="AC92" s="348" t="b">
        <v>0</v>
      </c>
      <c r="AD92" s="386"/>
      <c r="AG92" s="42"/>
    </row>
    <row r="93">
      <c r="A93" s="341"/>
      <c r="B93" s="342"/>
      <c r="C93" s="249">
        <v>2.0</v>
      </c>
      <c r="D93" s="343">
        <f t="shared" ref="D93:E93" si="105">D92</f>
        <v>9</v>
      </c>
      <c r="E93" s="251">
        <f t="shared" si="105"/>
        <v>0</v>
      </c>
      <c r="F93" s="252">
        <v>10.0</v>
      </c>
      <c r="G93" s="351"/>
      <c r="H93" s="345">
        <f>iferror(AVERAGE(F92:F94),0)</f>
        <v>10</v>
      </c>
      <c r="I93" s="346">
        <v>0.0</v>
      </c>
      <c r="K93" s="347" t="s">
        <v>197</v>
      </c>
      <c r="L93" s="348" t="b">
        <v>0</v>
      </c>
      <c r="P93" s="42"/>
      <c r="R93" s="341"/>
      <c r="S93" s="342"/>
      <c r="T93" s="249">
        <v>2.0</v>
      </c>
      <c r="U93" s="343">
        <f t="shared" ref="U93:V93" si="106">U92</f>
        <v>90</v>
      </c>
      <c r="V93" s="251">
        <f t="shared" si="106"/>
        <v>0</v>
      </c>
      <c r="W93" s="252">
        <v>10.0</v>
      </c>
      <c r="X93" s="351"/>
      <c r="Y93" s="345">
        <f>iferror(AVERAGE(W92:W94),0)</f>
        <v>9.333333333</v>
      </c>
      <c r="Z93" s="346">
        <v>0.0</v>
      </c>
      <c r="AB93" s="347" t="s">
        <v>197</v>
      </c>
      <c r="AC93" s="348" t="b">
        <v>0</v>
      </c>
      <c r="AG93" s="42"/>
    </row>
    <row r="94">
      <c r="A94" s="349">
        <v>6.0</v>
      </c>
      <c r="B94" s="350">
        <v>10.0</v>
      </c>
      <c r="C94" s="249">
        <v>3.0</v>
      </c>
      <c r="D94" s="343">
        <f t="shared" ref="D94:E94" si="107">D92</f>
        <v>9</v>
      </c>
      <c r="E94" s="251">
        <f t="shared" si="107"/>
        <v>0</v>
      </c>
      <c r="F94" s="252">
        <v>10.0</v>
      </c>
      <c r="G94" s="351"/>
      <c r="I94" s="346">
        <v>1.0</v>
      </c>
      <c r="K94" s="347" t="s">
        <v>248</v>
      </c>
      <c r="L94" s="348" t="b">
        <v>0</v>
      </c>
      <c r="P94" s="42"/>
      <c r="R94" s="349">
        <v>8.0</v>
      </c>
      <c r="S94" s="350">
        <v>12.0</v>
      </c>
      <c r="T94" s="249">
        <v>3.0</v>
      </c>
      <c r="U94" s="343">
        <f t="shared" ref="U94:V94" si="108">U92</f>
        <v>90</v>
      </c>
      <c r="V94" s="251">
        <f t="shared" si="108"/>
        <v>0</v>
      </c>
      <c r="W94" s="252">
        <v>10.0</v>
      </c>
      <c r="X94" s="351"/>
      <c r="Z94" s="346">
        <v>1.0</v>
      </c>
      <c r="AB94" s="347" t="s">
        <v>248</v>
      </c>
      <c r="AC94" s="348" t="b">
        <v>0</v>
      </c>
      <c r="AG94" s="42"/>
    </row>
    <row r="95">
      <c r="A95" s="356" t="s">
        <v>268</v>
      </c>
      <c r="B95" s="353"/>
      <c r="C95" s="249">
        <v>1.0</v>
      </c>
      <c r="D95" s="343">
        <v>60.0</v>
      </c>
      <c r="E95" s="251">
        <v>0.0</v>
      </c>
      <c r="F95" s="252"/>
      <c r="G95" s="351"/>
      <c r="H95" s="354">
        <f>iferror(C97*D97*(F95+F96+F97),0)</f>
        <v>0</v>
      </c>
      <c r="I95" s="346">
        <v>2.0</v>
      </c>
      <c r="J95" s="355">
        <v>60.0</v>
      </c>
      <c r="K95" s="347" t="s">
        <v>245</v>
      </c>
      <c r="L95" s="348" t="b">
        <v>0</v>
      </c>
      <c r="M95" s="386"/>
      <c r="P95" s="42"/>
      <c r="R95" s="356" t="s">
        <v>268</v>
      </c>
      <c r="S95" s="353"/>
      <c r="T95" s="249">
        <v>1.0</v>
      </c>
      <c r="U95" s="343">
        <v>0.0</v>
      </c>
      <c r="V95" s="251">
        <v>0.0</v>
      </c>
      <c r="W95" s="252"/>
      <c r="X95" s="351"/>
      <c r="Y95" s="354">
        <f>iferror(T97*U97*(W95+W96+W97),0)</f>
        <v>0</v>
      </c>
      <c r="Z95" s="346">
        <v>2.0</v>
      </c>
      <c r="AA95" s="355">
        <v>60.0</v>
      </c>
      <c r="AB95" s="347" t="s">
        <v>245</v>
      </c>
      <c r="AC95" s="348" t="b">
        <v>0</v>
      </c>
      <c r="AD95" s="386"/>
      <c r="AG95" s="42"/>
    </row>
    <row r="96">
      <c r="A96" s="341"/>
      <c r="B96" s="342"/>
      <c r="C96" s="249">
        <v>2.0</v>
      </c>
      <c r="D96" s="343">
        <f t="shared" ref="D96:E96" si="109">D95</f>
        <v>60</v>
      </c>
      <c r="E96" s="251">
        <f t="shared" si="109"/>
        <v>0</v>
      </c>
      <c r="F96" s="252"/>
      <c r="G96" s="351"/>
      <c r="H96" s="345">
        <f>iferror(AVERAGE(F95:F97),0)</f>
        <v>0</v>
      </c>
      <c r="I96" s="346">
        <v>1.0</v>
      </c>
      <c r="K96" s="347" t="s">
        <v>197</v>
      </c>
      <c r="L96" s="348" t="b">
        <v>0</v>
      </c>
      <c r="P96" s="42"/>
      <c r="R96" s="341"/>
      <c r="S96" s="342"/>
      <c r="T96" s="249">
        <v>2.0</v>
      </c>
      <c r="U96" s="343">
        <f t="shared" ref="U96:V96" si="110">U95</f>
        <v>0</v>
      </c>
      <c r="V96" s="251">
        <f t="shared" si="110"/>
        <v>0</v>
      </c>
      <c r="W96" s="252"/>
      <c r="X96" s="351"/>
      <c r="Y96" s="345">
        <f>iferror(AVERAGE(W95:W97),0)</f>
        <v>0</v>
      </c>
      <c r="Z96" s="346">
        <v>1.0</v>
      </c>
      <c r="AB96" s="347" t="s">
        <v>197</v>
      </c>
      <c r="AC96" s="348" t="b">
        <v>0</v>
      </c>
      <c r="AG96" s="42"/>
    </row>
    <row r="97">
      <c r="A97" s="349">
        <v>10.0</v>
      </c>
      <c r="B97" s="350">
        <v>15.0</v>
      </c>
      <c r="C97" s="249">
        <v>3.0</v>
      </c>
      <c r="D97" s="343">
        <f t="shared" ref="D97:E97" si="111">D95</f>
        <v>60</v>
      </c>
      <c r="E97" s="251">
        <f t="shared" si="111"/>
        <v>0</v>
      </c>
      <c r="F97" s="252"/>
      <c r="G97" s="351"/>
      <c r="I97" s="346">
        <v>1.0</v>
      </c>
      <c r="K97" s="347" t="s">
        <v>248</v>
      </c>
      <c r="L97" s="348" t="b">
        <v>0</v>
      </c>
      <c r="P97" s="42"/>
      <c r="R97" s="349">
        <v>12.0</v>
      </c>
      <c r="S97" s="350">
        <v>20.0</v>
      </c>
      <c r="T97" s="249">
        <v>3.0</v>
      </c>
      <c r="U97" s="343">
        <f t="shared" ref="U97:V97" si="112">U95</f>
        <v>0</v>
      </c>
      <c r="V97" s="251">
        <f t="shared" si="112"/>
        <v>0</v>
      </c>
      <c r="W97" s="252"/>
      <c r="X97" s="351"/>
      <c r="Z97" s="346">
        <v>1.0</v>
      </c>
      <c r="AB97" s="347" t="s">
        <v>248</v>
      </c>
      <c r="AC97" s="348" t="b">
        <v>0</v>
      </c>
      <c r="AG97" s="42"/>
    </row>
    <row r="98">
      <c r="A98" s="356" t="s">
        <v>327</v>
      </c>
      <c r="B98" s="353"/>
      <c r="C98" s="249">
        <v>1.0</v>
      </c>
      <c r="D98" s="343">
        <v>60.0</v>
      </c>
      <c r="E98" s="251">
        <v>0.0</v>
      </c>
      <c r="F98" s="252"/>
      <c r="G98" s="351"/>
      <c r="H98" s="354">
        <f>iferror(C100*D100*(F98+F99+F100),0)</f>
        <v>0</v>
      </c>
      <c r="I98" s="346">
        <v>2.0</v>
      </c>
      <c r="J98" s="355">
        <v>60.0</v>
      </c>
      <c r="K98" s="347" t="s">
        <v>245</v>
      </c>
      <c r="L98" s="348" t="b">
        <v>0</v>
      </c>
      <c r="M98" s="386"/>
      <c r="P98" s="42"/>
      <c r="R98" s="356" t="s">
        <v>327</v>
      </c>
      <c r="S98" s="353"/>
      <c r="T98" s="249">
        <v>1.0</v>
      </c>
      <c r="U98" s="343">
        <v>50.0</v>
      </c>
      <c r="V98" s="251">
        <v>0.0</v>
      </c>
      <c r="W98" s="252">
        <v>15.0</v>
      </c>
      <c r="X98" s="351"/>
      <c r="Y98" s="354">
        <f>iferror(T100*U100*(W98+W99+W100),0)</f>
        <v>6750</v>
      </c>
      <c r="Z98" s="346">
        <v>2.0</v>
      </c>
      <c r="AA98" s="355">
        <v>60.0</v>
      </c>
      <c r="AB98" s="347" t="s">
        <v>245</v>
      </c>
      <c r="AC98" s="348" t="b">
        <v>0</v>
      </c>
      <c r="AD98" s="386"/>
      <c r="AG98" s="42"/>
    </row>
    <row r="99">
      <c r="A99" s="341"/>
      <c r="B99" s="342"/>
      <c r="C99" s="249">
        <v>2.0</v>
      </c>
      <c r="D99" s="343">
        <f t="shared" ref="D99:E99" si="113">D98</f>
        <v>60</v>
      </c>
      <c r="E99" s="251">
        <f t="shared" si="113"/>
        <v>0</v>
      </c>
      <c r="F99" s="252"/>
      <c r="G99" s="351"/>
      <c r="H99" s="345">
        <f>iferror(AVERAGE(F98:F100),0)</f>
        <v>0</v>
      </c>
      <c r="I99" s="346">
        <v>0.0</v>
      </c>
      <c r="K99" s="347" t="s">
        <v>197</v>
      </c>
      <c r="L99" s="348" t="b">
        <v>0</v>
      </c>
      <c r="P99" s="42"/>
      <c r="R99" s="341"/>
      <c r="S99" s="342"/>
      <c r="T99" s="249">
        <v>2.0</v>
      </c>
      <c r="U99" s="343">
        <f t="shared" ref="U99:V99" si="114">U98</f>
        <v>50</v>
      </c>
      <c r="V99" s="251">
        <f t="shared" si="114"/>
        <v>0</v>
      </c>
      <c r="W99" s="252">
        <v>15.0</v>
      </c>
      <c r="X99" s="351"/>
      <c r="Y99" s="345">
        <f>iferror(AVERAGE(W98:W100),0)</f>
        <v>15</v>
      </c>
      <c r="Z99" s="346">
        <v>0.0</v>
      </c>
      <c r="AB99" s="347" t="s">
        <v>197</v>
      </c>
      <c r="AC99" s="348" t="b">
        <v>0</v>
      </c>
      <c r="AG99" s="42"/>
    </row>
    <row r="100">
      <c r="A100" s="349">
        <v>10.0</v>
      </c>
      <c r="B100" s="350">
        <v>15.0</v>
      </c>
      <c r="C100" s="249">
        <v>3.0</v>
      </c>
      <c r="D100" s="343">
        <f t="shared" ref="D100:E100" si="115">D98</f>
        <v>60</v>
      </c>
      <c r="E100" s="251">
        <f t="shared" si="115"/>
        <v>0</v>
      </c>
      <c r="F100" s="252"/>
      <c r="G100" s="351"/>
      <c r="I100" s="346">
        <v>1.0</v>
      </c>
      <c r="K100" s="347" t="s">
        <v>248</v>
      </c>
      <c r="L100" s="348" t="b">
        <v>0</v>
      </c>
      <c r="P100" s="42"/>
      <c r="R100" s="349">
        <v>12.0</v>
      </c>
      <c r="S100" s="350">
        <v>20.0</v>
      </c>
      <c r="T100" s="249">
        <v>3.0</v>
      </c>
      <c r="U100" s="343">
        <f t="shared" ref="U100:V100" si="116">U98</f>
        <v>50</v>
      </c>
      <c r="V100" s="251">
        <f t="shared" si="116"/>
        <v>0</v>
      </c>
      <c r="W100" s="252">
        <v>15.0</v>
      </c>
      <c r="X100" s="351"/>
      <c r="Z100" s="346">
        <v>1.0</v>
      </c>
      <c r="AB100" s="347" t="s">
        <v>248</v>
      </c>
      <c r="AC100" s="348" t="b">
        <v>0</v>
      </c>
      <c r="AG100" s="42"/>
    </row>
    <row r="101">
      <c r="A101" s="361"/>
      <c r="B101" s="353"/>
      <c r="C101" s="249">
        <v>1.0</v>
      </c>
      <c r="D101" s="343">
        <v>0.0</v>
      </c>
      <c r="E101" s="251">
        <v>0.0</v>
      </c>
      <c r="F101" s="252"/>
      <c r="G101" s="351"/>
      <c r="H101" s="354">
        <f>iferror(C103*D103*(F101+F102+F103),0)</f>
        <v>0</v>
      </c>
      <c r="I101" s="346"/>
      <c r="J101" s="355"/>
      <c r="K101" s="347" t="s">
        <v>245</v>
      </c>
      <c r="L101" s="348" t="b">
        <v>0</v>
      </c>
      <c r="M101" s="386"/>
      <c r="P101" s="42"/>
      <c r="R101" s="361"/>
      <c r="S101" s="353"/>
      <c r="T101" s="249">
        <v>1.0</v>
      </c>
      <c r="U101" s="343">
        <v>0.0</v>
      </c>
      <c r="V101" s="251">
        <v>0.0</v>
      </c>
      <c r="W101" s="252"/>
      <c r="X101" s="351"/>
      <c r="Y101" s="354">
        <f>iferror(T103*U103*(W101+W102+W103),0)</f>
        <v>0</v>
      </c>
      <c r="Z101" s="346"/>
      <c r="AA101" s="355"/>
      <c r="AB101" s="347" t="s">
        <v>245</v>
      </c>
      <c r="AC101" s="348" t="b">
        <v>0</v>
      </c>
      <c r="AD101" s="386"/>
      <c r="AG101" s="42"/>
    </row>
    <row r="102">
      <c r="A102" s="341"/>
      <c r="B102" s="342"/>
      <c r="C102" s="249">
        <v>2.0</v>
      </c>
      <c r="D102" s="343">
        <f t="shared" ref="D102:E102" si="117">D101</f>
        <v>0</v>
      </c>
      <c r="E102" s="251">
        <f t="shared" si="117"/>
        <v>0</v>
      </c>
      <c r="F102" s="252"/>
      <c r="G102" s="351"/>
      <c r="H102" s="345">
        <f>iferror(AVERAGE(F101:F103),0)</f>
        <v>0</v>
      </c>
      <c r="I102" s="346"/>
      <c r="K102" s="347" t="s">
        <v>197</v>
      </c>
      <c r="L102" s="348" t="b">
        <v>0</v>
      </c>
      <c r="P102" s="42"/>
      <c r="R102" s="341"/>
      <c r="S102" s="342"/>
      <c r="T102" s="249">
        <v>2.0</v>
      </c>
      <c r="U102" s="343">
        <f t="shared" ref="U102:V102" si="118">U101</f>
        <v>0</v>
      </c>
      <c r="V102" s="251">
        <f t="shared" si="118"/>
        <v>0</v>
      </c>
      <c r="W102" s="252"/>
      <c r="X102" s="351"/>
      <c r="Y102" s="345">
        <f>iferror(AVERAGE(W101:W103),0)</f>
        <v>0</v>
      </c>
      <c r="Z102" s="346"/>
      <c r="AB102" s="347" t="s">
        <v>197</v>
      </c>
      <c r="AC102" s="348" t="b">
        <v>0</v>
      </c>
      <c r="AG102" s="42"/>
    </row>
    <row r="103">
      <c r="A103" s="363"/>
      <c r="B103" s="364"/>
      <c r="C103" s="249">
        <v>3.0</v>
      </c>
      <c r="D103" s="343">
        <f t="shared" ref="D103:E103" si="119">D101</f>
        <v>0</v>
      </c>
      <c r="E103" s="251">
        <f t="shared" si="119"/>
        <v>0</v>
      </c>
      <c r="F103" s="252"/>
      <c r="G103" s="351"/>
      <c r="I103" s="346"/>
      <c r="K103" s="347" t="s">
        <v>248</v>
      </c>
      <c r="L103" s="348" t="b">
        <v>0</v>
      </c>
      <c r="P103" s="42"/>
      <c r="R103" s="363"/>
      <c r="S103" s="364"/>
      <c r="T103" s="249">
        <v>3.0</v>
      </c>
      <c r="U103" s="343">
        <f t="shared" ref="U103:V103" si="120">U101</f>
        <v>0</v>
      </c>
      <c r="V103" s="251">
        <f t="shared" si="120"/>
        <v>0</v>
      </c>
      <c r="W103" s="252"/>
      <c r="X103" s="351"/>
      <c r="Z103" s="346"/>
      <c r="AB103" s="347" t="s">
        <v>248</v>
      </c>
      <c r="AC103" s="348" t="b">
        <v>0</v>
      </c>
      <c r="AG103" s="42"/>
    </row>
    <row r="104">
      <c r="A104" s="360" t="s">
        <v>328</v>
      </c>
      <c r="B104" s="353"/>
      <c r="C104" s="249">
        <v>1.0</v>
      </c>
      <c r="D104" s="343">
        <v>0.0</v>
      </c>
      <c r="E104" s="251">
        <v>0.0</v>
      </c>
      <c r="F104" s="252"/>
      <c r="G104" s="351"/>
      <c r="H104" s="354">
        <f>iferror(C106*D106*(F104+F105+F106),0)</f>
        <v>0</v>
      </c>
      <c r="I104" s="346">
        <v>2.0</v>
      </c>
      <c r="J104" s="355">
        <v>60.0</v>
      </c>
      <c r="K104" s="347" t="s">
        <v>245</v>
      </c>
      <c r="L104" s="348" t="b">
        <v>0</v>
      </c>
      <c r="M104" s="386"/>
      <c r="P104" s="42"/>
      <c r="R104" s="397" t="s">
        <v>282</v>
      </c>
      <c r="S104" s="353"/>
      <c r="T104" s="249">
        <v>1.0</v>
      </c>
      <c r="U104" s="343">
        <v>20.0</v>
      </c>
      <c r="V104" s="251">
        <v>0.0</v>
      </c>
      <c r="W104" s="252"/>
      <c r="X104" s="351"/>
      <c r="Y104" s="354">
        <f>iferror(T106*U106*(W104+W105+W106),0)</f>
        <v>0</v>
      </c>
      <c r="Z104" s="346">
        <v>2.0</v>
      </c>
      <c r="AA104" s="355">
        <v>60.0</v>
      </c>
      <c r="AB104" s="347" t="s">
        <v>245</v>
      </c>
      <c r="AC104" s="348" t="b">
        <v>0</v>
      </c>
      <c r="AD104" s="386"/>
      <c r="AG104" s="42"/>
    </row>
    <row r="105">
      <c r="A105" s="341"/>
      <c r="B105" s="342"/>
      <c r="C105" s="249">
        <v>2.0</v>
      </c>
      <c r="D105" s="343">
        <f t="shared" ref="D105:E105" si="121">D104</f>
        <v>0</v>
      </c>
      <c r="E105" s="251">
        <f t="shared" si="121"/>
        <v>0</v>
      </c>
      <c r="F105" s="252"/>
      <c r="G105" s="351"/>
      <c r="H105" s="345">
        <f>iferror(AVERAGE(F104:F106),0)</f>
        <v>0</v>
      </c>
      <c r="I105" s="346">
        <v>0.0</v>
      </c>
      <c r="K105" s="347" t="s">
        <v>197</v>
      </c>
      <c r="L105" s="348" t="b">
        <v>0</v>
      </c>
      <c r="P105" s="42"/>
      <c r="R105" s="341"/>
      <c r="S105" s="342"/>
      <c r="T105" s="249">
        <v>2.0</v>
      </c>
      <c r="U105" s="343">
        <f t="shared" ref="U105:V105" si="122">U104</f>
        <v>20</v>
      </c>
      <c r="V105" s="251">
        <f t="shared" si="122"/>
        <v>0</v>
      </c>
      <c r="W105" s="252"/>
      <c r="X105" s="351"/>
      <c r="Y105" s="345">
        <f>iferror(AVERAGE(W104:W106),0)</f>
        <v>0</v>
      </c>
      <c r="Z105" s="346">
        <v>0.0</v>
      </c>
      <c r="AB105" s="347" t="s">
        <v>197</v>
      </c>
      <c r="AC105" s="348" t="b">
        <v>0</v>
      </c>
      <c r="AG105" s="42"/>
    </row>
    <row r="106">
      <c r="A106" s="349">
        <v>2.0</v>
      </c>
      <c r="B106" s="350">
        <v>5.0</v>
      </c>
      <c r="C106" s="249">
        <v>3.0</v>
      </c>
      <c r="D106" s="343">
        <f t="shared" ref="D106:E106" si="123">D104</f>
        <v>0</v>
      </c>
      <c r="E106" s="251">
        <f t="shared" si="123"/>
        <v>0</v>
      </c>
      <c r="F106" s="252"/>
      <c r="G106" s="351"/>
      <c r="I106" s="346">
        <v>1.0</v>
      </c>
      <c r="K106" s="347" t="s">
        <v>248</v>
      </c>
      <c r="L106" s="348" t="b">
        <v>0</v>
      </c>
      <c r="P106" s="42"/>
      <c r="R106" s="349">
        <v>6.0</v>
      </c>
      <c r="S106" s="350">
        <v>10.0</v>
      </c>
      <c r="T106" s="249">
        <v>3.0</v>
      </c>
      <c r="U106" s="343">
        <f t="shared" ref="U106:V106" si="124">U104</f>
        <v>20</v>
      </c>
      <c r="V106" s="251">
        <f t="shared" si="124"/>
        <v>0</v>
      </c>
      <c r="W106" s="252"/>
      <c r="X106" s="351"/>
      <c r="Z106" s="346">
        <v>1.0</v>
      </c>
      <c r="AB106" s="347" t="s">
        <v>248</v>
      </c>
      <c r="AC106" s="348" t="b">
        <v>0</v>
      </c>
      <c r="AG106" s="42"/>
    </row>
    <row r="107">
      <c r="A107" s="360" t="s">
        <v>273</v>
      </c>
      <c r="B107" s="353"/>
      <c r="C107" s="249">
        <v>1.0</v>
      </c>
      <c r="D107" s="343">
        <v>0.0</v>
      </c>
      <c r="E107" s="251">
        <v>0.0</v>
      </c>
      <c r="F107" s="252"/>
      <c r="G107" s="351"/>
      <c r="H107" s="354">
        <f>iferror(C109*D109*(F107+F108+F109),0)</f>
        <v>0</v>
      </c>
      <c r="I107" s="346">
        <v>2.0</v>
      </c>
      <c r="J107" s="355">
        <v>60.0</v>
      </c>
      <c r="K107" s="347" t="s">
        <v>245</v>
      </c>
      <c r="L107" s="348" t="b">
        <v>0</v>
      </c>
      <c r="M107" s="386"/>
      <c r="P107" s="42"/>
      <c r="R107" s="360" t="s">
        <v>330</v>
      </c>
      <c r="S107" s="353"/>
      <c r="T107" s="249">
        <v>1.0</v>
      </c>
      <c r="U107" s="343">
        <v>0.0</v>
      </c>
      <c r="V107" s="251">
        <v>0.0</v>
      </c>
      <c r="W107" s="252"/>
      <c r="X107" s="351"/>
      <c r="Y107" s="354">
        <f>iferror(T109*U109*(W107+W108+W109),0)</f>
        <v>0</v>
      </c>
      <c r="Z107" s="346">
        <v>2.0</v>
      </c>
      <c r="AA107" s="355">
        <v>60.0</v>
      </c>
      <c r="AB107" s="347" t="s">
        <v>245</v>
      </c>
      <c r="AC107" s="348" t="b">
        <v>0</v>
      </c>
      <c r="AD107" s="386"/>
      <c r="AG107" s="42"/>
    </row>
    <row r="108">
      <c r="A108" s="341"/>
      <c r="B108" s="342"/>
      <c r="C108" s="249">
        <v>2.0</v>
      </c>
      <c r="D108" s="343">
        <f t="shared" ref="D108:E108" si="125">D107</f>
        <v>0</v>
      </c>
      <c r="E108" s="251">
        <f t="shared" si="125"/>
        <v>0</v>
      </c>
      <c r="F108" s="252"/>
      <c r="G108" s="351"/>
      <c r="H108" s="345">
        <f>iferror(AVERAGE(F107:F109),0)</f>
        <v>0</v>
      </c>
      <c r="I108" s="346">
        <v>0.0</v>
      </c>
      <c r="K108" s="347" t="s">
        <v>197</v>
      </c>
      <c r="L108" s="348" t="b">
        <v>0</v>
      </c>
      <c r="P108" s="42"/>
      <c r="R108" s="341"/>
      <c r="S108" s="342"/>
      <c r="T108" s="249">
        <v>2.0</v>
      </c>
      <c r="U108" s="343">
        <f t="shared" ref="U108:V108" si="126">U107</f>
        <v>0</v>
      </c>
      <c r="V108" s="251">
        <f t="shared" si="126"/>
        <v>0</v>
      </c>
      <c r="W108" s="252"/>
      <c r="X108" s="351"/>
      <c r="Y108" s="345">
        <f>iferror(AVERAGE(W107:W109),0)</f>
        <v>0</v>
      </c>
      <c r="Z108" s="346">
        <v>0.0</v>
      </c>
      <c r="AB108" s="347" t="s">
        <v>197</v>
      </c>
      <c r="AC108" s="348" t="b">
        <v>0</v>
      </c>
      <c r="AG108" s="42"/>
    </row>
    <row r="109">
      <c r="A109" s="349">
        <v>8.0</v>
      </c>
      <c r="B109" s="350">
        <v>12.0</v>
      </c>
      <c r="C109" s="249">
        <v>3.0</v>
      </c>
      <c r="D109" s="343">
        <f t="shared" ref="D109:E109" si="127">D107</f>
        <v>0</v>
      </c>
      <c r="E109" s="251">
        <f t="shared" si="127"/>
        <v>0</v>
      </c>
      <c r="F109" s="252"/>
      <c r="G109" s="351"/>
      <c r="I109" s="346">
        <v>1.0</v>
      </c>
      <c r="K109" s="347" t="s">
        <v>248</v>
      </c>
      <c r="L109" s="348" t="b">
        <v>0</v>
      </c>
      <c r="P109" s="42"/>
      <c r="R109" s="349">
        <v>12.0</v>
      </c>
      <c r="S109" s="350">
        <v>20.0</v>
      </c>
      <c r="T109" s="249">
        <v>3.0</v>
      </c>
      <c r="U109" s="343">
        <f t="shared" ref="U109:V109" si="128">U107</f>
        <v>0</v>
      </c>
      <c r="V109" s="251">
        <f t="shared" si="128"/>
        <v>0</v>
      </c>
      <c r="W109" s="252"/>
      <c r="X109" s="351"/>
      <c r="Z109" s="346">
        <v>1.0</v>
      </c>
      <c r="AB109" s="347" t="s">
        <v>248</v>
      </c>
      <c r="AC109" s="348" t="b">
        <v>0</v>
      </c>
      <c r="AG109" s="42"/>
    </row>
    <row r="110">
      <c r="A110" s="360" t="s">
        <v>332</v>
      </c>
      <c r="B110" s="353"/>
      <c r="C110" s="249">
        <v>1.0</v>
      </c>
      <c r="D110" s="343">
        <v>0.0</v>
      </c>
      <c r="E110" s="251">
        <v>0.0</v>
      </c>
      <c r="F110" s="252"/>
      <c r="G110" s="351"/>
      <c r="H110" s="354">
        <f>iferror(C112*D112*(F110+F111+F112),0)</f>
        <v>0</v>
      </c>
      <c r="I110" s="346">
        <v>2.0</v>
      </c>
      <c r="J110" s="355">
        <v>60.0</v>
      </c>
      <c r="K110" s="347" t="s">
        <v>245</v>
      </c>
      <c r="L110" s="348" t="b">
        <v>0</v>
      </c>
      <c r="M110" s="386"/>
      <c r="P110" s="42"/>
      <c r="R110" s="397" t="s">
        <v>337</v>
      </c>
      <c r="S110" s="353"/>
      <c r="T110" s="249">
        <v>1.0</v>
      </c>
      <c r="U110" s="343">
        <v>20.0</v>
      </c>
      <c r="V110" s="251">
        <v>0.0</v>
      </c>
      <c r="W110" s="252">
        <v>20.0</v>
      </c>
      <c r="X110" s="351"/>
      <c r="Y110" s="354">
        <f>iferror(T112*U112*(W110+W111+W112),0)</f>
        <v>3600</v>
      </c>
      <c r="Z110" s="346">
        <v>2.0</v>
      </c>
      <c r="AA110" s="355">
        <v>60.0</v>
      </c>
      <c r="AB110" s="347" t="s">
        <v>245</v>
      </c>
      <c r="AC110" s="348" t="b">
        <v>0</v>
      </c>
      <c r="AD110" s="386"/>
      <c r="AG110" s="42"/>
    </row>
    <row r="111">
      <c r="A111" s="341"/>
      <c r="B111" s="342"/>
      <c r="C111" s="249">
        <v>2.0</v>
      </c>
      <c r="D111" s="343">
        <f t="shared" ref="D111:E111" si="129">D110</f>
        <v>0</v>
      </c>
      <c r="E111" s="251">
        <f t="shared" si="129"/>
        <v>0</v>
      </c>
      <c r="F111" s="252"/>
      <c r="G111" s="351"/>
      <c r="H111" s="345">
        <f>iferror(AVERAGE(F110:F112),0)</f>
        <v>0</v>
      </c>
      <c r="I111" s="346">
        <v>0.0</v>
      </c>
      <c r="K111" s="347" t="s">
        <v>197</v>
      </c>
      <c r="L111" s="348" t="b">
        <v>0</v>
      </c>
      <c r="P111" s="42"/>
      <c r="R111" s="341"/>
      <c r="S111" s="342"/>
      <c r="T111" s="249">
        <v>2.0</v>
      </c>
      <c r="U111" s="343">
        <f t="shared" ref="U111:V111" si="130">U110</f>
        <v>20</v>
      </c>
      <c r="V111" s="251">
        <f t="shared" si="130"/>
        <v>0</v>
      </c>
      <c r="W111" s="252">
        <v>20.0</v>
      </c>
      <c r="X111" s="351"/>
      <c r="Y111" s="345">
        <f>iferror(AVERAGE(W110:W112),0)</f>
        <v>20</v>
      </c>
      <c r="Z111" s="346">
        <v>0.0</v>
      </c>
      <c r="AB111" s="347" t="s">
        <v>197</v>
      </c>
      <c r="AC111" s="348" t="b">
        <v>0</v>
      </c>
      <c r="AG111" s="42"/>
    </row>
    <row r="112">
      <c r="A112" s="349">
        <v>8.0</v>
      </c>
      <c r="B112" s="350">
        <v>12.0</v>
      </c>
      <c r="C112" s="249">
        <v>3.0</v>
      </c>
      <c r="D112" s="343">
        <f t="shared" ref="D112:E112" si="131">D110</f>
        <v>0</v>
      </c>
      <c r="E112" s="251">
        <f t="shared" si="131"/>
        <v>0</v>
      </c>
      <c r="F112" s="252"/>
      <c r="G112" s="351"/>
      <c r="I112" s="346">
        <v>1.0</v>
      </c>
      <c r="K112" s="347" t="s">
        <v>248</v>
      </c>
      <c r="L112" s="348" t="b">
        <v>0</v>
      </c>
      <c r="P112" s="42"/>
      <c r="R112" s="349">
        <v>12.0</v>
      </c>
      <c r="S112" s="350">
        <v>20.0</v>
      </c>
      <c r="T112" s="249">
        <v>3.0</v>
      </c>
      <c r="U112" s="343">
        <f t="shared" ref="U112:V112" si="132">U110</f>
        <v>20</v>
      </c>
      <c r="V112" s="251">
        <f t="shared" si="132"/>
        <v>0</v>
      </c>
      <c r="W112" s="252">
        <v>20.0</v>
      </c>
      <c r="X112" s="351"/>
      <c r="Z112" s="346">
        <v>1.0</v>
      </c>
      <c r="AB112" s="347" t="s">
        <v>248</v>
      </c>
      <c r="AC112" s="348" t="b">
        <v>0</v>
      </c>
      <c r="AG112" s="42"/>
    </row>
    <row r="113">
      <c r="A113" s="361"/>
      <c r="B113" s="353"/>
      <c r="C113" s="249">
        <v>1.0</v>
      </c>
      <c r="D113" s="343">
        <v>0.0</v>
      </c>
      <c r="E113" s="251">
        <v>0.0</v>
      </c>
      <c r="F113" s="252"/>
      <c r="G113" s="351"/>
      <c r="H113" s="354">
        <f>iferror(C115*D115*(F113+F114+F115),0)</f>
        <v>0</v>
      </c>
      <c r="I113" s="346"/>
      <c r="J113" s="355"/>
      <c r="K113" s="347" t="s">
        <v>245</v>
      </c>
      <c r="L113" s="348" t="b">
        <v>0</v>
      </c>
      <c r="M113" s="386"/>
      <c r="P113" s="42"/>
      <c r="R113" s="361"/>
      <c r="S113" s="353"/>
      <c r="T113" s="249">
        <v>1.0</v>
      </c>
      <c r="U113" s="343">
        <v>0.0</v>
      </c>
      <c r="V113" s="251">
        <v>0.0</v>
      </c>
      <c r="W113" s="252"/>
      <c r="X113" s="351"/>
      <c r="Y113" s="354">
        <f>iferror(T115*U115*(W113+W114+W115),0)</f>
        <v>0</v>
      </c>
      <c r="Z113" s="346"/>
      <c r="AA113" s="355"/>
      <c r="AB113" s="347" t="s">
        <v>245</v>
      </c>
      <c r="AC113" s="348" t="b">
        <v>0</v>
      </c>
      <c r="AD113" s="386"/>
      <c r="AG113" s="42"/>
    </row>
    <row r="114">
      <c r="A114" s="341"/>
      <c r="B114" s="342"/>
      <c r="C114" s="249">
        <v>2.0</v>
      </c>
      <c r="D114" s="343">
        <f t="shared" ref="D114:E114" si="133">D113</f>
        <v>0</v>
      </c>
      <c r="E114" s="251">
        <f t="shared" si="133"/>
        <v>0</v>
      </c>
      <c r="F114" s="252"/>
      <c r="G114" s="351"/>
      <c r="H114" s="345">
        <f>iferror(AVERAGE(F113:F115),0)</f>
        <v>0</v>
      </c>
      <c r="I114" s="346"/>
      <c r="K114" s="347" t="s">
        <v>197</v>
      </c>
      <c r="L114" s="348" t="b">
        <v>0</v>
      </c>
      <c r="P114" s="42"/>
      <c r="R114" s="341"/>
      <c r="S114" s="342"/>
      <c r="T114" s="249">
        <v>2.0</v>
      </c>
      <c r="U114" s="343">
        <f t="shared" ref="U114:V114" si="134">U113</f>
        <v>0</v>
      </c>
      <c r="V114" s="251">
        <f t="shared" si="134"/>
        <v>0</v>
      </c>
      <c r="W114" s="252"/>
      <c r="X114" s="351"/>
      <c r="Y114" s="345">
        <f>iferror(AVERAGE(W113:W115),0)</f>
        <v>0</v>
      </c>
      <c r="Z114" s="346"/>
      <c r="AB114" s="347" t="s">
        <v>197</v>
      </c>
      <c r="AC114" s="348" t="b">
        <v>0</v>
      </c>
      <c r="AG114" s="42"/>
    </row>
    <row r="115">
      <c r="A115" s="371"/>
      <c r="B115" s="372"/>
      <c r="C115" s="249">
        <v>3.0</v>
      </c>
      <c r="D115" s="343">
        <f t="shared" ref="D115:E115" si="135">D113</f>
        <v>0</v>
      </c>
      <c r="E115" s="251">
        <f t="shared" si="135"/>
        <v>0</v>
      </c>
      <c r="F115" s="252"/>
      <c r="G115" s="351"/>
      <c r="I115" s="346"/>
      <c r="K115" s="347" t="s">
        <v>248</v>
      </c>
      <c r="L115" s="348" t="b">
        <v>0</v>
      </c>
      <c r="P115" s="42"/>
      <c r="R115" s="371"/>
      <c r="S115" s="372"/>
      <c r="T115" s="249">
        <v>3.0</v>
      </c>
      <c r="U115" s="343">
        <f t="shared" ref="U115:V115" si="136">U113</f>
        <v>0</v>
      </c>
      <c r="V115" s="251">
        <f t="shared" si="136"/>
        <v>0</v>
      </c>
      <c r="W115" s="252"/>
      <c r="X115" s="351"/>
      <c r="Z115" s="346"/>
      <c r="AB115" s="347" t="s">
        <v>248</v>
      </c>
      <c r="AC115" s="348" t="b">
        <v>0</v>
      </c>
      <c r="AG115" s="42"/>
    </row>
    <row r="116">
      <c r="A116" s="257"/>
      <c r="C116" s="249">
        <v>1.0</v>
      </c>
      <c r="D116" s="343">
        <v>0.0</v>
      </c>
      <c r="E116" s="251">
        <v>0.0</v>
      </c>
      <c r="F116" s="252"/>
      <c r="G116" s="351"/>
      <c r="H116" s="354">
        <f>iferror(C118*D118*(F116+F117+F118),0)</f>
        <v>0</v>
      </c>
      <c r="I116" s="346"/>
      <c r="J116" s="355"/>
      <c r="K116" s="347" t="s">
        <v>245</v>
      </c>
      <c r="L116" s="348" t="b">
        <v>0</v>
      </c>
      <c r="M116" s="386"/>
      <c r="P116" s="42"/>
      <c r="R116" s="257"/>
      <c r="T116" s="249">
        <v>1.0</v>
      </c>
      <c r="U116" s="343">
        <v>0.0</v>
      </c>
      <c r="V116" s="251">
        <v>0.0</v>
      </c>
      <c r="W116" s="252"/>
      <c r="X116" s="351"/>
      <c r="Y116" s="354">
        <f>iferror(T118*U118*(W116+W117+W118),0)</f>
        <v>0</v>
      </c>
      <c r="Z116" s="346"/>
      <c r="AA116" s="355"/>
      <c r="AB116" s="347" t="s">
        <v>245</v>
      </c>
      <c r="AC116" s="348" t="b">
        <v>0</v>
      </c>
      <c r="AD116" s="386"/>
      <c r="AG116" s="42"/>
    </row>
    <row r="117">
      <c r="A117" s="38"/>
      <c r="C117" s="249">
        <v>2.0</v>
      </c>
      <c r="D117" s="343">
        <f t="shared" ref="D117:E117" si="137">D116</f>
        <v>0</v>
      </c>
      <c r="E117" s="251">
        <f t="shared" si="137"/>
        <v>0</v>
      </c>
      <c r="F117" s="252"/>
      <c r="G117" s="351"/>
      <c r="H117" s="345">
        <f>iferror(AVERAGE(F116:F118),0)</f>
        <v>0</v>
      </c>
      <c r="I117" s="346"/>
      <c r="K117" s="347" t="s">
        <v>197</v>
      </c>
      <c r="L117" s="348" t="b">
        <v>0</v>
      </c>
      <c r="P117" s="42"/>
      <c r="R117" s="38"/>
      <c r="T117" s="249">
        <v>2.0</v>
      </c>
      <c r="U117" s="343">
        <f t="shared" ref="U117:V117" si="138">U116</f>
        <v>0</v>
      </c>
      <c r="V117" s="251">
        <f t="shared" si="138"/>
        <v>0</v>
      </c>
      <c r="W117" s="252"/>
      <c r="X117" s="351"/>
      <c r="Y117" s="345">
        <f>iferror(AVERAGE(W116:W118),0)</f>
        <v>0</v>
      </c>
      <c r="Z117" s="346"/>
      <c r="AB117" s="347" t="s">
        <v>197</v>
      </c>
      <c r="AC117" s="348" t="b">
        <v>0</v>
      </c>
      <c r="AG117" s="42"/>
    </row>
    <row r="118">
      <c r="A118" s="398"/>
      <c r="B118" s="399"/>
      <c r="C118" s="249">
        <v>3.0</v>
      </c>
      <c r="D118" s="343">
        <f t="shared" ref="D118:E118" si="139">D116</f>
        <v>0</v>
      </c>
      <c r="E118" s="251">
        <f t="shared" si="139"/>
        <v>0</v>
      </c>
      <c r="F118" s="252"/>
      <c r="G118" s="351"/>
      <c r="I118" s="346"/>
      <c r="K118" s="347" t="s">
        <v>248</v>
      </c>
      <c r="L118" s="348" t="b">
        <v>0</v>
      </c>
      <c r="P118" s="42"/>
      <c r="R118" s="398"/>
      <c r="S118" s="399"/>
      <c r="T118" s="249">
        <v>3.0</v>
      </c>
      <c r="U118" s="343">
        <f t="shared" ref="U118:V118" si="140">U116</f>
        <v>0</v>
      </c>
      <c r="V118" s="251">
        <f t="shared" si="140"/>
        <v>0</v>
      </c>
      <c r="W118" s="252"/>
      <c r="X118" s="351"/>
      <c r="Z118" s="346"/>
      <c r="AB118" s="347" t="s">
        <v>248</v>
      </c>
      <c r="AC118" s="348" t="b">
        <v>0</v>
      </c>
      <c r="AG118" s="42"/>
    </row>
    <row r="119">
      <c r="A119" s="257"/>
      <c r="C119" s="249">
        <v>1.0</v>
      </c>
      <c r="D119" s="343">
        <v>0.0</v>
      </c>
      <c r="E119" s="251">
        <v>0.0</v>
      </c>
      <c r="F119" s="252"/>
      <c r="G119" s="351"/>
      <c r="H119" s="354">
        <f>iferror(C121*D121*(F119+F120+F121),0)</f>
        <v>0</v>
      </c>
      <c r="I119" s="346"/>
      <c r="J119" s="355"/>
      <c r="K119" s="347" t="s">
        <v>245</v>
      </c>
      <c r="L119" s="348" t="b">
        <v>0</v>
      </c>
      <c r="M119" s="386"/>
      <c r="P119" s="42"/>
      <c r="R119" s="257"/>
      <c r="T119" s="249">
        <v>1.0</v>
      </c>
      <c r="U119" s="343">
        <v>0.0</v>
      </c>
      <c r="V119" s="251">
        <v>0.0</v>
      </c>
      <c r="W119" s="252"/>
      <c r="X119" s="351"/>
      <c r="Y119" s="354">
        <f>iferror(T121*U121*(W119+W120+W121),0)</f>
        <v>0</v>
      </c>
      <c r="Z119" s="346"/>
      <c r="AA119" s="355"/>
      <c r="AB119" s="347" t="s">
        <v>245</v>
      </c>
      <c r="AC119" s="348" t="b">
        <v>0</v>
      </c>
      <c r="AD119" s="386"/>
      <c r="AG119" s="42"/>
    </row>
    <row r="120">
      <c r="A120" s="38"/>
      <c r="C120" s="249">
        <v>2.0</v>
      </c>
      <c r="D120" s="343">
        <f t="shared" ref="D120:E120" si="141">D119</f>
        <v>0</v>
      </c>
      <c r="E120" s="251">
        <f t="shared" si="141"/>
        <v>0</v>
      </c>
      <c r="F120" s="252"/>
      <c r="G120" s="351"/>
      <c r="H120" s="345">
        <f>iferror(AVERAGE(F119:F121),0)</f>
        <v>0</v>
      </c>
      <c r="I120" s="346"/>
      <c r="K120" s="347" t="s">
        <v>197</v>
      </c>
      <c r="L120" s="348" t="b">
        <v>0</v>
      </c>
      <c r="P120" s="42"/>
      <c r="R120" s="38"/>
      <c r="T120" s="249">
        <v>2.0</v>
      </c>
      <c r="U120" s="343">
        <f t="shared" ref="U120:V120" si="142">U119</f>
        <v>0</v>
      </c>
      <c r="V120" s="251">
        <f t="shared" si="142"/>
        <v>0</v>
      </c>
      <c r="W120" s="252"/>
      <c r="X120" s="351"/>
      <c r="Y120" s="345">
        <f>iferror(AVERAGE(W119:W121),0)</f>
        <v>0</v>
      </c>
      <c r="Z120" s="346"/>
      <c r="AB120" s="347" t="s">
        <v>197</v>
      </c>
      <c r="AC120" s="348" t="b">
        <v>0</v>
      </c>
      <c r="AG120" s="42"/>
    </row>
    <row r="121">
      <c r="A121" s="400"/>
      <c r="B121" s="401"/>
      <c r="C121" s="299">
        <v>3.0</v>
      </c>
      <c r="D121" s="367">
        <f t="shared" ref="D121:E121" si="143">D119</f>
        <v>0</v>
      </c>
      <c r="E121" s="301">
        <f t="shared" si="143"/>
        <v>0</v>
      </c>
      <c r="F121" s="302"/>
      <c r="G121" s="368"/>
      <c r="H121" s="68"/>
      <c r="I121" s="373"/>
      <c r="J121" s="68"/>
      <c r="K121" s="369" t="s">
        <v>248</v>
      </c>
      <c r="L121" s="370" t="b">
        <v>0</v>
      </c>
      <c r="M121" s="68"/>
      <c r="N121" s="68"/>
      <c r="O121" s="68"/>
      <c r="P121" s="69"/>
      <c r="R121" s="400"/>
      <c r="S121" s="401"/>
      <c r="T121" s="299">
        <v>3.0</v>
      </c>
      <c r="U121" s="367">
        <f t="shared" ref="U121:V121" si="144">U119</f>
        <v>0</v>
      </c>
      <c r="V121" s="301">
        <f t="shared" si="144"/>
        <v>0</v>
      </c>
      <c r="W121" s="302"/>
      <c r="X121" s="368"/>
      <c r="Y121" s="68"/>
      <c r="Z121" s="373"/>
      <c r="AA121" s="68"/>
      <c r="AB121" s="369" t="s">
        <v>248</v>
      </c>
      <c r="AC121" s="370" t="b">
        <v>0</v>
      </c>
      <c r="AD121" s="68"/>
      <c r="AE121" s="68"/>
      <c r="AF121" s="68"/>
      <c r="AG121" s="69"/>
    </row>
    <row r="122">
      <c r="A122" s="374" t="s">
        <v>256</v>
      </c>
      <c r="C122" s="376"/>
      <c r="P122" s="42"/>
      <c r="R122" s="374" t="s">
        <v>256</v>
      </c>
      <c r="T122" s="376"/>
      <c r="AG122" s="42"/>
    </row>
    <row r="123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  <c r="R123" s="67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9"/>
    </row>
    <row r="126">
      <c r="A126" s="318" t="s">
        <v>97</v>
      </c>
      <c r="B126" s="319">
        <v>46162.0</v>
      </c>
      <c r="C126" s="320" t="s">
        <v>235</v>
      </c>
      <c r="D126" s="268"/>
      <c r="E126" s="321" t="s">
        <v>236</v>
      </c>
      <c r="F126" s="322" t="b">
        <v>0</v>
      </c>
      <c r="G126" s="323" t="s">
        <v>237</v>
      </c>
      <c r="H126" s="322" t="b">
        <v>0</v>
      </c>
      <c r="I126" s="324" t="s">
        <v>238</v>
      </c>
      <c r="J126" s="322" t="b">
        <v>0</v>
      </c>
      <c r="K126" s="325" t="s">
        <v>240</v>
      </c>
      <c r="L126" s="326" t="b">
        <v>0</v>
      </c>
      <c r="M126" s="327" t="s">
        <v>241</v>
      </c>
      <c r="N126" s="322" t="b">
        <v>0</v>
      </c>
      <c r="O126" s="328" t="s">
        <v>242</v>
      </c>
      <c r="P126" s="326" t="b">
        <v>0</v>
      </c>
      <c r="R126" s="318" t="s">
        <v>97</v>
      </c>
      <c r="S126" s="319">
        <v>46164.0</v>
      </c>
      <c r="T126" s="320" t="s">
        <v>235</v>
      </c>
      <c r="U126" s="268"/>
      <c r="V126" s="321" t="s">
        <v>236</v>
      </c>
      <c r="W126" s="322" t="b">
        <v>0</v>
      </c>
      <c r="X126" s="323" t="s">
        <v>237</v>
      </c>
      <c r="Y126" s="322" t="b">
        <v>0</v>
      </c>
      <c r="Z126" s="324" t="s">
        <v>238</v>
      </c>
      <c r="AA126" s="322" t="b">
        <v>0</v>
      </c>
      <c r="AB126" s="325" t="s">
        <v>240</v>
      </c>
      <c r="AC126" s="326" t="b">
        <v>0</v>
      </c>
      <c r="AD126" s="327" t="s">
        <v>241</v>
      </c>
      <c r="AE126" s="322" t="b">
        <v>0</v>
      </c>
      <c r="AF126" s="328" t="s">
        <v>242</v>
      </c>
      <c r="AG126" s="326" t="b">
        <v>0</v>
      </c>
    </row>
    <row r="127">
      <c r="A127" s="298" t="s">
        <v>150</v>
      </c>
      <c r="B127" s="329"/>
      <c r="C127" s="330">
        <v>1.0</v>
      </c>
      <c r="D127" s="331">
        <v>80.0</v>
      </c>
      <c r="E127" s="332">
        <v>0.0</v>
      </c>
      <c r="F127" s="333">
        <v>12.0</v>
      </c>
      <c r="G127" s="334"/>
      <c r="H127" s="335">
        <f>iferror(C129*D129*(F127+F128+F129),0)</f>
        <v>8640</v>
      </c>
      <c r="I127" s="336">
        <v>2.0</v>
      </c>
      <c r="J127" s="337">
        <v>120.0</v>
      </c>
      <c r="K127" s="338" t="s">
        <v>245</v>
      </c>
      <c r="L127" s="339" t="b">
        <v>0</v>
      </c>
      <c r="M127" s="340" t="s">
        <v>246</v>
      </c>
      <c r="N127" s="35"/>
      <c r="O127" s="35"/>
      <c r="P127" s="81"/>
      <c r="R127" s="298" t="s">
        <v>150</v>
      </c>
      <c r="S127" s="329"/>
      <c r="T127" s="330">
        <v>1.0</v>
      </c>
      <c r="U127" s="331">
        <v>90.0</v>
      </c>
      <c r="V127" s="332">
        <v>0.0</v>
      </c>
      <c r="W127" s="333"/>
      <c r="X127" s="334"/>
      <c r="Y127" s="335">
        <f>iferror(T129*U129*(W127+W128+W129),0)</f>
        <v>0</v>
      </c>
      <c r="Z127" s="336">
        <v>2.0</v>
      </c>
      <c r="AA127" s="337">
        <v>90.0</v>
      </c>
      <c r="AB127" s="338" t="s">
        <v>245</v>
      </c>
      <c r="AC127" s="339" t="b">
        <v>0</v>
      </c>
      <c r="AD127" s="340" t="s">
        <v>246</v>
      </c>
      <c r="AE127" s="35"/>
      <c r="AF127" s="35"/>
      <c r="AG127" s="81"/>
    </row>
    <row r="128">
      <c r="A128" s="341"/>
      <c r="B128" s="342"/>
      <c r="C128" s="249">
        <v>2.0</v>
      </c>
      <c r="D128" s="343">
        <f t="shared" ref="D128:E128" si="145">D127</f>
        <v>80</v>
      </c>
      <c r="E128" s="251">
        <f t="shared" si="145"/>
        <v>0</v>
      </c>
      <c r="F128" s="252">
        <v>12.0</v>
      </c>
      <c r="G128" s="344"/>
      <c r="H128" s="345">
        <f>iferror(AVERAGE(F127:F129),0)</f>
        <v>12</v>
      </c>
      <c r="I128" s="346">
        <v>1.0</v>
      </c>
      <c r="K128" s="347" t="s">
        <v>197</v>
      </c>
      <c r="L128" s="348" t="b">
        <v>0</v>
      </c>
      <c r="P128" s="42"/>
      <c r="R128" s="341"/>
      <c r="S128" s="342"/>
      <c r="T128" s="249">
        <v>2.0</v>
      </c>
      <c r="U128" s="343">
        <f t="shared" ref="U128:V128" si="146">U127</f>
        <v>90</v>
      </c>
      <c r="V128" s="251">
        <f t="shared" si="146"/>
        <v>0</v>
      </c>
      <c r="W128" s="252"/>
      <c r="X128" s="344"/>
      <c r="Y128" s="345">
        <f>iferror(AVERAGE(W127:W129),0)</f>
        <v>0</v>
      </c>
      <c r="Z128" s="346">
        <v>1.0</v>
      </c>
      <c r="AB128" s="347" t="s">
        <v>197</v>
      </c>
      <c r="AC128" s="348" t="b">
        <v>0</v>
      </c>
      <c r="AG128" s="42"/>
    </row>
    <row r="129">
      <c r="A129" s="349">
        <v>2.0</v>
      </c>
      <c r="B129" s="350">
        <v>5.0</v>
      </c>
      <c r="C129" s="249">
        <v>3.0</v>
      </c>
      <c r="D129" s="343">
        <f t="shared" ref="D129:E129" si="147">D127</f>
        <v>80</v>
      </c>
      <c r="E129" s="251">
        <f t="shared" si="147"/>
        <v>0</v>
      </c>
      <c r="F129" s="252">
        <v>12.0</v>
      </c>
      <c r="G129" s="351"/>
      <c r="I129" s="346">
        <v>2.0</v>
      </c>
      <c r="K129" s="347" t="s">
        <v>248</v>
      </c>
      <c r="L129" s="348" t="b">
        <v>0</v>
      </c>
      <c r="P129" s="42"/>
      <c r="R129" s="349">
        <v>6.0</v>
      </c>
      <c r="S129" s="350">
        <v>10.0</v>
      </c>
      <c r="T129" s="249">
        <v>3.0</v>
      </c>
      <c r="U129" s="343">
        <f t="shared" ref="U129:V129" si="148">U127</f>
        <v>90</v>
      </c>
      <c r="V129" s="251">
        <f t="shared" si="148"/>
        <v>0</v>
      </c>
      <c r="W129" s="252"/>
      <c r="X129" s="351"/>
      <c r="Z129" s="346">
        <v>2.0</v>
      </c>
      <c r="AB129" s="347" t="s">
        <v>248</v>
      </c>
      <c r="AC129" s="348" t="b">
        <v>0</v>
      </c>
      <c r="AG129" s="42"/>
    </row>
    <row r="130">
      <c r="A130" s="358" t="s">
        <v>324</v>
      </c>
      <c r="B130" s="353"/>
      <c r="C130" s="249">
        <v>1.0</v>
      </c>
      <c r="D130" s="343">
        <v>60.0</v>
      </c>
      <c r="E130" s="251">
        <v>0.0</v>
      </c>
      <c r="F130" s="252"/>
      <c r="G130" s="351"/>
      <c r="H130" s="354">
        <f>iferror(C132*D132*(F130+F131+F132),0)</f>
        <v>0</v>
      </c>
      <c r="I130" s="346">
        <v>2.0</v>
      </c>
      <c r="J130" s="355">
        <v>90.0</v>
      </c>
      <c r="K130" s="347" t="s">
        <v>245</v>
      </c>
      <c r="L130" s="348" t="b">
        <v>0</v>
      </c>
      <c r="M130" s="386"/>
      <c r="P130" s="42"/>
      <c r="R130" s="356" t="s">
        <v>325</v>
      </c>
      <c r="S130" s="353"/>
      <c r="T130" s="249">
        <v>1.0</v>
      </c>
      <c r="U130" s="343">
        <v>80.0</v>
      </c>
      <c r="V130" s="251">
        <v>0.0</v>
      </c>
      <c r="W130" s="252"/>
      <c r="X130" s="351"/>
      <c r="Y130" s="354">
        <f>iferror(T132*U132*(W130+W131+W132),0)</f>
        <v>0</v>
      </c>
      <c r="Z130" s="346">
        <v>2.0</v>
      </c>
      <c r="AA130" s="355">
        <v>60.0</v>
      </c>
      <c r="AB130" s="347" t="s">
        <v>245</v>
      </c>
      <c r="AC130" s="348" t="b">
        <v>0</v>
      </c>
      <c r="AD130" s="386"/>
      <c r="AG130" s="42"/>
    </row>
    <row r="131">
      <c r="A131" s="341"/>
      <c r="B131" s="342"/>
      <c r="C131" s="249">
        <v>2.0</v>
      </c>
      <c r="D131" s="343">
        <f t="shared" ref="D131:E131" si="149">D130</f>
        <v>60</v>
      </c>
      <c r="E131" s="251">
        <f t="shared" si="149"/>
        <v>0</v>
      </c>
      <c r="F131" s="252"/>
      <c r="G131" s="351"/>
      <c r="H131" s="345">
        <f>iferror(AVERAGE(F130:F132),0)</f>
        <v>0</v>
      </c>
      <c r="I131" s="346">
        <v>0.0</v>
      </c>
      <c r="K131" s="347" t="s">
        <v>197</v>
      </c>
      <c r="L131" s="348" t="b">
        <v>0</v>
      </c>
      <c r="P131" s="42"/>
      <c r="R131" s="341"/>
      <c r="S131" s="342"/>
      <c r="T131" s="249">
        <v>2.0</v>
      </c>
      <c r="U131" s="343">
        <f t="shared" ref="U131:V131" si="150">U130</f>
        <v>80</v>
      </c>
      <c r="V131" s="251">
        <f t="shared" si="150"/>
        <v>0</v>
      </c>
      <c r="W131" s="252"/>
      <c r="X131" s="351"/>
      <c r="Y131" s="345">
        <f>iferror(AVERAGE(W130:W132),0)</f>
        <v>0</v>
      </c>
      <c r="Z131" s="346">
        <v>0.0</v>
      </c>
      <c r="AB131" s="347" t="s">
        <v>197</v>
      </c>
      <c r="AC131" s="348" t="b">
        <v>0</v>
      </c>
      <c r="AG131" s="42"/>
    </row>
    <row r="132">
      <c r="A132" s="349">
        <v>6.0</v>
      </c>
      <c r="B132" s="350">
        <v>10.0</v>
      </c>
      <c r="C132" s="249">
        <v>3.0</v>
      </c>
      <c r="D132" s="343">
        <f t="shared" ref="D132:E132" si="151">D130</f>
        <v>60</v>
      </c>
      <c r="E132" s="251">
        <f t="shared" si="151"/>
        <v>0</v>
      </c>
      <c r="F132" s="252"/>
      <c r="G132" s="351"/>
      <c r="I132" s="346">
        <v>1.0</v>
      </c>
      <c r="K132" s="347" t="s">
        <v>248</v>
      </c>
      <c r="L132" s="348" t="b">
        <v>0</v>
      </c>
      <c r="P132" s="42"/>
      <c r="R132" s="349">
        <v>8.0</v>
      </c>
      <c r="S132" s="350">
        <v>12.0</v>
      </c>
      <c r="T132" s="249">
        <v>3.0</v>
      </c>
      <c r="U132" s="343">
        <f t="shared" ref="U132:V132" si="152">U130</f>
        <v>80</v>
      </c>
      <c r="V132" s="251">
        <f t="shared" si="152"/>
        <v>0</v>
      </c>
      <c r="W132" s="252"/>
      <c r="X132" s="351"/>
      <c r="Z132" s="346">
        <v>1.0</v>
      </c>
      <c r="AB132" s="347" t="s">
        <v>248</v>
      </c>
      <c r="AC132" s="348" t="b">
        <v>0</v>
      </c>
      <c r="AG132" s="42"/>
    </row>
    <row r="133">
      <c r="A133" s="402" t="s">
        <v>261</v>
      </c>
      <c r="B133" s="353"/>
      <c r="C133" s="249">
        <v>1.0</v>
      </c>
      <c r="D133" s="343">
        <v>9.0</v>
      </c>
      <c r="E133" s="251">
        <v>0.0</v>
      </c>
      <c r="F133" s="252"/>
      <c r="G133" s="351"/>
      <c r="H133" s="354">
        <f>iferror(C135*D135*(F133+F134+F135),0)</f>
        <v>0</v>
      </c>
      <c r="I133" s="346">
        <v>2.0</v>
      </c>
      <c r="J133" s="355">
        <v>60.0</v>
      </c>
      <c r="K133" s="347" t="s">
        <v>245</v>
      </c>
      <c r="L133" s="348" t="b">
        <v>0</v>
      </c>
      <c r="M133" s="386"/>
      <c r="P133" s="42"/>
      <c r="R133" s="403" t="s">
        <v>267</v>
      </c>
      <c r="S133" s="353"/>
      <c r="T133" s="249">
        <v>1.0</v>
      </c>
      <c r="U133" s="343">
        <v>90.0</v>
      </c>
      <c r="V133" s="251">
        <v>0.0</v>
      </c>
      <c r="W133" s="252"/>
      <c r="X133" s="351"/>
      <c r="Y133" s="354">
        <f>iferror(T135*U135*(W133+W134+W135),0)</f>
        <v>0</v>
      </c>
      <c r="Z133" s="346">
        <v>2.0</v>
      </c>
      <c r="AA133" s="355">
        <v>60.0</v>
      </c>
      <c r="AB133" s="347" t="s">
        <v>245</v>
      </c>
      <c r="AC133" s="348" t="b">
        <v>0</v>
      </c>
      <c r="AD133" s="386"/>
      <c r="AG133" s="42"/>
    </row>
    <row r="134">
      <c r="A134" s="341"/>
      <c r="B134" s="342"/>
      <c r="C134" s="249">
        <v>2.0</v>
      </c>
      <c r="D134" s="343">
        <f t="shared" ref="D134:E134" si="153">D133</f>
        <v>9</v>
      </c>
      <c r="E134" s="251">
        <f t="shared" si="153"/>
        <v>0</v>
      </c>
      <c r="F134" s="252"/>
      <c r="G134" s="351"/>
      <c r="H134" s="345">
        <f>iferror(AVERAGE(F133:F135),0)</f>
        <v>0</v>
      </c>
      <c r="I134" s="346">
        <v>0.0</v>
      </c>
      <c r="K134" s="347" t="s">
        <v>197</v>
      </c>
      <c r="L134" s="348" t="b">
        <v>0</v>
      </c>
      <c r="P134" s="42"/>
      <c r="R134" s="341"/>
      <c r="S134" s="342"/>
      <c r="T134" s="249">
        <v>2.0</v>
      </c>
      <c r="U134" s="343">
        <f t="shared" ref="U134:V134" si="154">U133</f>
        <v>90</v>
      </c>
      <c r="V134" s="251">
        <f t="shared" si="154"/>
        <v>0</v>
      </c>
      <c r="W134" s="252"/>
      <c r="X134" s="351"/>
      <c r="Y134" s="345">
        <f>iferror(AVERAGE(W133:W135),0)</f>
        <v>0</v>
      </c>
      <c r="Z134" s="346">
        <v>0.0</v>
      </c>
      <c r="AB134" s="347" t="s">
        <v>197</v>
      </c>
      <c r="AC134" s="348" t="b">
        <v>0</v>
      </c>
      <c r="AG134" s="42"/>
    </row>
    <row r="135">
      <c r="A135" s="349">
        <v>6.0</v>
      </c>
      <c r="B135" s="350">
        <v>10.0</v>
      </c>
      <c r="C135" s="249">
        <v>3.0</v>
      </c>
      <c r="D135" s="343">
        <f t="shared" ref="D135:E135" si="155">D133</f>
        <v>9</v>
      </c>
      <c r="E135" s="251">
        <f t="shared" si="155"/>
        <v>0</v>
      </c>
      <c r="F135" s="252"/>
      <c r="G135" s="351"/>
      <c r="I135" s="346">
        <v>1.0</v>
      </c>
      <c r="K135" s="347" t="s">
        <v>248</v>
      </c>
      <c r="L135" s="348" t="b">
        <v>0</v>
      </c>
      <c r="P135" s="42"/>
      <c r="R135" s="349">
        <v>8.0</v>
      </c>
      <c r="S135" s="350">
        <v>12.0</v>
      </c>
      <c r="T135" s="249">
        <v>3.0</v>
      </c>
      <c r="U135" s="343">
        <f t="shared" ref="U135:V135" si="156">U133</f>
        <v>90</v>
      </c>
      <c r="V135" s="251">
        <f t="shared" si="156"/>
        <v>0</v>
      </c>
      <c r="W135" s="252"/>
      <c r="X135" s="351"/>
      <c r="Z135" s="346">
        <v>1.0</v>
      </c>
      <c r="AB135" s="347" t="s">
        <v>248</v>
      </c>
      <c r="AC135" s="348" t="b">
        <v>0</v>
      </c>
      <c r="AG135" s="42"/>
    </row>
    <row r="136">
      <c r="A136" s="356" t="s">
        <v>268</v>
      </c>
      <c r="B136" s="353"/>
      <c r="C136" s="249">
        <v>1.0</v>
      </c>
      <c r="D136" s="343">
        <v>50.0</v>
      </c>
      <c r="E136" s="251">
        <v>0.0</v>
      </c>
      <c r="F136" s="252">
        <v>15.0</v>
      </c>
      <c r="G136" s="351"/>
      <c r="H136" s="354">
        <f>iferror(C138*D138*(F136+F137+F138),0)</f>
        <v>7500</v>
      </c>
      <c r="I136" s="346">
        <v>2.0</v>
      </c>
      <c r="J136" s="355">
        <v>60.0</v>
      </c>
      <c r="K136" s="347" t="s">
        <v>245</v>
      </c>
      <c r="L136" s="348" t="b">
        <v>0</v>
      </c>
      <c r="M136" s="386"/>
      <c r="P136" s="42"/>
      <c r="R136" s="356" t="s">
        <v>268</v>
      </c>
      <c r="S136" s="353"/>
      <c r="T136" s="249">
        <v>1.0</v>
      </c>
      <c r="U136" s="343">
        <v>0.0</v>
      </c>
      <c r="V136" s="251">
        <v>0.0</v>
      </c>
      <c r="W136" s="252"/>
      <c r="X136" s="351"/>
      <c r="Y136" s="354">
        <f>iferror(T138*U138*(W136+W137+W138),0)</f>
        <v>0</v>
      </c>
      <c r="Z136" s="346">
        <v>2.0</v>
      </c>
      <c r="AA136" s="355">
        <v>60.0</v>
      </c>
      <c r="AB136" s="347" t="s">
        <v>245</v>
      </c>
      <c r="AC136" s="348" t="b">
        <v>0</v>
      </c>
      <c r="AD136" s="386"/>
      <c r="AG136" s="42"/>
    </row>
    <row r="137">
      <c r="A137" s="341"/>
      <c r="B137" s="342"/>
      <c r="C137" s="249">
        <v>2.0</v>
      </c>
      <c r="D137" s="343">
        <f t="shared" ref="D137:E137" si="157">D136</f>
        <v>50</v>
      </c>
      <c r="E137" s="251">
        <f t="shared" si="157"/>
        <v>0</v>
      </c>
      <c r="F137" s="252">
        <v>15.0</v>
      </c>
      <c r="G137" s="351"/>
      <c r="H137" s="345">
        <f>iferror(AVERAGE(F136:F138),0)</f>
        <v>16.66666667</v>
      </c>
      <c r="I137" s="346">
        <v>1.0</v>
      </c>
      <c r="K137" s="347" t="s">
        <v>197</v>
      </c>
      <c r="L137" s="348" t="b">
        <v>0</v>
      </c>
      <c r="P137" s="42"/>
      <c r="R137" s="341"/>
      <c r="S137" s="342"/>
      <c r="T137" s="249">
        <v>2.0</v>
      </c>
      <c r="U137" s="343">
        <f t="shared" ref="U137:V137" si="158">U136</f>
        <v>0</v>
      </c>
      <c r="V137" s="251">
        <f t="shared" si="158"/>
        <v>0</v>
      </c>
      <c r="W137" s="252"/>
      <c r="X137" s="351"/>
      <c r="Y137" s="345">
        <f>iferror(AVERAGE(W136:W138),0)</f>
        <v>0</v>
      </c>
      <c r="Z137" s="346">
        <v>1.0</v>
      </c>
      <c r="AB137" s="347" t="s">
        <v>197</v>
      </c>
      <c r="AC137" s="348" t="b">
        <v>0</v>
      </c>
      <c r="AG137" s="42"/>
    </row>
    <row r="138">
      <c r="A138" s="349">
        <v>10.0</v>
      </c>
      <c r="B138" s="350">
        <v>15.0</v>
      </c>
      <c r="C138" s="249">
        <v>3.0</v>
      </c>
      <c r="D138" s="343">
        <f t="shared" ref="D138:E138" si="159">D136</f>
        <v>50</v>
      </c>
      <c r="E138" s="251">
        <f t="shared" si="159"/>
        <v>0</v>
      </c>
      <c r="F138" s="252">
        <v>20.0</v>
      </c>
      <c r="G138" s="351"/>
      <c r="I138" s="346">
        <v>1.0</v>
      </c>
      <c r="K138" s="347" t="s">
        <v>248</v>
      </c>
      <c r="L138" s="348" t="b">
        <v>0</v>
      </c>
      <c r="P138" s="42"/>
      <c r="R138" s="349">
        <v>12.0</v>
      </c>
      <c r="S138" s="350">
        <v>20.0</v>
      </c>
      <c r="T138" s="249">
        <v>3.0</v>
      </c>
      <c r="U138" s="343">
        <f t="shared" ref="U138:V138" si="160">U136</f>
        <v>0</v>
      </c>
      <c r="V138" s="251">
        <f t="shared" si="160"/>
        <v>0</v>
      </c>
      <c r="W138" s="252"/>
      <c r="X138" s="351"/>
      <c r="Z138" s="346">
        <v>1.0</v>
      </c>
      <c r="AB138" s="347" t="s">
        <v>248</v>
      </c>
      <c r="AC138" s="348" t="b">
        <v>0</v>
      </c>
      <c r="AG138" s="42"/>
    </row>
    <row r="139">
      <c r="A139" s="356" t="s">
        <v>327</v>
      </c>
      <c r="B139" s="353"/>
      <c r="C139" s="249">
        <v>1.0</v>
      </c>
      <c r="D139" s="343">
        <v>60.0</v>
      </c>
      <c r="E139" s="251">
        <v>0.0</v>
      </c>
      <c r="F139" s="252"/>
      <c r="G139" s="351"/>
      <c r="H139" s="354">
        <f>iferror(C141*D141*(F139+F140+F141),0)</f>
        <v>0</v>
      </c>
      <c r="I139" s="346">
        <v>2.0</v>
      </c>
      <c r="J139" s="355">
        <v>60.0</v>
      </c>
      <c r="K139" s="347" t="s">
        <v>245</v>
      </c>
      <c r="L139" s="348" t="b">
        <v>0</v>
      </c>
      <c r="M139" s="386"/>
      <c r="P139" s="42"/>
      <c r="R139" s="356" t="s">
        <v>327</v>
      </c>
      <c r="S139" s="353"/>
      <c r="T139" s="249">
        <v>1.0</v>
      </c>
      <c r="U139" s="343">
        <v>50.0</v>
      </c>
      <c r="V139" s="251">
        <v>0.0</v>
      </c>
      <c r="W139" s="252"/>
      <c r="X139" s="351"/>
      <c r="Y139" s="354">
        <f>iferror(T141*U141*(W139+W140+W141),0)</f>
        <v>0</v>
      </c>
      <c r="Z139" s="346">
        <v>2.0</v>
      </c>
      <c r="AA139" s="355">
        <v>60.0</v>
      </c>
      <c r="AB139" s="347" t="s">
        <v>245</v>
      </c>
      <c r="AC139" s="348" t="b">
        <v>0</v>
      </c>
      <c r="AD139" s="386"/>
      <c r="AG139" s="42"/>
    </row>
    <row r="140">
      <c r="A140" s="341"/>
      <c r="B140" s="342"/>
      <c r="C140" s="249">
        <v>2.0</v>
      </c>
      <c r="D140" s="343">
        <f t="shared" ref="D140:E140" si="161">D139</f>
        <v>60</v>
      </c>
      <c r="E140" s="251">
        <f t="shared" si="161"/>
        <v>0</v>
      </c>
      <c r="F140" s="252"/>
      <c r="G140" s="351"/>
      <c r="H140" s="345">
        <f>iferror(AVERAGE(F139:F141),0)</f>
        <v>0</v>
      </c>
      <c r="I140" s="346">
        <v>0.0</v>
      </c>
      <c r="K140" s="347" t="s">
        <v>197</v>
      </c>
      <c r="L140" s="348" t="b">
        <v>0</v>
      </c>
      <c r="P140" s="42"/>
      <c r="R140" s="341"/>
      <c r="S140" s="342"/>
      <c r="T140" s="249">
        <v>2.0</v>
      </c>
      <c r="U140" s="343">
        <f t="shared" ref="U140:V140" si="162">U139</f>
        <v>50</v>
      </c>
      <c r="V140" s="251">
        <f t="shared" si="162"/>
        <v>0</v>
      </c>
      <c r="W140" s="252"/>
      <c r="X140" s="351"/>
      <c r="Y140" s="345">
        <f>iferror(AVERAGE(W139:W141),0)</f>
        <v>0</v>
      </c>
      <c r="Z140" s="346">
        <v>0.0</v>
      </c>
      <c r="AB140" s="347" t="s">
        <v>197</v>
      </c>
      <c r="AC140" s="348" t="b">
        <v>0</v>
      </c>
      <c r="AG140" s="42"/>
    </row>
    <row r="141">
      <c r="A141" s="349">
        <v>10.0</v>
      </c>
      <c r="B141" s="350">
        <v>15.0</v>
      </c>
      <c r="C141" s="249">
        <v>3.0</v>
      </c>
      <c r="D141" s="343">
        <f t="shared" ref="D141:E141" si="163">D139</f>
        <v>60</v>
      </c>
      <c r="E141" s="251">
        <f t="shared" si="163"/>
        <v>0</v>
      </c>
      <c r="F141" s="252"/>
      <c r="G141" s="351"/>
      <c r="I141" s="346">
        <v>1.0</v>
      </c>
      <c r="K141" s="347" t="s">
        <v>248</v>
      </c>
      <c r="L141" s="348" t="b">
        <v>0</v>
      </c>
      <c r="P141" s="42"/>
      <c r="R141" s="349">
        <v>12.0</v>
      </c>
      <c r="S141" s="350">
        <v>20.0</v>
      </c>
      <c r="T141" s="249">
        <v>3.0</v>
      </c>
      <c r="U141" s="343">
        <f t="shared" ref="U141:V141" si="164">U139</f>
        <v>50</v>
      </c>
      <c r="V141" s="251">
        <f t="shared" si="164"/>
        <v>0</v>
      </c>
      <c r="W141" s="252"/>
      <c r="X141" s="351"/>
      <c r="Z141" s="346">
        <v>1.0</v>
      </c>
      <c r="AB141" s="347" t="s">
        <v>248</v>
      </c>
      <c r="AC141" s="348" t="b">
        <v>0</v>
      </c>
      <c r="AG141" s="42"/>
    </row>
    <row r="142">
      <c r="A142" s="358" t="s">
        <v>308</v>
      </c>
      <c r="B142" s="353"/>
      <c r="C142" s="249">
        <v>1.0</v>
      </c>
      <c r="D142" s="343">
        <v>30.0</v>
      </c>
      <c r="E142" s="251">
        <v>0.0</v>
      </c>
      <c r="F142" s="252">
        <v>15.0</v>
      </c>
      <c r="G142" s="351"/>
      <c r="H142" s="354">
        <f>iferror(C144*D144*(F142+F143+F144),0)</f>
        <v>4050</v>
      </c>
      <c r="I142" s="346"/>
      <c r="J142" s="355"/>
      <c r="K142" s="347" t="s">
        <v>245</v>
      </c>
      <c r="L142" s="348" t="b">
        <v>0</v>
      </c>
      <c r="M142" s="386"/>
      <c r="P142" s="42"/>
      <c r="R142" s="397" t="s">
        <v>339</v>
      </c>
      <c r="S142" s="353"/>
      <c r="T142" s="249">
        <v>1.0</v>
      </c>
      <c r="U142" s="343">
        <v>30.0</v>
      </c>
      <c r="V142" s="251">
        <v>0.0</v>
      </c>
      <c r="W142" s="252">
        <v>20.0</v>
      </c>
      <c r="X142" s="351"/>
      <c r="Y142" s="354">
        <f>iferror(T144*U144*(W142+W143+W144),0)</f>
        <v>6480</v>
      </c>
      <c r="Z142" s="346"/>
      <c r="AA142" s="355"/>
      <c r="AB142" s="347" t="s">
        <v>245</v>
      </c>
      <c r="AC142" s="348" t="b">
        <v>0</v>
      </c>
      <c r="AD142" s="386"/>
      <c r="AG142" s="42"/>
    </row>
    <row r="143">
      <c r="A143" s="341"/>
      <c r="B143" s="342"/>
      <c r="C143" s="249">
        <v>2.0</v>
      </c>
      <c r="D143" s="343">
        <f t="shared" ref="D143:E143" si="165">D142</f>
        <v>30</v>
      </c>
      <c r="E143" s="251">
        <f t="shared" si="165"/>
        <v>0</v>
      </c>
      <c r="F143" s="252">
        <v>15.0</v>
      </c>
      <c r="G143" s="351"/>
      <c r="H143" s="345">
        <f>iferror(AVERAGE(F142:F144),0)</f>
        <v>15</v>
      </c>
      <c r="I143" s="346"/>
      <c r="K143" s="347" t="s">
        <v>197</v>
      </c>
      <c r="L143" s="348" t="b">
        <v>0</v>
      </c>
      <c r="P143" s="42"/>
      <c r="R143" s="341"/>
      <c r="S143" s="342"/>
      <c r="T143" s="249">
        <v>2.0</v>
      </c>
      <c r="U143" s="343">
        <v>36.0</v>
      </c>
      <c r="V143" s="251">
        <f>V142</f>
        <v>0</v>
      </c>
      <c r="W143" s="252">
        <v>20.0</v>
      </c>
      <c r="X143" s="351"/>
      <c r="Y143" s="345">
        <f>iferror(AVERAGE(W142:W144),0)</f>
        <v>20</v>
      </c>
      <c r="Z143" s="346"/>
      <c r="AB143" s="347" t="s">
        <v>197</v>
      </c>
      <c r="AC143" s="348" t="b">
        <v>0</v>
      </c>
      <c r="AG143" s="42"/>
    </row>
    <row r="144">
      <c r="A144" s="363"/>
      <c r="B144" s="364"/>
      <c r="C144" s="249">
        <v>3.0</v>
      </c>
      <c r="D144" s="343">
        <f t="shared" ref="D144:E144" si="166">D142</f>
        <v>30</v>
      </c>
      <c r="E144" s="251">
        <f t="shared" si="166"/>
        <v>0</v>
      </c>
      <c r="F144" s="252">
        <v>15.0</v>
      </c>
      <c r="G144" s="351"/>
      <c r="I144" s="346"/>
      <c r="K144" s="347" t="s">
        <v>248</v>
      </c>
      <c r="L144" s="348" t="b">
        <v>0</v>
      </c>
      <c r="P144" s="42"/>
      <c r="R144" s="363"/>
      <c r="S144" s="364"/>
      <c r="T144" s="249">
        <v>3.0</v>
      </c>
      <c r="U144" s="343">
        <f>U143</f>
        <v>36</v>
      </c>
      <c r="V144" s="251">
        <f>V142</f>
        <v>0</v>
      </c>
      <c r="W144" s="252">
        <v>20.0</v>
      </c>
      <c r="X144" s="351"/>
      <c r="Z144" s="346"/>
      <c r="AB144" s="347" t="s">
        <v>248</v>
      </c>
      <c r="AC144" s="348" t="b">
        <v>0</v>
      </c>
      <c r="AG144" s="42"/>
    </row>
    <row r="145">
      <c r="A145" s="360" t="s">
        <v>328</v>
      </c>
      <c r="B145" s="353"/>
      <c r="C145" s="249">
        <v>1.0</v>
      </c>
      <c r="D145" s="343">
        <v>0.0</v>
      </c>
      <c r="E145" s="251">
        <v>0.0</v>
      </c>
      <c r="F145" s="252"/>
      <c r="G145" s="351"/>
      <c r="H145" s="354">
        <f>iferror(C147*D147*(F145+F146+F147),0)</f>
        <v>0</v>
      </c>
      <c r="I145" s="346">
        <v>2.0</v>
      </c>
      <c r="J145" s="355">
        <v>60.0</v>
      </c>
      <c r="K145" s="347" t="s">
        <v>245</v>
      </c>
      <c r="L145" s="348" t="b">
        <v>0</v>
      </c>
      <c r="M145" s="386"/>
      <c r="P145" s="42"/>
      <c r="R145" s="397" t="s">
        <v>282</v>
      </c>
      <c r="S145" s="353"/>
      <c r="T145" s="249">
        <v>1.0</v>
      </c>
      <c r="U145" s="343">
        <v>20.0</v>
      </c>
      <c r="V145" s="251">
        <v>0.0</v>
      </c>
      <c r="W145" s="252"/>
      <c r="X145" s="351"/>
      <c r="Y145" s="354">
        <f>iferror(T147*U147*(W145+W146+W147),0)</f>
        <v>0</v>
      </c>
      <c r="Z145" s="346">
        <v>2.0</v>
      </c>
      <c r="AA145" s="355">
        <v>60.0</v>
      </c>
      <c r="AB145" s="347" t="s">
        <v>245</v>
      </c>
      <c r="AC145" s="348" t="b">
        <v>0</v>
      </c>
      <c r="AD145" s="386"/>
      <c r="AG145" s="42"/>
    </row>
    <row r="146">
      <c r="A146" s="341"/>
      <c r="B146" s="342"/>
      <c r="C146" s="249">
        <v>2.0</v>
      </c>
      <c r="D146" s="343">
        <f t="shared" ref="D146:E146" si="167">D145</f>
        <v>0</v>
      </c>
      <c r="E146" s="251">
        <f t="shared" si="167"/>
        <v>0</v>
      </c>
      <c r="F146" s="252"/>
      <c r="G146" s="351"/>
      <c r="H146" s="345">
        <f>iferror(AVERAGE(F145:F147),0)</f>
        <v>0</v>
      </c>
      <c r="I146" s="346">
        <v>0.0</v>
      </c>
      <c r="K146" s="347" t="s">
        <v>197</v>
      </c>
      <c r="L146" s="348" t="b">
        <v>0</v>
      </c>
      <c r="P146" s="42"/>
      <c r="R146" s="341"/>
      <c r="S146" s="342"/>
      <c r="T146" s="249">
        <v>2.0</v>
      </c>
      <c r="U146" s="343">
        <f t="shared" ref="U146:V146" si="168">U145</f>
        <v>20</v>
      </c>
      <c r="V146" s="251">
        <f t="shared" si="168"/>
        <v>0</v>
      </c>
      <c r="W146" s="252"/>
      <c r="X146" s="351"/>
      <c r="Y146" s="345">
        <f>iferror(AVERAGE(W145:W147),0)</f>
        <v>0</v>
      </c>
      <c r="Z146" s="346">
        <v>0.0</v>
      </c>
      <c r="AB146" s="347" t="s">
        <v>197</v>
      </c>
      <c r="AC146" s="348" t="b">
        <v>0</v>
      </c>
      <c r="AG146" s="42"/>
    </row>
    <row r="147">
      <c r="A147" s="349">
        <v>2.0</v>
      </c>
      <c r="B147" s="350">
        <v>5.0</v>
      </c>
      <c r="C147" s="249">
        <v>3.0</v>
      </c>
      <c r="D147" s="343">
        <f t="shared" ref="D147:E147" si="169">D145</f>
        <v>0</v>
      </c>
      <c r="E147" s="251">
        <f t="shared" si="169"/>
        <v>0</v>
      </c>
      <c r="F147" s="252"/>
      <c r="G147" s="351"/>
      <c r="I147" s="346">
        <v>1.0</v>
      </c>
      <c r="K147" s="347" t="s">
        <v>248</v>
      </c>
      <c r="L147" s="348" t="b">
        <v>0</v>
      </c>
      <c r="P147" s="42"/>
      <c r="R147" s="349">
        <v>6.0</v>
      </c>
      <c r="S147" s="350">
        <v>10.0</v>
      </c>
      <c r="T147" s="249">
        <v>3.0</v>
      </c>
      <c r="U147" s="343">
        <f t="shared" ref="U147:V147" si="170">U145</f>
        <v>20</v>
      </c>
      <c r="V147" s="251">
        <f t="shared" si="170"/>
        <v>0</v>
      </c>
      <c r="W147" s="252"/>
      <c r="X147" s="351"/>
      <c r="Z147" s="346">
        <v>1.0</v>
      </c>
      <c r="AB147" s="347" t="s">
        <v>248</v>
      </c>
      <c r="AC147" s="348" t="b">
        <v>0</v>
      </c>
      <c r="AG147" s="42"/>
    </row>
    <row r="148">
      <c r="A148" s="360" t="s">
        <v>273</v>
      </c>
      <c r="B148" s="353"/>
      <c r="C148" s="249">
        <v>1.0</v>
      </c>
      <c r="D148" s="343">
        <v>0.0</v>
      </c>
      <c r="E148" s="251">
        <v>0.0</v>
      </c>
      <c r="F148" s="252"/>
      <c r="G148" s="351"/>
      <c r="H148" s="354">
        <f>iferror(C150*D150*(F148+F149+F150),0)</f>
        <v>0</v>
      </c>
      <c r="I148" s="346">
        <v>2.0</v>
      </c>
      <c r="J148" s="355">
        <v>60.0</v>
      </c>
      <c r="K148" s="347" t="s">
        <v>245</v>
      </c>
      <c r="L148" s="348" t="b">
        <v>0</v>
      </c>
      <c r="M148" s="386"/>
      <c r="P148" s="42"/>
      <c r="R148" s="397" t="s">
        <v>273</v>
      </c>
      <c r="S148" s="353"/>
      <c r="T148" s="249">
        <v>1.0</v>
      </c>
      <c r="U148" s="343">
        <v>0.0</v>
      </c>
      <c r="V148" s="251">
        <v>0.0</v>
      </c>
      <c r="W148" s="252"/>
      <c r="X148" s="351"/>
      <c r="Y148" s="354">
        <f>iferror(T150*U150*(W148+W149+W150),0)</f>
        <v>0</v>
      </c>
      <c r="Z148" s="346">
        <v>2.0</v>
      </c>
      <c r="AA148" s="355">
        <v>60.0</v>
      </c>
      <c r="AB148" s="347" t="s">
        <v>245</v>
      </c>
      <c r="AC148" s="348" t="b">
        <v>0</v>
      </c>
      <c r="AD148" s="386"/>
      <c r="AG148" s="42"/>
    </row>
    <row r="149">
      <c r="A149" s="341"/>
      <c r="B149" s="342"/>
      <c r="C149" s="249">
        <v>2.0</v>
      </c>
      <c r="D149" s="343">
        <f t="shared" ref="D149:E149" si="171">D148</f>
        <v>0</v>
      </c>
      <c r="E149" s="251">
        <f t="shared" si="171"/>
        <v>0</v>
      </c>
      <c r="F149" s="252"/>
      <c r="G149" s="351"/>
      <c r="H149" s="345">
        <f>iferror(AVERAGE(F148:F150),0)</f>
        <v>0</v>
      </c>
      <c r="I149" s="346">
        <v>0.0</v>
      </c>
      <c r="K149" s="347" t="s">
        <v>197</v>
      </c>
      <c r="L149" s="348" t="b">
        <v>0</v>
      </c>
      <c r="P149" s="42"/>
      <c r="R149" s="341"/>
      <c r="S149" s="342"/>
      <c r="T149" s="249">
        <v>2.0</v>
      </c>
      <c r="U149" s="343">
        <f t="shared" ref="U149:V149" si="172">U148</f>
        <v>0</v>
      </c>
      <c r="V149" s="251">
        <f t="shared" si="172"/>
        <v>0</v>
      </c>
      <c r="W149" s="252"/>
      <c r="X149" s="351"/>
      <c r="Y149" s="345">
        <f>iferror(AVERAGE(W148:W150),0)</f>
        <v>0</v>
      </c>
      <c r="Z149" s="346">
        <v>0.0</v>
      </c>
      <c r="AB149" s="347" t="s">
        <v>197</v>
      </c>
      <c r="AC149" s="348" t="b">
        <v>0</v>
      </c>
      <c r="AG149" s="42"/>
    </row>
    <row r="150">
      <c r="A150" s="349">
        <v>8.0</v>
      </c>
      <c r="B150" s="350">
        <v>12.0</v>
      </c>
      <c r="C150" s="249">
        <v>3.0</v>
      </c>
      <c r="D150" s="343">
        <f t="shared" ref="D150:E150" si="173">D148</f>
        <v>0</v>
      </c>
      <c r="E150" s="251">
        <f t="shared" si="173"/>
        <v>0</v>
      </c>
      <c r="F150" s="252"/>
      <c r="G150" s="351"/>
      <c r="I150" s="346">
        <v>1.0</v>
      </c>
      <c r="K150" s="347" t="s">
        <v>248</v>
      </c>
      <c r="L150" s="348" t="b">
        <v>0</v>
      </c>
      <c r="P150" s="42"/>
      <c r="R150" s="349">
        <v>12.0</v>
      </c>
      <c r="S150" s="350">
        <v>20.0</v>
      </c>
      <c r="T150" s="249">
        <v>3.0</v>
      </c>
      <c r="U150" s="343">
        <f t="shared" ref="U150:V150" si="174">U148</f>
        <v>0</v>
      </c>
      <c r="V150" s="251">
        <f t="shared" si="174"/>
        <v>0</v>
      </c>
      <c r="W150" s="252"/>
      <c r="X150" s="351"/>
      <c r="Z150" s="346">
        <v>1.0</v>
      </c>
      <c r="AB150" s="347" t="s">
        <v>248</v>
      </c>
      <c r="AC150" s="348" t="b">
        <v>0</v>
      </c>
      <c r="AG150" s="42"/>
    </row>
    <row r="151">
      <c r="A151" s="360" t="s">
        <v>332</v>
      </c>
      <c r="B151" s="353"/>
      <c r="C151" s="249">
        <v>1.0</v>
      </c>
      <c r="D151" s="343">
        <v>0.0</v>
      </c>
      <c r="E151" s="251">
        <v>0.0</v>
      </c>
      <c r="F151" s="252"/>
      <c r="G151" s="351"/>
      <c r="H151" s="354">
        <f>iferror(C153*D153*(F151+F152+F153),0)</f>
        <v>0</v>
      </c>
      <c r="I151" s="346">
        <v>2.0</v>
      </c>
      <c r="J151" s="355">
        <v>60.0</v>
      </c>
      <c r="K151" s="347" t="s">
        <v>245</v>
      </c>
      <c r="L151" s="348" t="b">
        <v>0</v>
      </c>
      <c r="M151" s="386"/>
      <c r="P151" s="42"/>
      <c r="R151" s="397" t="s">
        <v>337</v>
      </c>
      <c r="S151" s="353"/>
      <c r="T151" s="249">
        <v>1.0</v>
      </c>
      <c r="U151" s="343">
        <v>6.0</v>
      </c>
      <c r="V151" s="251">
        <v>0.0</v>
      </c>
      <c r="W151" s="252">
        <v>30.0</v>
      </c>
      <c r="X151" s="351"/>
      <c r="Y151" s="354">
        <f>iferror(T153*U153*(W151+W152+W153),0)</f>
        <v>1080</v>
      </c>
      <c r="Z151" s="346">
        <v>2.0</v>
      </c>
      <c r="AA151" s="355">
        <v>60.0</v>
      </c>
      <c r="AB151" s="347" t="s">
        <v>245</v>
      </c>
      <c r="AC151" s="348" t="b">
        <v>0</v>
      </c>
      <c r="AD151" s="386"/>
      <c r="AG151" s="42"/>
    </row>
    <row r="152">
      <c r="A152" s="341"/>
      <c r="B152" s="342"/>
      <c r="C152" s="249">
        <v>2.0</v>
      </c>
      <c r="D152" s="343">
        <f t="shared" ref="D152:E152" si="175">D151</f>
        <v>0</v>
      </c>
      <c r="E152" s="251">
        <f t="shared" si="175"/>
        <v>0</v>
      </c>
      <c r="F152" s="252"/>
      <c r="G152" s="351"/>
      <c r="H152" s="345">
        <f>iferror(AVERAGE(F151:F153),0)</f>
        <v>0</v>
      </c>
      <c r="I152" s="346">
        <v>0.0</v>
      </c>
      <c r="K152" s="347" t="s">
        <v>197</v>
      </c>
      <c r="L152" s="348" t="b">
        <v>0</v>
      </c>
      <c r="P152" s="42"/>
      <c r="R152" s="341"/>
      <c r="S152" s="342"/>
      <c r="T152" s="249">
        <v>2.0</v>
      </c>
      <c r="U152" s="343">
        <f t="shared" ref="U152:V152" si="176">U151</f>
        <v>6</v>
      </c>
      <c r="V152" s="251">
        <f t="shared" si="176"/>
        <v>0</v>
      </c>
      <c r="W152" s="252">
        <v>30.0</v>
      </c>
      <c r="X152" s="351"/>
      <c r="Y152" s="345">
        <f>iferror(AVERAGE(W151:W153),0)</f>
        <v>30</v>
      </c>
      <c r="Z152" s="346">
        <v>0.0</v>
      </c>
      <c r="AB152" s="347" t="s">
        <v>197</v>
      </c>
      <c r="AC152" s="348" t="b">
        <v>0</v>
      </c>
      <c r="AG152" s="42"/>
    </row>
    <row r="153">
      <c r="A153" s="349">
        <v>8.0</v>
      </c>
      <c r="B153" s="350">
        <v>12.0</v>
      </c>
      <c r="C153" s="249">
        <v>3.0</v>
      </c>
      <c r="D153" s="343">
        <f t="shared" ref="D153:E153" si="177">D151</f>
        <v>0</v>
      </c>
      <c r="E153" s="251">
        <f t="shared" si="177"/>
        <v>0</v>
      </c>
      <c r="F153" s="252"/>
      <c r="G153" s="351"/>
      <c r="I153" s="346">
        <v>1.0</v>
      </c>
      <c r="K153" s="347" t="s">
        <v>248</v>
      </c>
      <c r="L153" s="348" t="b">
        <v>0</v>
      </c>
      <c r="P153" s="42"/>
      <c r="R153" s="349">
        <v>12.0</v>
      </c>
      <c r="S153" s="350">
        <v>20.0</v>
      </c>
      <c r="T153" s="249">
        <v>3.0</v>
      </c>
      <c r="U153" s="343">
        <f t="shared" ref="U153:V153" si="178">U151</f>
        <v>6</v>
      </c>
      <c r="V153" s="251">
        <f t="shared" si="178"/>
        <v>0</v>
      </c>
      <c r="W153" s="252"/>
      <c r="X153" s="351"/>
      <c r="Z153" s="346">
        <v>1.0</v>
      </c>
      <c r="AB153" s="347" t="s">
        <v>248</v>
      </c>
      <c r="AC153" s="348" t="b">
        <v>0</v>
      </c>
      <c r="AG153" s="42"/>
    </row>
    <row r="154">
      <c r="A154" s="361"/>
      <c r="B154" s="353"/>
      <c r="C154" s="249">
        <v>1.0</v>
      </c>
      <c r="D154" s="343">
        <v>0.0</v>
      </c>
      <c r="E154" s="251">
        <v>0.0</v>
      </c>
      <c r="F154" s="252"/>
      <c r="G154" s="351"/>
      <c r="H154" s="354">
        <f>iferror(C156*D156*(F154+F155+F156),0)</f>
        <v>0</v>
      </c>
      <c r="I154" s="346"/>
      <c r="J154" s="355"/>
      <c r="K154" s="347" t="s">
        <v>245</v>
      </c>
      <c r="L154" s="348" t="b">
        <v>0</v>
      </c>
      <c r="M154" s="386"/>
      <c r="P154" s="42"/>
      <c r="R154" s="397" t="s">
        <v>311</v>
      </c>
      <c r="S154" s="353"/>
      <c r="T154" s="249">
        <v>1.0</v>
      </c>
      <c r="U154" s="343">
        <v>20.0</v>
      </c>
      <c r="V154" s="251">
        <v>0.0</v>
      </c>
      <c r="W154" s="252">
        <v>20.0</v>
      </c>
      <c r="X154" s="351"/>
      <c r="Y154" s="354">
        <f>iferror(T156*U156*(W154+W155+W156),0)</f>
        <v>3600</v>
      </c>
      <c r="Z154" s="346"/>
      <c r="AA154" s="355"/>
      <c r="AB154" s="347" t="s">
        <v>245</v>
      </c>
      <c r="AC154" s="348" t="b">
        <v>0</v>
      </c>
      <c r="AD154" s="386"/>
      <c r="AG154" s="42"/>
    </row>
    <row r="155">
      <c r="A155" s="341"/>
      <c r="B155" s="342"/>
      <c r="C155" s="249">
        <v>2.0</v>
      </c>
      <c r="D155" s="343">
        <f t="shared" ref="D155:E155" si="179">D154</f>
        <v>0</v>
      </c>
      <c r="E155" s="251">
        <f t="shared" si="179"/>
        <v>0</v>
      </c>
      <c r="F155" s="252"/>
      <c r="G155" s="351"/>
      <c r="H155" s="345">
        <f>iferror(AVERAGE(F154:F156),0)</f>
        <v>0</v>
      </c>
      <c r="I155" s="346"/>
      <c r="K155" s="347" t="s">
        <v>197</v>
      </c>
      <c r="L155" s="348" t="b">
        <v>0</v>
      </c>
      <c r="P155" s="42"/>
      <c r="R155" s="341"/>
      <c r="S155" s="342"/>
      <c r="T155" s="249">
        <v>2.0</v>
      </c>
      <c r="U155" s="343">
        <f t="shared" ref="U155:V155" si="180">U154</f>
        <v>20</v>
      </c>
      <c r="V155" s="251">
        <f t="shared" si="180"/>
        <v>0</v>
      </c>
      <c r="W155" s="252">
        <v>20.0</v>
      </c>
      <c r="X155" s="351"/>
      <c r="Y155" s="345">
        <f>iferror(AVERAGE(W154:W156),0)</f>
        <v>20</v>
      </c>
      <c r="Z155" s="346"/>
      <c r="AB155" s="347" t="s">
        <v>197</v>
      </c>
      <c r="AC155" s="348" t="b">
        <v>0</v>
      </c>
      <c r="AG155" s="42"/>
    </row>
    <row r="156">
      <c r="A156" s="371"/>
      <c r="B156" s="372"/>
      <c r="C156" s="249">
        <v>3.0</v>
      </c>
      <c r="D156" s="343">
        <f t="shared" ref="D156:E156" si="181">D154</f>
        <v>0</v>
      </c>
      <c r="E156" s="251">
        <f t="shared" si="181"/>
        <v>0</v>
      </c>
      <c r="F156" s="252"/>
      <c r="G156" s="351"/>
      <c r="I156" s="346"/>
      <c r="K156" s="347" t="s">
        <v>248</v>
      </c>
      <c r="L156" s="348" t="b">
        <v>0</v>
      </c>
      <c r="P156" s="42"/>
      <c r="R156" s="371"/>
      <c r="S156" s="372"/>
      <c r="T156" s="249">
        <v>3.0</v>
      </c>
      <c r="U156" s="343">
        <f t="shared" ref="U156:V156" si="182">U154</f>
        <v>20</v>
      </c>
      <c r="V156" s="251">
        <f t="shared" si="182"/>
        <v>0</v>
      </c>
      <c r="W156" s="252">
        <v>20.0</v>
      </c>
      <c r="X156" s="351"/>
      <c r="Z156" s="346"/>
      <c r="AB156" s="347" t="s">
        <v>248</v>
      </c>
      <c r="AC156" s="348" t="b">
        <v>0</v>
      </c>
      <c r="AG156" s="42"/>
    </row>
    <row r="157">
      <c r="A157" s="257"/>
      <c r="C157" s="249">
        <v>1.0</v>
      </c>
      <c r="D157" s="343">
        <v>0.0</v>
      </c>
      <c r="E157" s="251">
        <v>0.0</v>
      </c>
      <c r="F157" s="252"/>
      <c r="G157" s="351"/>
      <c r="H157" s="354">
        <f>iferror(C159*D159*(F157+F158+F159),0)</f>
        <v>0</v>
      </c>
      <c r="I157" s="346"/>
      <c r="J157" s="355"/>
      <c r="K157" s="347" t="s">
        <v>245</v>
      </c>
      <c r="L157" s="348" t="b">
        <v>0</v>
      </c>
      <c r="M157" s="386"/>
      <c r="P157" s="42"/>
      <c r="R157" s="360" t="s">
        <v>332</v>
      </c>
      <c r="S157" s="353"/>
      <c r="T157" s="249">
        <v>1.0</v>
      </c>
      <c r="U157" s="343">
        <v>6.0</v>
      </c>
      <c r="V157" s="251">
        <v>0.0</v>
      </c>
      <c r="W157" s="252">
        <v>20.0</v>
      </c>
      <c r="X157" s="351"/>
      <c r="Y157" s="354">
        <f>iferror(T159*U159*(W157+W158+W159),0)</f>
        <v>720</v>
      </c>
      <c r="Z157" s="346"/>
      <c r="AA157" s="355"/>
      <c r="AB157" s="347" t="s">
        <v>245</v>
      </c>
      <c r="AC157" s="348" t="b">
        <v>0</v>
      </c>
      <c r="AD157" s="386"/>
      <c r="AG157" s="42"/>
    </row>
    <row r="158">
      <c r="A158" s="38"/>
      <c r="C158" s="249">
        <v>2.0</v>
      </c>
      <c r="D158" s="343">
        <f t="shared" ref="D158:E158" si="183">D157</f>
        <v>0</v>
      </c>
      <c r="E158" s="251">
        <f t="shared" si="183"/>
        <v>0</v>
      </c>
      <c r="F158" s="252"/>
      <c r="G158" s="351"/>
      <c r="H158" s="345">
        <f>iferror(AVERAGE(F157:F159),0)</f>
        <v>0</v>
      </c>
      <c r="I158" s="346"/>
      <c r="K158" s="347" t="s">
        <v>197</v>
      </c>
      <c r="L158" s="348" t="b">
        <v>0</v>
      </c>
      <c r="P158" s="42"/>
      <c r="R158" s="341"/>
      <c r="S158" s="342"/>
      <c r="T158" s="249">
        <v>2.0</v>
      </c>
      <c r="U158" s="343">
        <f t="shared" ref="U158:V158" si="184">U157</f>
        <v>6</v>
      </c>
      <c r="V158" s="251">
        <f t="shared" si="184"/>
        <v>0</v>
      </c>
      <c r="W158" s="252">
        <v>20.0</v>
      </c>
      <c r="X158" s="351"/>
      <c r="Y158" s="345">
        <f>iferror(AVERAGE(W157:W159),0)</f>
        <v>20</v>
      </c>
      <c r="Z158" s="346"/>
      <c r="AB158" s="347" t="s">
        <v>197</v>
      </c>
      <c r="AC158" s="348" t="b">
        <v>0</v>
      </c>
      <c r="AG158" s="42"/>
    </row>
    <row r="159">
      <c r="A159" s="398"/>
      <c r="B159" s="399"/>
      <c r="C159" s="249">
        <v>3.0</v>
      </c>
      <c r="D159" s="343">
        <f t="shared" ref="D159:E159" si="185">D157</f>
        <v>0</v>
      </c>
      <c r="E159" s="251">
        <f t="shared" si="185"/>
        <v>0</v>
      </c>
      <c r="F159" s="252"/>
      <c r="G159" s="351"/>
      <c r="I159" s="346"/>
      <c r="K159" s="347" t="s">
        <v>248</v>
      </c>
      <c r="L159" s="348" t="b">
        <v>0</v>
      </c>
      <c r="P159" s="42"/>
      <c r="R159" s="398"/>
      <c r="S159" s="399"/>
      <c r="T159" s="249">
        <v>3.0</v>
      </c>
      <c r="U159" s="343">
        <f t="shared" ref="U159:V159" si="186">U157</f>
        <v>6</v>
      </c>
      <c r="V159" s="251">
        <f t="shared" si="186"/>
        <v>0</v>
      </c>
      <c r="W159" s="252"/>
      <c r="X159" s="351"/>
      <c r="Z159" s="346"/>
      <c r="AB159" s="347" t="s">
        <v>248</v>
      </c>
      <c r="AC159" s="348" t="b">
        <v>0</v>
      </c>
      <c r="AG159" s="42"/>
    </row>
    <row r="160">
      <c r="A160" s="257"/>
      <c r="C160" s="249">
        <v>1.0</v>
      </c>
      <c r="D160" s="343">
        <v>0.0</v>
      </c>
      <c r="E160" s="251">
        <v>0.0</v>
      </c>
      <c r="F160" s="252"/>
      <c r="G160" s="351"/>
      <c r="H160" s="354">
        <f>iferror(C162*D162*(F160+F161+F162),0)</f>
        <v>0</v>
      </c>
      <c r="I160" s="346"/>
      <c r="J160" s="355"/>
      <c r="K160" s="347" t="s">
        <v>245</v>
      </c>
      <c r="L160" s="348" t="b">
        <v>0</v>
      </c>
      <c r="M160" s="386"/>
      <c r="P160" s="42"/>
      <c r="R160" s="257"/>
      <c r="T160" s="249">
        <v>1.0</v>
      </c>
      <c r="U160" s="343">
        <v>0.0</v>
      </c>
      <c r="V160" s="251">
        <v>0.0</v>
      </c>
      <c r="W160" s="252"/>
      <c r="X160" s="351"/>
      <c r="Y160" s="354">
        <f>iferror(T162*U162*(W160+W161+W162),0)</f>
        <v>0</v>
      </c>
      <c r="Z160" s="346"/>
      <c r="AA160" s="355"/>
      <c r="AB160" s="347" t="s">
        <v>245</v>
      </c>
      <c r="AC160" s="348" t="b">
        <v>0</v>
      </c>
      <c r="AD160" s="386"/>
      <c r="AG160" s="42"/>
    </row>
    <row r="161">
      <c r="A161" s="38"/>
      <c r="C161" s="249">
        <v>2.0</v>
      </c>
      <c r="D161" s="343">
        <f t="shared" ref="D161:E161" si="187">D160</f>
        <v>0</v>
      </c>
      <c r="E161" s="251">
        <f t="shared" si="187"/>
        <v>0</v>
      </c>
      <c r="F161" s="252"/>
      <c r="G161" s="351"/>
      <c r="H161" s="345">
        <f>iferror(AVERAGE(F160:F162),0)</f>
        <v>0</v>
      </c>
      <c r="I161" s="346"/>
      <c r="K161" s="347" t="s">
        <v>197</v>
      </c>
      <c r="L161" s="348" t="b">
        <v>0</v>
      </c>
      <c r="P161" s="42"/>
      <c r="R161" s="38"/>
      <c r="T161" s="249">
        <v>2.0</v>
      </c>
      <c r="U161" s="343">
        <f t="shared" ref="U161:V161" si="188">U160</f>
        <v>0</v>
      </c>
      <c r="V161" s="251">
        <f t="shared" si="188"/>
        <v>0</v>
      </c>
      <c r="W161" s="252"/>
      <c r="X161" s="351"/>
      <c r="Y161" s="345">
        <f>iferror(AVERAGE(W160:W162),0)</f>
        <v>0</v>
      </c>
      <c r="Z161" s="346"/>
      <c r="AB161" s="347" t="s">
        <v>197</v>
      </c>
      <c r="AC161" s="348" t="b">
        <v>0</v>
      </c>
      <c r="AG161" s="42"/>
    </row>
    <row r="162">
      <c r="A162" s="400"/>
      <c r="B162" s="401"/>
      <c r="C162" s="299">
        <v>3.0</v>
      </c>
      <c r="D162" s="367">
        <f t="shared" ref="D162:E162" si="189">D160</f>
        <v>0</v>
      </c>
      <c r="E162" s="301">
        <f t="shared" si="189"/>
        <v>0</v>
      </c>
      <c r="F162" s="302"/>
      <c r="G162" s="368"/>
      <c r="H162" s="68"/>
      <c r="I162" s="373"/>
      <c r="J162" s="68"/>
      <c r="K162" s="369" t="s">
        <v>248</v>
      </c>
      <c r="L162" s="370" t="b">
        <v>0</v>
      </c>
      <c r="M162" s="68"/>
      <c r="N162" s="68"/>
      <c r="O162" s="68"/>
      <c r="P162" s="69"/>
      <c r="R162" s="400"/>
      <c r="S162" s="401"/>
      <c r="T162" s="299">
        <v>3.0</v>
      </c>
      <c r="U162" s="367">
        <f t="shared" ref="U162:V162" si="190">U160</f>
        <v>0</v>
      </c>
      <c r="V162" s="301">
        <f t="shared" si="190"/>
        <v>0</v>
      </c>
      <c r="W162" s="302"/>
      <c r="X162" s="368"/>
      <c r="Y162" s="68"/>
      <c r="Z162" s="373"/>
      <c r="AA162" s="68"/>
      <c r="AB162" s="369" t="s">
        <v>248</v>
      </c>
      <c r="AC162" s="370" t="b">
        <v>0</v>
      </c>
      <c r="AD162" s="68"/>
      <c r="AE162" s="68"/>
      <c r="AF162" s="68"/>
      <c r="AG162" s="69"/>
    </row>
    <row r="163">
      <c r="A163" s="374" t="s">
        <v>256</v>
      </c>
      <c r="C163" s="376"/>
      <c r="P163" s="42"/>
      <c r="R163" s="374" t="s">
        <v>256</v>
      </c>
      <c r="T163" s="376"/>
      <c r="AG163" s="42"/>
    </row>
    <row r="164">
      <c r="A164" s="67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9"/>
      <c r="R164" s="67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9"/>
    </row>
    <row r="167">
      <c r="A167" s="318" t="s">
        <v>97</v>
      </c>
      <c r="B167" s="319">
        <v>46167.0</v>
      </c>
      <c r="C167" s="320" t="s">
        <v>235</v>
      </c>
      <c r="D167" s="268"/>
      <c r="E167" s="321" t="s">
        <v>236</v>
      </c>
      <c r="F167" s="322" t="b">
        <v>0</v>
      </c>
      <c r="G167" s="323" t="s">
        <v>237</v>
      </c>
      <c r="H167" s="322" t="b">
        <v>0</v>
      </c>
      <c r="I167" s="324" t="s">
        <v>238</v>
      </c>
      <c r="J167" s="322" t="b">
        <v>0</v>
      </c>
      <c r="K167" s="325" t="s">
        <v>240</v>
      </c>
      <c r="L167" s="326" t="b">
        <v>0</v>
      </c>
      <c r="M167" s="327" t="s">
        <v>241</v>
      </c>
      <c r="N167" s="322" t="b">
        <v>0</v>
      </c>
      <c r="O167" s="328" t="s">
        <v>242</v>
      </c>
      <c r="P167" s="326" t="b">
        <v>0</v>
      </c>
      <c r="R167" s="318" t="s">
        <v>97</v>
      </c>
      <c r="S167" s="319">
        <v>46171.0</v>
      </c>
      <c r="T167" s="320" t="s">
        <v>235</v>
      </c>
      <c r="U167" s="268"/>
      <c r="V167" s="321" t="s">
        <v>236</v>
      </c>
      <c r="W167" s="322" t="b">
        <v>0</v>
      </c>
      <c r="X167" s="323" t="s">
        <v>237</v>
      </c>
      <c r="Y167" s="322" t="b">
        <v>0</v>
      </c>
      <c r="Z167" s="324" t="s">
        <v>238</v>
      </c>
      <c r="AA167" s="322" t="b">
        <v>0</v>
      </c>
      <c r="AB167" s="325" t="s">
        <v>240</v>
      </c>
      <c r="AC167" s="326" t="b">
        <v>0</v>
      </c>
      <c r="AD167" s="327" t="s">
        <v>241</v>
      </c>
      <c r="AE167" s="322" t="b">
        <v>0</v>
      </c>
      <c r="AF167" s="328" t="s">
        <v>242</v>
      </c>
      <c r="AG167" s="326" t="b">
        <v>0</v>
      </c>
    </row>
    <row r="168">
      <c r="A168" s="298" t="s">
        <v>150</v>
      </c>
      <c r="B168" s="329"/>
      <c r="C168" s="330">
        <v>1.0</v>
      </c>
      <c r="D168" s="331">
        <v>90.0</v>
      </c>
      <c r="E168" s="332">
        <v>0.0</v>
      </c>
      <c r="F168" s="333">
        <v>10.0</v>
      </c>
      <c r="G168" s="334"/>
      <c r="H168" s="335">
        <f>iferror(C170*D170*(F168+F169+F170),0)</f>
        <v>8100</v>
      </c>
      <c r="I168" s="336">
        <v>2.0</v>
      </c>
      <c r="J168" s="337">
        <v>120.0</v>
      </c>
      <c r="K168" s="338" t="s">
        <v>245</v>
      </c>
      <c r="L168" s="339" t="b">
        <v>0</v>
      </c>
      <c r="M168" s="340" t="s">
        <v>246</v>
      </c>
      <c r="N168" s="35"/>
      <c r="O168" s="35"/>
      <c r="P168" s="81"/>
      <c r="R168" s="298" t="s">
        <v>150</v>
      </c>
      <c r="S168" s="329"/>
      <c r="T168" s="330">
        <v>1.0</v>
      </c>
      <c r="U168" s="331">
        <v>90.0</v>
      </c>
      <c r="V168" s="332">
        <v>0.0</v>
      </c>
      <c r="W168" s="333"/>
      <c r="X168" s="334"/>
      <c r="Y168" s="335">
        <f>iferror(T170*U170*(W168+W169+W170),0)</f>
        <v>0</v>
      </c>
      <c r="Z168" s="336">
        <v>2.0</v>
      </c>
      <c r="AA168" s="337">
        <v>90.0</v>
      </c>
      <c r="AB168" s="338" t="s">
        <v>245</v>
      </c>
      <c r="AC168" s="339" t="b">
        <v>0</v>
      </c>
      <c r="AD168" s="54" t="s">
        <v>341</v>
      </c>
      <c r="AG168" s="42"/>
    </row>
    <row r="169">
      <c r="A169" s="341"/>
      <c r="B169" s="342"/>
      <c r="C169" s="249">
        <v>2.0</v>
      </c>
      <c r="D169" s="343">
        <f t="shared" ref="D169:E169" si="191">D168</f>
        <v>90</v>
      </c>
      <c r="E169" s="251">
        <f t="shared" si="191"/>
        <v>0</v>
      </c>
      <c r="F169" s="252">
        <v>10.0</v>
      </c>
      <c r="G169" s="344"/>
      <c r="H169" s="345">
        <f>iferror(AVERAGE(F168:F170),0)</f>
        <v>10</v>
      </c>
      <c r="I169" s="346">
        <v>1.0</v>
      </c>
      <c r="K169" s="347" t="s">
        <v>197</v>
      </c>
      <c r="L169" s="348" t="b">
        <v>0</v>
      </c>
      <c r="P169" s="42"/>
      <c r="R169" s="341"/>
      <c r="S169" s="342"/>
      <c r="T169" s="249">
        <v>2.0</v>
      </c>
      <c r="U169" s="343">
        <f t="shared" ref="U169:V169" si="192">U168</f>
        <v>90</v>
      </c>
      <c r="V169" s="251">
        <f t="shared" si="192"/>
        <v>0</v>
      </c>
      <c r="W169" s="252"/>
      <c r="X169" s="344"/>
      <c r="Y169" s="345">
        <f>iferror(AVERAGE(W168:W170),0)</f>
        <v>0</v>
      </c>
      <c r="Z169" s="346">
        <v>1.0</v>
      </c>
      <c r="AB169" s="347" t="s">
        <v>197</v>
      </c>
      <c r="AC169" s="348" t="b">
        <v>0</v>
      </c>
      <c r="AG169" s="42"/>
    </row>
    <row r="170">
      <c r="A170" s="349">
        <v>2.0</v>
      </c>
      <c r="B170" s="350">
        <v>5.0</v>
      </c>
      <c r="C170" s="249">
        <v>3.0</v>
      </c>
      <c r="D170" s="343">
        <f t="shared" ref="D170:E170" si="193">D168</f>
        <v>90</v>
      </c>
      <c r="E170" s="251">
        <f t="shared" si="193"/>
        <v>0</v>
      </c>
      <c r="F170" s="252">
        <v>10.0</v>
      </c>
      <c r="G170" s="351"/>
      <c r="I170" s="346">
        <v>2.0</v>
      </c>
      <c r="K170" s="347" t="s">
        <v>248</v>
      </c>
      <c r="L170" s="348" t="b">
        <v>0</v>
      </c>
      <c r="P170" s="42"/>
      <c r="R170" s="349">
        <v>6.0</v>
      </c>
      <c r="S170" s="350">
        <v>10.0</v>
      </c>
      <c r="T170" s="249">
        <v>3.0</v>
      </c>
      <c r="U170" s="343">
        <f t="shared" ref="U170:V170" si="194">U168</f>
        <v>90</v>
      </c>
      <c r="V170" s="251">
        <f t="shared" si="194"/>
        <v>0</v>
      </c>
      <c r="W170" s="252"/>
      <c r="X170" s="351"/>
      <c r="Z170" s="346">
        <v>2.0</v>
      </c>
      <c r="AB170" s="347" t="s">
        <v>248</v>
      </c>
      <c r="AC170" s="348" t="b">
        <v>0</v>
      </c>
      <c r="AG170" s="42"/>
    </row>
    <row r="171">
      <c r="A171" s="358" t="s">
        <v>342</v>
      </c>
      <c r="B171" s="353"/>
      <c r="C171" s="249">
        <v>1.0</v>
      </c>
      <c r="D171" s="343">
        <v>12.5</v>
      </c>
      <c r="E171" s="251">
        <v>0.0</v>
      </c>
      <c r="F171" s="252">
        <v>12.0</v>
      </c>
      <c r="G171" s="351"/>
      <c r="H171" s="354">
        <f>iferror(C173*D173*(F171+F172+F173),0)</f>
        <v>1350</v>
      </c>
      <c r="I171" s="346">
        <v>2.0</v>
      </c>
      <c r="J171" s="355">
        <v>90.0</v>
      </c>
      <c r="K171" s="347" t="s">
        <v>245</v>
      </c>
      <c r="L171" s="348" t="b">
        <v>0</v>
      </c>
      <c r="M171" s="386"/>
      <c r="P171" s="42"/>
      <c r="R171" s="356" t="s">
        <v>325</v>
      </c>
      <c r="S171" s="353"/>
      <c r="T171" s="249">
        <v>1.0</v>
      </c>
      <c r="U171" s="343">
        <v>80.0</v>
      </c>
      <c r="V171" s="251">
        <v>0.0</v>
      </c>
      <c r="W171" s="252"/>
      <c r="X171" s="351"/>
      <c r="Y171" s="354">
        <f>iferror(T173*U173*(W171+W172+W173),0)</f>
        <v>0</v>
      </c>
      <c r="Z171" s="346">
        <v>2.0</v>
      </c>
      <c r="AA171" s="355">
        <v>60.0</v>
      </c>
      <c r="AB171" s="347" t="s">
        <v>245</v>
      </c>
      <c r="AC171" s="348" t="b">
        <v>0</v>
      </c>
      <c r="AD171" s="386"/>
      <c r="AG171" s="42"/>
    </row>
    <row r="172">
      <c r="A172" s="341"/>
      <c r="B172" s="342"/>
      <c r="C172" s="249">
        <v>2.0</v>
      </c>
      <c r="D172" s="343">
        <f t="shared" ref="D172:E172" si="195">D171</f>
        <v>12.5</v>
      </c>
      <c r="E172" s="251">
        <f t="shared" si="195"/>
        <v>0</v>
      </c>
      <c r="F172" s="252">
        <v>12.0</v>
      </c>
      <c r="G172" s="351"/>
      <c r="H172" s="345">
        <f>iferror(AVERAGE(F171:F173),0)</f>
        <v>12</v>
      </c>
      <c r="I172" s="346">
        <v>0.0</v>
      </c>
      <c r="K172" s="347" t="s">
        <v>197</v>
      </c>
      <c r="L172" s="348" t="b">
        <v>0</v>
      </c>
      <c r="P172" s="42"/>
      <c r="R172" s="341"/>
      <c r="S172" s="342"/>
      <c r="T172" s="249">
        <v>2.0</v>
      </c>
      <c r="U172" s="343">
        <f t="shared" ref="U172:V172" si="196">U171</f>
        <v>80</v>
      </c>
      <c r="V172" s="251">
        <f t="shared" si="196"/>
        <v>0</v>
      </c>
      <c r="W172" s="252"/>
      <c r="X172" s="351"/>
      <c r="Y172" s="345">
        <f>iferror(AVERAGE(W171:W173),0)</f>
        <v>0</v>
      </c>
      <c r="Z172" s="346">
        <v>0.0</v>
      </c>
      <c r="AB172" s="347" t="s">
        <v>197</v>
      </c>
      <c r="AC172" s="348" t="b">
        <v>0</v>
      </c>
      <c r="AG172" s="42"/>
    </row>
    <row r="173">
      <c r="A173" s="349">
        <v>6.0</v>
      </c>
      <c r="B173" s="350">
        <v>10.0</v>
      </c>
      <c r="C173" s="249">
        <v>3.0</v>
      </c>
      <c r="D173" s="343">
        <f t="shared" ref="D173:E173" si="197">D171</f>
        <v>12.5</v>
      </c>
      <c r="E173" s="251">
        <f t="shared" si="197"/>
        <v>0</v>
      </c>
      <c r="F173" s="252">
        <v>12.0</v>
      </c>
      <c r="G173" s="351"/>
      <c r="I173" s="346">
        <v>1.0</v>
      </c>
      <c r="K173" s="347" t="s">
        <v>248</v>
      </c>
      <c r="L173" s="348" t="b">
        <v>0</v>
      </c>
      <c r="P173" s="42"/>
      <c r="R173" s="349">
        <v>8.0</v>
      </c>
      <c r="S173" s="350">
        <v>12.0</v>
      </c>
      <c r="T173" s="249">
        <v>3.0</v>
      </c>
      <c r="U173" s="343">
        <f t="shared" ref="U173:V173" si="198">U171</f>
        <v>80</v>
      </c>
      <c r="V173" s="251">
        <f t="shared" si="198"/>
        <v>0</v>
      </c>
      <c r="W173" s="252"/>
      <c r="X173" s="351"/>
      <c r="Z173" s="346">
        <v>1.0</v>
      </c>
      <c r="AB173" s="347" t="s">
        <v>248</v>
      </c>
      <c r="AC173" s="348" t="b">
        <v>0</v>
      </c>
      <c r="AG173" s="42"/>
    </row>
    <row r="174">
      <c r="A174" s="402" t="s">
        <v>261</v>
      </c>
      <c r="B174" s="353"/>
      <c r="C174" s="249">
        <v>1.0</v>
      </c>
      <c r="D174" s="343">
        <v>12.5</v>
      </c>
      <c r="E174" s="251">
        <v>0.0</v>
      </c>
      <c r="F174" s="252">
        <v>10.0</v>
      </c>
      <c r="G174" s="351"/>
      <c r="H174" s="354">
        <f>iferror(C176*D176*(F174+F175+F176),0)</f>
        <v>1125</v>
      </c>
      <c r="I174" s="346">
        <v>2.0</v>
      </c>
      <c r="J174" s="355">
        <v>60.0</v>
      </c>
      <c r="K174" s="347" t="s">
        <v>245</v>
      </c>
      <c r="L174" s="348" t="b">
        <v>0</v>
      </c>
      <c r="M174" s="386"/>
      <c r="P174" s="42"/>
      <c r="R174" s="403" t="s">
        <v>267</v>
      </c>
      <c r="S174" s="353"/>
      <c r="T174" s="249">
        <v>1.0</v>
      </c>
      <c r="U174" s="343">
        <v>90.0</v>
      </c>
      <c r="V174" s="251">
        <v>0.0</v>
      </c>
      <c r="W174" s="252"/>
      <c r="X174" s="351"/>
      <c r="Y174" s="354">
        <f>iferror(T176*U176*(W174+W175+W176),0)</f>
        <v>0</v>
      </c>
      <c r="Z174" s="346">
        <v>2.0</v>
      </c>
      <c r="AA174" s="355">
        <v>60.0</v>
      </c>
      <c r="AB174" s="347" t="s">
        <v>245</v>
      </c>
      <c r="AC174" s="348" t="b">
        <v>0</v>
      </c>
      <c r="AD174" s="54" t="s">
        <v>343</v>
      </c>
      <c r="AG174" s="42"/>
    </row>
    <row r="175">
      <c r="A175" s="341"/>
      <c r="B175" s="342"/>
      <c r="C175" s="249">
        <v>2.0</v>
      </c>
      <c r="D175" s="343">
        <f t="shared" ref="D175:E175" si="199">D174</f>
        <v>12.5</v>
      </c>
      <c r="E175" s="251">
        <f t="shared" si="199"/>
        <v>0</v>
      </c>
      <c r="F175" s="252">
        <v>10.0</v>
      </c>
      <c r="G175" s="351"/>
      <c r="H175" s="345">
        <f>iferror(AVERAGE(F174:F176),0)</f>
        <v>10</v>
      </c>
      <c r="I175" s="346">
        <v>0.0</v>
      </c>
      <c r="K175" s="347" t="s">
        <v>197</v>
      </c>
      <c r="L175" s="348" t="b">
        <v>0</v>
      </c>
      <c r="P175" s="42"/>
      <c r="R175" s="341"/>
      <c r="S175" s="342"/>
      <c r="T175" s="249">
        <v>2.0</v>
      </c>
      <c r="U175" s="343">
        <f t="shared" ref="U175:V175" si="200">U174</f>
        <v>90</v>
      </c>
      <c r="V175" s="251">
        <f t="shared" si="200"/>
        <v>0</v>
      </c>
      <c r="W175" s="252"/>
      <c r="X175" s="351"/>
      <c r="Y175" s="345">
        <f>iferror(AVERAGE(W174:W176),0)</f>
        <v>0</v>
      </c>
      <c r="Z175" s="346">
        <v>0.0</v>
      </c>
      <c r="AB175" s="347" t="s">
        <v>197</v>
      </c>
      <c r="AC175" s="348" t="b">
        <v>0</v>
      </c>
      <c r="AG175" s="42"/>
    </row>
    <row r="176">
      <c r="A176" s="349">
        <v>6.0</v>
      </c>
      <c r="B176" s="350">
        <v>10.0</v>
      </c>
      <c r="C176" s="249">
        <v>3.0</v>
      </c>
      <c r="D176" s="343">
        <f t="shared" ref="D176:E176" si="201">D174</f>
        <v>12.5</v>
      </c>
      <c r="E176" s="251">
        <f t="shared" si="201"/>
        <v>0</v>
      </c>
      <c r="F176" s="252">
        <v>10.0</v>
      </c>
      <c r="G176" s="351"/>
      <c r="I176" s="346">
        <v>1.0</v>
      </c>
      <c r="K176" s="347" t="s">
        <v>248</v>
      </c>
      <c r="L176" s="348" t="b">
        <v>0</v>
      </c>
      <c r="P176" s="42"/>
      <c r="R176" s="349">
        <v>8.0</v>
      </c>
      <c r="S176" s="350">
        <v>12.0</v>
      </c>
      <c r="T176" s="249">
        <v>3.0</v>
      </c>
      <c r="U176" s="343">
        <f t="shared" ref="U176:V176" si="202">U174</f>
        <v>90</v>
      </c>
      <c r="V176" s="251">
        <f t="shared" si="202"/>
        <v>0</v>
      </c>
      <c r="W176" s="252"/>
      <c r="X176" s="351"/>
      <c r="Z176" s="346">
        <v>1.0</v>
      </c>
      <c r="AB176" s="347" t="s">
        <v>248</v>
      </c>
      <c r="AC176" s="348" t="b">
        <v>0</v>
      </c>
      <c r="AG176" s="42"/>
    </row>
    <row r="177">
      <c r="A177" s="356" t="s">
        <v>268</v>
      </c>
      <c r="B177" s="353"/>
      <c r="C177" s="249">
        <v>1.0</v>
      </c>
      <c r="D177" s="343">
        <v>50.0</v>
      </c>
      <c r="E177" s="251">
        <v>0.0</v>
      </c>
      <c r="F177" s="252"/>
      <c r="G177" s="351"/>
      <c r="H177" s="354">
        <f>iferror(C179*D179*(F177+F178+F179),0)</f>
        <v>0</v>
      </c>
      <c r="I177" s="346">
        <v>2.0</v>
      </c>
      <c r="J177" s="355">
        <v>60.0</v>
      </c>
      <c r="K177" s="347" t="s">
        <v>245</v>
      </c>
      <c r="L177" s="348" t="b">
        <v>0</v>
      </c>
      <c r="M177" s="386"/>
      <c r="P177" s="42"/>
      <c r="R177" s="356" t="s">
        <v>268</v>
      </c>
      <c r="S177" s="353"/>
      <c r="T177" s="249">
        <v>1.0</v>
      </c>
      <c r="U177" s="343">
        <v>0.0</v>
      </c>
      <c r="V177" s="251">
        <v>0.0</v>
      </c>
      <c r="W177" s="252"/>
      <c r="X177" s="351"/>
      <c r="Y177" s="354">
        <f>iferror(T179*U179*(W177+W178+W179),0)</f>
        <v>0</v>
      </c>
      <c r="Z177" s="346">
        <v>2.0</v>
      </c>
      <c r="AA177" s="355">
        <v>60.0</v>
      </c>
      <c r="AB177" s="347" t="s">
        <v>245</v>
      </c>
      <c r="AC177" s="348" t="b">
        <v>0</v>
      </c>
      <c r="AD177" s="386"/>
      <c r="AG177" s="42"/>
    </row>
    <row r="178">
      <c r="A178" s="341"/>
      <c r="B178" s="342"/>
      <c r="C178" s="249">
        <v>2.0</v>
      </c>
      <c r="D178" s="343">
        <f t="shared" ref="D178:E178" si="203">D177</f>
        <v>50</v>
      </c>
      <c r="E178" s="251">
        <f t="shared" si="203"/>
        <v>0</v>
      </c>
      <c r="F178" s="252"/>
      <c r="G178" s="351"/>
      <c r="H178" s="345">
        <f>iferror(AVERAGE(F177:F179),0)</f>
        <v>0</v>
      </c>
      <c r="I178" s="346">
        <v>1.0</v>
      </c>
      <c r="K178" s="347" t="s">
        <v>197</v>
      </c>
      <c r="L178" s="348" t="b">
        <v>0</v>
      </c>
      <c r="P178" s="42"/>
      <c r="R178" s="341"/>
      <c r="S178" s="342"/>
      <c r="T178" s="249">
        <v>2.0</v>
      </c>
      <c r="U178" s="343">
        <f t="shared" ref="U178:V178" si="204">U177</f>
        <v>0</v>
      </c>
      <c r="V178" s="251">
        <f t="shared" si="204"/>
        <v>0</v>
      </c>
      <c r="W178" s="252"/>
      <c r="X178" s="351"/>
      <c r="Y178" s="345">
        <f>iferror(AVERAGE(W177:W179),0)</f>
        <v>0</v>
      </c>
      <c r="Z178" s="346">
        <v>1.0</v>
      </c>
      <c r="AB178" s="347" t="s">
        <v>197</v>
      </c>
      <c r="AC178" s="348" t="b">
        <v>0</v>
      </c>
      <c r="AG178" s="42"/>
    </row>
    <row r="179">
      <c r="A179" s="349">
        <v>10.0</v>
      </c>
      <c r="B179" s="350">
        <v>15.0</v>
      </c>
      <c r="C179" s="249">
        <v>3.0</v>
      </c>
      <c r="D179" s="343">
        <f t="shared" ref="D179:E179" si="205">D177</f>
        <v>50</v>
      </c>
      <c r="E179" s="251">
        <f t="shared" si="205"/>
        <v>0</v>
      </c>
      <c r="F179" s="252"/>
      <c r="G179" s="351"/>
      <c r="I179" s="346">
        <v>1.0</v>
      </c>
      <c r="K179" s="347" t="s">
        <v>248</v>
      </c>
      <c r="L179" s="348" t="b">
        <v>0</v>
      </c>
      <c r="P179" s="42"/>
      <c r="R179" s="349">
        <v>12.0</v>
      </c>
      <c r="S179" s="350">
        <v>20.0</v>
      </c>
      <c r="T179" s="249">
        <v>3.0</v>
      </c>
      <c r="U179" s="343">
        <f t="shared" ref="U179:V179" si="206">U177</f>
        <v>0</v>
      </c>
      <c r="V179" s="251">
        <f t="shared" si="206"/>
        <v>0</v>
      </c>
      <c r="W179" s="252"/>
      <c r="X179" s="351"/>
      <c r="Z179" s="346">
        <v>1.0</v>
      </c>
      <c r="AB179" s="347" t="s">
        <v>248</v>
      </c>
      <c r="AC179" s="348" t="b">
        <v>0</v>
      </c>
      <c r="AG179" s="42"/>
    </row>
    <row r="180">
      <c r="A180" s="356" t="s">
        <v>327</v>
      </c>
      <c r="B180" s="353"/>
      <c r="C180" s="249">
        <v>1.0</v>
      </c>
      <c r="D180" s="343">
        <v>60.0</v>
      </c>
      <c r="E180" s="251">
        <v>0.0</v>
      </c>
      <c r="F180" s="252"/>
      <c r="G180" s="351"/>
      <c r="H180" s="354">
        <f>iferror(C182*D182*(F180+F181+F182),0)</f>
        <v>0</v>
      </c>
      <c r="I180" s="346">
        <v>2.0</v>
      </c>
      <c r="J180" s="355">
        <v>60.0</v>
      </c>
      <c r="K180" s="347" t="s">
        <v>245</v>
      </c>
      <c r="L180" s="348" t="b">
        <v>0</v>
      </c>
      <c r="M180" s="386"/>
      <c r="P180" s="42"/>
      <c r="R180" s="356" t="s">
        <v>327</v>
      </c>
      <c r="S180" s="353"/>
      <c r="T180" s="249">
        <v>1.0</v>
      </c>
      <c r="U180" s="343">
        <v>50.0</v>
      </c>
      <c r="V180" s="251">
        <v>0.0</v>
      </c>
      <c r="W180" s="252"/>
      <c r="X180" s="351"/>
      <c r="Y180" s="354">
        <f>iferror(T182*U182*(W180+W181+W182),0)</f>
        <v>0</v>
      </c>
      <c r="Z180" s="346">
        <v>2.0</v>
      </c>
      <c r="AA180" s="355">
        <v>60.0</v>
      </c>
      <c r="AB180" s="347" t="s">
        <v>245</v>
      </c>
      <c r="AC180" s="348" t="b">
        <v>0</v>
      </c>
      <c r="AD180" s="386"/>
      <c r="AG180" s="42"/>
    </row>
    <row r="181">
      <c r="A181" s="341"/>
      <c r="B181" s="342"/>
      <c r="C181" s="249">
        <v>2.0</v>
      </c>
      <c r="D181" s="343">
        <f t="shared" ref="D181:E181" si="207">D180</f>
        <v>60</v>
      </c>
      <c r="E181" s="251">
        <f t="shared" si="207"/>
        <v>0</v>
      </c>
      <c r="F181" s="252"/>
      <c r="G181" s="351"/>
      <c r="H181" s="345">
        <f>iferror(AVERAGE(F180:F182),0)</f>
        <v>0</v>
      </c>
      <c r="I181" s="346">
        <v>0.0</v>
      </c>
      <c r="K181" s="347" t="s">
        <v>197</v>
      </c>
      <c r="L181" s="348" t="b">
        <v>0</v>
      </c>
      <c r="P181" s="42"/>
      <c r="R181" s="341"/>
      <c r="S181" s="342"/>
      <c r="T181" s="249">
        <v>2.0</v>
      </c>
      <c r="U181" s="343">
        <f t="shared" ref="U181:V181" si="208">U180</f>
        <v>50</v>
      </c>
      <c r="V181" s="251">
        <f t="shared" si="208"/>
        <v>0</v>
      </c>
      <c r="W181" s="252"/>
      <c r="X181" s="351"/>
      <c r="Y181" s="345">
        <f>iferror(AVERAGE(W180:W182),0)</f>
        <v>0</v>
      </c>
      <c r="Z181" s="346">
        <v>0.0</v>
      </c>
      <c r="AB181" s="347" t="s">
        <v>197</v>
      </c>
      <c r="AC181" s="348" t="b">
        <v>0</v>
      </c>
      <c r="AG181" s="42"/>
    </row>
    <row r="182">
      <c r="A182" s="349">
        <v>10.0</v>
      </c>
      <c r="B182" s="350">
        <v>15.0</v>
      </c>
      <c r="C182" s="249">
        <v>3.0</v>
      </c>
      <c r="D182" s="343">
        <f t="shared" ref="D182:E182" si="209">D180</f>
        <v>60</v>
      </c>
      <c r="E182" s="251">
        <f t="shared" si="209"/>
        <v>0</v>
      </c>
      <c r="F182" s="252"/>
      <c r="G182" s="351"/>
      <c r="I182" s="346">
        <v>1.0</v>
      </c>
      <c r="K182" s="347" t="s">
        <v>248</v>
      </c>
      <c r="L182" s="348" t="b">
        <v>0</v>
      </c>
      <c r="P182" s="42"/>
      <c r="R182" s="349">
        <v>12.0</v>
      </c>
      <c r="S182" s="350">
        <v>20.0</v>
      </c>
      <c r="T182" s="249">
        <v>3.0</v>
      </c>
      <c r="U182" s="343">
        <f t="shared" ref="U182:V182" si="210">U180</f>
        <v>50</v>
      </c>
      <c r="V182" s="251">
        <f t="shared" si="210"/>
        <v>0</v>
      </c>
      <c r="W182" s="252"/>
      <c r="X182" s="351"/>
      <c r="Z182" s="346">
        <v>1.0</v>
      </c>
      <c r="AB182" s="347" t="s">
        <v>248</v>
      </c>
      <c r="AC182" s="348" t="b">
        <v>0</v>
      </c>
      <c r="AG182" s="42"/>
    </row>
    <row r="183">
      <c r="A183" s="358" t="s">
        <v>308</v>
      </c>
      <c r="B183" s="353"/>
      <c r="C183" s="249">
        <v>1.0</v>
      </c>
      <c r="D183" s="343">
        <v>30.0</v>
      </c>
      <c r="E183" s="251">
        <v>0.0</v>
      </c>
      <c r="F183" s="252">
        <v>15.0</v>
      </c>
      <c r="G183" s="351"/>
      <c r="H183" s="354">
        <f>iferror(C185*D185*(F183+F184+F185),0)</f>
        <v>4050</v>
      </c>
      <c r="I183" s="346"/>
      <c r="J183" s="355"/>
      <c r="K183" s="347" t="s">
        <v>245</v>
      </c>
      <c r="L183" s="348" t="b">
        <v>0</v>
      </c>
      <c r="M183" s="386"/>
      <c r="P183" s="42"/>
      <c r="R183" s="397" t="s">
        <v>339</v>
      </c>
      <c r="S183" s="353"/>
      <c r="T183" s="249">
        <v>1.0</v>
      </c>
      <c r="U183" s="343">
        <v>30.0</v>
      </c>
      <c r="V183" s="251">
        <v>0.0</v>
      </c>
      <c r="W183" s="252"/>
      <c r="X183" s="351"/>
      <c r="Y183" s="354">
        <f>iferror(T185*U185*(W183+W184+W185),0)</f>
        <v>0</v>
      </c>
      <c r="Z183" s="346"/>
      <c r="AA183" s="355"/>
      <c r="AB183" s="347" t="s">
        <v>245</v>
      </c>
      <c r="AC183" s="348" t="b">
        <v>0</v>
      </c>
      <c r="AD183" s="386"/>
      <c r="AG183" s="42"/>
    </row>
    <row r="184">
      <c r="A184" s="341"/>
      <c r="B184" s="342"/>
      <c r="C184" s="249">
        <v>2.0</v>
      </c>
      <c r="D184" s="343">
        <f t="shared" ref="D184:E184" si="211">D183</f>
        <v>30</v>
      </c>
      <c r="E184" s="251">
        <f t="shared" si="211"/>
        <v>0</v>
      </c>
      <c r="F184" s="252">
        <v>15.0</v>
      </c>
      <c r="G184" s="351"/>
      <c r="H184" s="345">
        <f>iferror(AVERAGE(F183:F185),0)</f>
        <v>15</v>
      </c>
      <c r="I184" s="346"/>
      <c r="K184" s="347" t="s">
        <v>197</v>
      </c>
      <c r="L184" s="348" t="b">
        <v>0</v>
      </c>
      <c r="P184" s="42"/>
      <c r="R184" s="341"/>
      <c r="S184" s="342"/>
      <c r="T184" s="249">
        <v>2.0</v>
      </c>
      <c r="U184" s="343">
        <v>36.0</v>
      </c>
      <c r="V184" s="251">
        <f>V183</f>
        <v>0</v>
      </c>
      <c r="W184" s="252"/>
      <c r="X184" s="351"/>
      <c r="Y184" s="345">
        <f>iferror(AVERAGE(W183:W185),0)</f>
        <v>0</v>
      </c>
      <c r="Z184" s="346"/>
      <c r="AB184" s="347" t="s">
        <v>197</v>
      </c>
      <c r="AC184" s="348" t="b">
        <v>0</v>
      </c>
      <c r="AG184" s="42"/>
    </row>
    <row r="185">
      <c r="A185" s="363"/>
      <c r="B185" s="364"/>
      <c r="C185" s="249">
        <v>3.0</v>
      </c>
      <c r="D185" s="343">
        <f t="shared" ref="D185:E185" si="212">D183</f>
        <v>30</v>
      </c>
      <c r="E185" s="251">
        <f t="shared" si="212"/>
        <v>0</v>
      </c>
      <c r="F185" s="252">
        <v>15.0</v>
      </c>
      <c r="G185" s="351"/>
      <c r="I185" s="346"/>
      <c r="K185" s="347" t="s">
        <v>248</v>
      </c>
      <c r="L185" s="348" t="b">
        <v>0</v>
      </c>
      <c r="P185" s="42"/>
      <c r="R185" s="363"/>
      <c r="S185" s="364"/>
      <c r="T185" s="249">
        <v>3.0</v>
      </c>
      <c r="U185" s="343">
        <f>U184</f>
        <v>36</v>
      </c>
      <c r="V185" s="251">
        <f>V183</f>
        <v>0</v>
      </c>
      <c r="W185" s="252"/>
      <c r="X185" s="351"/>
      <c r="Z185" s="346"/>
      <c r="AB185" s="347" t="s">
        <v>248</v>
      </c>
      <c r="AC185" s="348" t="b">
        <v>0</v>
      </c>
      <c r="AG185" s="42"/>
    </row>
    <row r="186">
      <c r="A186" s="360" t="s">
        <v>328</v>
      </c>
      <c r="B186" s="353"/>
      <c r="C186" s="249">
        <v>1.0</v>
      </c>
      <c r="D186" s="343">
        <v>0.0</v>
      </c>
      <c r="E186" s="251">
        <v>0.0</v>
      </c>
      <c r="F186" s="252"/>
      <c r="G186" s="351"/>
      <c r="H186" s="354">
        <f>iferror(C188*D188*(F186+F187+F188),0)</f>
        <v>0</v>
      </c>
      <c r="I186" s="346">
        <v>2.0</v>
      </c>
      <c r="J186" s="355">
        <v>60.0</v>
      </c>
      <c r="K186" s="347" t="s">
        <v>245</v>
      </c>
      <c r="L186" s="348" t="b">
        <v>0</v>
      </c>
      <c r="M186" s="386"/>
      <c r="P186" s="42"/>
      <c r="R186" s="397" t="s">
        <v>282</v>
      </c>
      <c r="S186" s="353"/>
      <c r="T186" s="249">
        <v>1.0</v>
      </c>
      <c r="U186" s="343">
        <v>30.0</v>
      </c>
      <c r="V186" s="251">
        <v>0.0</v>
      </c>
      <c r="W186" s="252">
        <v>12.0</v>
      </c>
      <c r="X186" s="351"/>
      <c r="Y186" s="354">
        <f>iferror(T188*U188*(W186+W187+W188),0)</f>
        <v>2160</v>
      </c>
      <c r="Z186" s="346">
        <v>2.0</v>
      </c>
      <c r="AA186" s="355">
        <v>60.0</v>
      </c>
      <c r="AB186" s="347" t="s">
        <v>245</v>
      </c>
      <c r="AC186" s="348" t="b">
        <v>0</v>
      </c>
      <c r="AD186" s="386"/>
      <c r="AG186" s="42"/>
    </row>
    <row r="187">
      <c r="A187" s="341"/>
      <c r="B187" s="342"/>
      <c r="C187" s="249">
        <v>2.0</v>
      </c>
      <c r="D187" s="343">
        <f t="shared" ref="D187:E187" si="213">D186</f>
        <v>0</v>
      </c>
      <c r="E187" s="251">
        <f t="shared" si="213"/>
        <v>0</v>
      </c>
      <c r="F187" s="252"/>
      <c r="G187" s="351"/>
      <c r="H187" s="345">
        <f>iferror(AVERAGE(F186:F188),0)</f>
        <v>0</v>
      </c>
      <c r="I187" s="346">
        <v>0.0</v>
      </c>
      <c r="K187" s="347" t="s">
        <v>197</v>
      </c>
      <c r="L187" s="348" t="b">
        <v>0</v>
      </c>
      <c r="P187" s="42"/>
      <c r="R187" s="341"/>
      <c r="S187" s="342"/>
      <c r="T187" s="249">
        <v>2.0</v>
      </c>
      <c r="U187" s="343">
        <f t="shared" ref="U187:V187" si="214">U186</f>
        <v>30</v>
      </c>
      <c r="V187" s="251">
        <f t="shared" si="214"/>
        <v>0</v>
      </c>
      <c r="W187" s="252">
        <v>12.0</v>
      </c>
      <c r="X187" s="351"/>
      <c r="Y187" s="345">
        <f>iferror(AVERAGE(W186:W188),0)</f>
        <v>12</v>
      </c>
      <c r="Z187" s="346">
        <v>0.0</v>
      </c>
      <c r="AB187" s="347" t="s">
        <v>197</v>
      </c>
      <c r="AC187" s="348" t="b">
        <v>0</v>
      </c>
      <c r="AG187" s="42"/>
    </row>
    <row r="188">
      <c r="A188" s="349">
        <v>2.0</v>
      </c>
      <c r="B188" s="350">
        <v>5.0</v>
      </c>
      <c r="C188" s="249">
        <v>3.0</v>
      </c>
      <c r="D188" s="343">
        <f t="shared" ref="D188:E188" si="215">D186</f>
        <v>0</v>
      </c>
      <c r="E188" s="251">
        <f t="shared" si="215"/>
        <v>0</v>
      </c>
      <c r="F188" s="252"/>
      <c r="G188" s="351"/>
      <c r="I188" s="346">
        <v>1.0</v>
      </c>
      <c r="K188" s="347" t="s">
        <v>248</v>
      </c>
      <c r="L188" s="348" t="b">
        <v>0</v>
      </c>
      <c r="P188" s="42"/>
      <c r="R188" s="349">
        <v>6.0</v>
      </c>
      <c r="S188" s="350">
        <v>10.0</v>
      </c>
      <c r="T188" s="249">
        <v>3.0</v>
      </c>
      <c r="U188" s="343">
        <f t="shared" ref="U188:V188" si="216">U186</f>
        <v>30</v>
      </c>
      <c r="V188" s="251">
        <f t="shared" si="216"/>
        <v>0</v>
      </c>
      <c r="W188" s="252"/>
      <c r="X188" s="351"/>
      <c r="Z188" s="346">
        <v>1.0</v>
      </c>
      <c r="AB188" s="347" t="s">
        <v>248</v>
      </c>
      <c r="AC188" s="348" t="b">
        <v>0</v>
      </c>
      <c r="AG188" s="42"/>
    </row>
    <row r="189">
      <c r="A189" s="360" t="s">
        <v>273</v>
      </c>
      <c r="B189" s="353"/>
      <c r="C189" s="249">
        <v>1.0</v>
      </c>
      <c r="D189" s="343">
        <v>0.0</v>
      </c>
      <c r="E189" s="251">
        <v>0.0</v>
      </c>
      <c r="F189" s="252"/>
      <c r="G189" s="351"/>
      <c r="H189" s="354">
        <f>iferror(C191*D191*(F189+F190+F191),0)</f>
        <v>0</v>
      </c>
      <c r="I189" s="346">
        <v>2.0</v>
      </c>
      <c r="J189" s="355">
        <v>60.0</v>
      </c>
      <c r="K189" s="347" t="s">
        <v>245</v>
      </c>
      <c r="L189" s="348" t="b">
        <v>0</v>
      </c>
      <c r="M189" s="386"/>
      <c r="P189" s="42"/>
      <c r="R189" s="397" t="s">
        <v>273</v>
      </c>
      <c r="S189" s="353"/>
      <c r="T189" s="249">
        <v>1.0</v>
      </c>
      <c r="U189" s="343">
        <v>0.0</v>
      </c>
      <c r="V189" s="251">
        <v>0.0</v>
      </c>
      <c r="W189" s="252"/>
      <c r="X189" s="351"/>
      <c r="Y189" s="354">
        <f>iferror(T191*U191*(W189+W190+W191),0)</f>
        <v>0</v>
      </c>
      <c r="Z189" s="346">
        <v>2.0</v>
      </c>
      <c r="AA189" s="355">
        <v>60.0</v>
      </c>
      <c r="AB189" s="347" t="s">
        <v>245</v>
      </c>
      <c r="AC189" s="348" t="b">
        <v>0</v>
      </c>
      <c r="AD189" s="386"/>
      <c r="AG189" s="42"/>
    </row>
    <row r="190">
      <c r="A190" s="341"/>
      <c r="B190" s="342"/>
      <c r="C190" s="249">
        <v>2.0</v>
      </c>
      <c r="D190" s="343">
        <f t="shared" ref="D190:E190" si="217">D189</f>
        <v>0</v>
      </c>
      <c r="E190" s="251">
        <f t="shared" si="217"/>
        <v>0</v>
      </c>
      <c r="F190" s="252"/>
      <c r="G190" s="351"/>
      <c r="H190" s="345">
        <f>iferror(AVERAGE(F189:F191),0)</f>
        <v>0</v>
      </c>
      <c r="I190" s="346">
        <v>0.0</v>
      </c>
      <c r="K190" s="347" t="s">
        <v>197</v>
      </c>
      <c r="L190" s="348" t="b">
        <v>0</v>
      </c>
      <c r="P190" s="42"/>
      <c r="R190" s="341"/>
      <c r="S190" s="342"/>
      <c r="T190" s="249">
        <v>2.0</v>
      </c>
      <c r="U190" s="343">
        <f t="shared" ref="U190:V190" si="218">U189</f>
        <v>0</v>
      </c>
      <c r="V190" s="251">
        <f t="shared" si="218"/>
        <v>0</v>
      </c>
      <c r="W190" s="252"/>
      <c r="X190" s="351"/>
      <c r="Y190" s="345">
        <f>iferror(AVERAGE(W189:W191),0)</f>
        <v>0</v>
      </c>
      <c r="Z190" s="346">
        <v>0.0</v>
      </c>
      <c r="AB190" s="347" t="s">
        <v>197</v>
      </c>
      <c r="AC190" s="348" t="b">
        <v>0</v>
      </c>
      <c r="AG190" s="42"/>
    </row>
    <row r="191">
      <c r="A191" s="349">
        <v>8.0</v>
      </c>
      <c r="B191" s="350">
        <v>12.0</v>
      </c>
      <c r="C191" s="249">
        <v>3.0</v>
      </c>
      <c r="D191" s="343">
        <f t="shared" ref="D191:E191" si="219">D189</f>
        <v>0</v>
      </c>
      <c r="E191" s="251">
        <f t="shared" si="219"/>
        <v>0</v>
      </c>
      <c r="F191" s="252"/>
      <c r="G191" s="351"/>
      <c r="I191" s="346">
        <v>1.0</v>
      </c>
      <c r="K191" s="347" t="s">
        <v>248</v>
      </c>
      <c r="L191" s="348" t="b">
        <v>0</v>
      </c>
      <c r="P191" s="42"/>
      <c r="R191" s="349">
        <v>12.0</v>
      </c>
      <c r="S191" s="350">
        <v>20.0</v>
      </c>
      <c r="T191" s="249">
        <v>3.0</v>
      </c>
      <c r="U191" s="343">
        <f t="shared" ref="U191:V191" si="220">U189</f>
        <v>0</v>
      </c>
      <c r="V191" s="251">
        <f t="shared" si="220"/>
        <v>0</v>
      </c>
      <c r="W191" s="252"/>
      <c r="X191" s="351"/>
      <c r="Z191" s="346">
        <v>1.0</v>
      </c>
      <c r="AB191" s="347" t="s">
        <v>248</v>
      </c>
      <c r="AC191" s="348" t="b">
        <v>0</v>
      </c>
      <c r="AG191" s="42"/>
    </row>
    <row r="192">
      <c r="A192" s="360" t="s">
        <v>332</v>
      </c>
      <c r="B192" s="353"/>
      <c r="C192" s="249">
        <v>1.0</v>
      </c>
      <c r="D192" s="343">
        <v>0.0</v>
      </c>
      <c r="E192" s="251">
        <v>0.0</v>
      </c>
      <c r="F192" s="252"/>
      <c r="G192" s="351"/>
      <c r="H192" s="354">
        <f>iferror(C194*D194*(F192+F193+F194),0)</f>
        <v>0</v>
      </c>
      <c r="I192" s="346">
        <v>2.0</v>
      </c>
      <c r="J192" s="355">
        <v>60.0</v>
      </c>
      <c r="K192" s="347" t="s">
        <v>245</v>
      </c>
      <c r="L192" s="348" t="b">
        <v>0</v>
      </c>
      <c r="M192" s="386"/>
      <c r="P192" s="42"/>
      <c r="R192" s="397" t="s">
        <v>337</v>
      </c>
      <c r="S192" s="353"/>
      <c r="T192" s="249">
        <v>1.0</v>
      </c>
      <c r="U192" s="343">
        <v>6.0</v>
      </c>
      <c r="V192" s="251">
        <v>0.0</v>
      </c>
      <c r="W192" s="252"/>
      <c r="X192" s="351"/>
      <c r="Y192" s="354">
        <f>iferror(T194*U194*(W192+W193+W194),0)</f>
        <v>0</v>
      </c>
      <c r="Z192" s="346">
        <v>2.0</v>
      </c>
      <c r="AA192" s="355">
        <v>60.0</v>
      </c>
      <c r="AB192" s="347" t="s">
        <v>245</v>
      </c>
      <c r="AC192" s="348" t="b">
        <v>0</v>
      </c>
      <c r="AD192" s="386"/>
      <c r="AG192" s="42"/>
    </row>
    <row r="193">
      <c r="A193" s="341"/>
      <c r="B193" s="342"/>
      <c r="C193" s="249">
        <v>2.0</v>
      </c>
      <c r="D193" s="343">
        <f t="shared" ref="D193:E193" si="221">D192</f>
        <v>0</v>
      </c>
      <c r="E193" s="251">
        <f t="shared" si="221"/>
        <v>0</v>
      </c>
      <c r="F193" s="252"/>
      <c r="G193" s="351"/>
      <c r="H193" s="345">
        <f>iferror(AVERAGE(F192:F194),0)</f>
        <v>0</v>
      </c>
      <c r="I193" s="346">
        <v>0.0</v>
      </c>
      <c r="K193" s="347" t="s">
        <v>197</v>
      </c>
      <c r="L193" s="348" t="b">
        <v>0</v>
      </c>
      <c r="P193" s="42"/>
      <c r="R193" s="341"/>
      <c r="S193" s="342"/>
      <c r="T193" s="249">
        <v>2.0</v>
      </c>
      <c r="U193" s="343">
        <f t="shared" ref="U193:V193" si="222">U192</f>
        <v>6</v>
      </c>
      <c r="V193" s="251">
        <f t="shared" si="222"/>
        <v>0</v>
      </c>
      <c r="W193" s="252"/>
      <c r="X193" s="351"/>
      <c r="Y193" s="345">
        <f>iferror(AVERAGE(W192:W194),0)</f>
        <v>0</v>
      </c>
      <c r="Z193" s="346">
        <v>0.0</v>
      </c>
      <c r="AB193" s="347" t="s">
        <v>197</v>
      </c>
      <c r="AC193" s="348" t="b">
        <v>0</v>
      </c>
      <c r="AG193" s="42"/>
    </row>
    <row r="194">
      <c r="A194" s="349">
        <v>8.0</v>
      </c>
      <c r="B194" s="350">
        <v>12.0</v>
      </c>
      <c r="C194" s="249">
        <v>3.0</v>
      </c>
      <c r="D194" s="343">
        <f t="shared" ref="D194:E194" si="223">D192</f>
        <v>0</v>
      </c>
      <c r="E194" s="251">
        <f t="shared" si="223"/>
        <v>0</v>
      </c>
      <c r="F194" s="252"/>
      <c r="G194" s="351"/>
      <c r="I194" s="346">
        <v>1.0</v>
      </c>
      <c r="K194" s="347" t="s">
        <v>248</v>
      </c>
      <c r="L194" s="348" t="b">
        <v>0</v>
      </c>
      <c r="P194" s="42"/>
      <c r="R194" s="349">
        <v>12.0</v>
      </c>
      <c r="S194" s="350">
        <v>20.0</v>
      </c>
      <c r="T194" s="249">
        <v>3.0</v>
      </c>
      <c r="U194" s="343">
        <f t="shared" ref="U194:V194" si="224">U192</f>
        <v>6</v>
      </c>
      <c r="V194" s="251">
        <f t="shared" si="224"/>
        <v>0</v>
      </c>
      <c r="W194" s="252"/>
      <c r="X194" s="351"/>
      <c r="Z194" s="346">
        <v>1.0</v>
      </c>
      <c r="AB194" s="347" t="s">
        <v>248</v>
      </c>
      <c r="AC194" s="348" t="b">
        <v>0</v>
      </c>
      <c r="AG194" s="42"/>
    </row>
    <row r="195">
      <c r="A195" s="361"/>
      <c r="B195" s="353"/>
      <c r="C195" s="249">
        <v>1.0</v>
      </c>
      <c r="D195" s="343">
        <v>0.0</v>
      </c>
      <c r="E195" s="251">
        <v>0.0</v>
      </c>
      <c r="F195" s="252"/>
      <c r="G195" s="351"/>
      <c r="H195" s="354">
        <f>iferror(C197*D197*(F195+F196+F197),0)</f>
        <v>0</v>
      </c>
      <c r="I195" s="346"/>
      <c r="J195" s="355"/>
      <c r="K195" s="347" t="s">
        <v>245</v>
      </c>
      <c r="L195" s="348" t="b">
        <v>0</v>
      </c>
      <c r="M195" s="386"/>
      <c r="P195" s="42"/>
      <c r="R195" s="397" t="s">
        <v>311</v>
      </c>
      <c r="S195" s="353"/>
      <c r="T195" s="249">
        <v>1.0</v>
      </c>
      <c r="U195" s="343">
        <v>20.0</v>
      </c>
      <c r="V195" s="251">
        <v>0.0</v>
      </c>
      <c r="W195" s="252">
        <v>20.0</v>
      </c>
      <c r="X195" s="351"/>
      <c r="Y195" s="354">
        <f>iferror(T197*U197*(W195+W196+W197),0)</f>
        <v>4500</v>
      </c>
      <c r="Z195" s="346"/>
      <c r="AA195" s="355"/>
      <c r="AB195" s="347" t="s">
        <v>245</v>
      </c>
      <c r="AC195" s="348" t="b">
        <v>0</v>
      </c>
      <c r="AD195" s="386"/>
      <c r="AG195" s="42"/>
    </row>
    <row r="196">
      <c r="A196" s="341"/>
      <c r="B196" s="342"/>
      <c r="C196" s="249">
        <v>2.0</v>
      </c>
      <c r="D196" s="343">
        <f t="shared" ref="D196:E196" si="225">D195</f>
        <v>0</v>
      </c>
      <c r="E196" s="251">
        <f t="shared" si="225"/>
        <v>0</v>
      </c>
      <c r="F196" s="252"/>
      <c r="G196" s="351"/>
      <c r="H196" s="345">
        <f>iferror(AVERAGE(F195:F197),0)</f>
        <v>0</v>
      </c>
      <c r="I196" s="346"/>
      <c r="K196" s="347" t="s">
        <v>197</v>
      </c>
      <c r="L196" s="348" t="b">
        <v>0</v>
      </c>
      <c r="P196" s="42"/>
      <c r="R196" s="341"/>
      <c r="S196" s="342"/>
      <c r="T196" s="249">
        <v>2.0</v>
      </c>
      <c r="U196" s="343">
        <v>25.0</v>
      </c>
      <c r="V196" s="251">
        <f>V195</f>
        <v>0</v>
      </c>
      <c r="W196" s="252">
        <v>20.0</v>
      </c>
      <c r="X196" s="351"/>
      <c r="Y196" s="345">
        <f>iferror(AVERAGE(W195:W197),0)</f>
        <v>20</v>
      </c>
      <c r="Z196" s="346"/>
      <c r="AB196" s="347" t="s">
        <v>197</v>
      </c>
      <c r="AC196" s="348" t="b">
        <v>0</v>
      </c>
      <c r="AG196" s="42"/>
    </row>
    <row r="197">
      <c r="A197" s="371"/>
      <c r="B197" s="372"/>
      <c r="C197" s="249">
        <v>3.0</v>
      </c>
      <c r="D197" s="343">
        <f t="shared" ref="D197:E197" si="226">D195</f>
        <v>0</v>
      </c>
      <c r="E197" s="251">
        <f t="shared" si="226"/>
        <v>0</v>
      </c>
      <c r="F197" s="252"/>
      <c r="G197" s="351"/>
      <c r="I197" s="346"/>
      <c r="K197" s="347" t="s">
        <v>248</v>
      </c>
      <c r="L197" s="348" t="b">
        <v>0</v>
      </c>
      <c r="P197" s="42"/>
      <c r="R197" s="371"/>
      <c r="S197" s="372"/>
      <c r="T197" s="249">
        <v>3.0</v>
      </c>
      <c r="U197" s="343">
        <f>U196</f>
        <v>25</v>
      </c>
      <c r="V197" s="251">
        <f>V195</f>
        <v>0</v>
      </c>
      <c r="W197" s="252">
        <v>20.0</v>
      </c>
      <c r="X197" s="351"/>
      <c r="Z197" s="346"/>
      <c r="AB197" s="347" t="s">
        <v>248</v>
      </c>
      <c r="AC197" s="348" t="b">
        <v>0</v>
      </c>
      <c r="AG197" s="42"/>
    </row>
    <row r="198">
      <c r="A198" s="257"/>
      <c r="C198" s="249">
        <v>1.0</v>
      </c>
      <c r="D198" s="343">
        <v>0.0</v>
      </c>
      <c r="E198" s="251">
        <v>0.0</v>
      </c>
      <c r="F198" s="252"/>
      <c r="G198" s="351"/>
      <c r="H198" s="354">
        <f>iferror(C200*D200*(F198+F199+F200),0)</f>
        <v>0</v>
      </c>
      <c r="I198" s="346"/>
      <c r="J198" s="355"/>
      <c r="K198" s="347" t="s">
        <v>245</v>
      </c>
      <c r="L198" s="348" t="b">
        <v>0</v>
      </c>
      <c r="M198" s="386"/>
      <c r="P198" s="42"/>
      <c r="R198" s="360" t="s">
        <v>332</v>
      </c>
      <c r="S198" s="353"/>
      <c r="T198" s="249">
        <v>1.0</v>
      </c>
      <c r="U198" s="343">
        <v>6.0</v>
      </c>
      <c r="V198" s="251">
        <v>0.0</v>
      </c>
      <c r="W198" s="252"/>
      <c r="X198" s="351"/>
      <c r="Y198" s="354">
        <f>iferror(T200*U200*(W198+W199+W200),0)</f>
        <v>0</v>
      </c>
      <c r="Z198" s="346"/>
      <c r="AA198" s="355"/>
      <c r="AB198" s="347" t="s">
        <v>245</v>
      </c>
      <c r="AC198" s="348" t="b">
        <v>0</v>
      </c>
      <c r="AD198" s="386"/>
      <c r="AG198" s="42"/>
    </row>
    <row r="199">
      <c r="A199" s="38"/>
      <c r="C199" s="249">
        <v>2.0</v>
      </c>
      <c r="D199" s="343">
        <f t="shared" ref="D199:E199" si="227">D198</f>
        <v>0</v>
      </c>
      <c r="E199" s="251">
        <f t="shared" si="227"/>
        <v>0</v>
      </c>
      <c r="F199" s="252"/>
      <c r="G199" s="351"/>
      <c r="H199" s="345">
        <f>iferror(AVERAGE(F198:F200),0)</f>
        <v>0</v>
      </c>
      <c r="I199" s="346"/>
      <c r="K199" s="347" t="s">
        <v>197</v>
      </c>
      <c r="L199" s="348" t="b">
        <v>0</v>
      </c>
      <c r="P199" s="42"/>
      <c r="R199" s="341"/>
      <c r="S199" s="342"/>
      <c r="T199" s="249">
        <v>2.0</v>
      </c>
      <c r="U199" s="343">
        <f t="shared" ref="U199:V199" si="228">U198</f>
        <v>6</v>
      </c>
      <c r="V199" s="251">
        <f t="shared" si="228"/>
        <v>0</v>
      </c>
      <c r="W199" s="252"/>
      <c r="X199" s="351"/>
      <c r="Y199" s="345">
        <f>iferror(AVERAGE(W198:W200),0)</f>
        <v>0</v>
      </c>
      <c r="Z199" s="346"/>
      <c r="AB199" s="347" t="s">
        <v>197</v>
      </c>
      <c r="AC199" s="348" t="b">
        <v>0</v>
      </c>
      <c r="AG199" s="42"/>
    </row>
    <row r="200">
      <c r="A200" s="398"/>
      <c r="B200" s="399"/>
      <c r="C200" s="249">
        <v>3.0</v>
      </c>
      <c r="D200" s="343">
        <f t="shared" ref="D200:E200" si="229">D198</f>
        <v>0</v>
      </c>
      <c r="E200" s="251">
        <f t="shared" si="229"/>
        <v>0</v>
      </c>
      <c r="F200" s="252"/>
      <c r="G200" s="351"/>
      <c r="I200" s="346"/>
      <c r="K200" s="347" t="s">
        <v>248</v>
      </c>
      <c r="L200" s="348" t="b">
        <v>0</v>
      </c>
      <c r="P200" s="42"/>
      <c r="R200" s="398"/>
      <c r="S200" s="399"/>
      <c r="T200" s="249">
        <v>3.0</v>
      </c>
      <c r="U200" s="343">
        <f t="shared" ref="U200:V200" si="230">U198</f>
        <v>6</v>
      </c>
      <c r="V200" s="251">
        <f t="shared" si="230"/>
        <v>0</v>
      </c>
      <c r="W200" s="252"/>
      <c r="X200" s="351"/>
      <c r="Z200" s="346"/>
      <c r="AB200" s="347" t="s">
        <v>248</v>
      </c>
      <c r="AC200" s="348" t="b">
        <v>0</v>
      </c>
      <c r="AG200" s="42"/>
    </row>
    <row r="201">
      <c r="A201" s="257"/>
      <c r="C201" s="249">
        <v>1.0</v>
      </c>
      <c r="D201" s="343">
        <v>0.0</v>
      </c>
      <c r="E201" s="251">
        <v>0.0</v>
      </c>
      <c r="F201" s="252"/>
      <c r="G201" s="351"/>
      <c r="H201" s="354">
        <f>iferror(C203*D203*(F201+F202+F203),0)</f>
        <v>0</v>
      </c>
      <c r="I201" s="346"/>
      <c r="J201" s="355"/>
      <c r="K201" s="347" t="s">
        <v>245</v>
      </c>
      <c r="L201" s="348" t="b">
        <v>0</v>
      </c>
      <c r="M201" s="386"/>
      <c r="P201" s="42"/>
      <c r="R201" s="257"/>
      <c r="T201" s="249">
        <v>1.0</v>
      </c>
      <c r="U201" s="343">
        <v>0.0</v>
      </c>
      <c r="V201" s="251">
        <v>0.0</v>
      </c>
      <c r="W201" s="252"/>
      <c r="X201" s="351"/>
      <c r="Y201" s="354">
        <f>iferror(T203*U203*(W201+W202+W203),0)</f>
        <v>0</v>
      </c>
      <c r="Z201" s="346"/>
      <c r="AA201" s="355"/>
      <c r="AB201" s="347" t="s">
        <v>245</v>
      </c>
      <c r="AC201" s="348" t="b">
        <v>0</v>
      </c>
      <c r="AD201" s="386"/>
      <c r="AG201" s="42"/>
    </row>
    <row r="202">
      <c r="A202" s="38"/>
      <c r="C202" s="249">
        <v>2.0</v>
      </c>
      <c r="D202" s="343">
        <f t="shared" ref="D202:E202" si="231">D201</f>
        <v>0</v>
      </c>
      <c r="E202" s="251">
        <f t="shared" si="231"/>
        <v>0</v>
      </c>
      <c r="F202" s="252"/>
      <c r="G202" s="351"/>
      <c r="H202" s="345">
        <f>iferror(AVERAGE(F201:F203),0)</f>
        <v>0</v>
      </c>
      <c r="I202" s="346"/>
      <c r="K202" s="347" t="s">
        <v>197</v>
      </c>
      <c r="L202" s="348" t="b">
        <v>0</v>
      </c>
      <c r="P202" s="42"/>
      <c r="R202" s="38"/>
      <c r="T202" s="249">
        <v>2.0</v>
      </c>
      <c r="U202" s="343">
        <f t="shared" ref="U202:V202" si="232">U201</f>
        <v>0</v>
      </c>
      <c r="V202" s="251">
        <f t="shared" si="232"/>
        <v>0</v>
      </c>
      <c r="W202" s="252"/>
      <c r="X202" s="351"/>
      <c r="Y202" s="345">
        <f>iferror(AVERAGE(W201:W203),0)</f>
        <v>0</v>
      </c>
      <c r="Z202" s="346"/>
      <c r="AB202" s="347" t="s">
        <v>197</v>
      </c>
      <c r="AC202" s="348" t="b">
        <v>0</v>
      </c>
      <c r="AG202" s="42"/>
    </row>
    <row r="203">
      <c r="A203" s="400"/>
      <c r="B203" s="401"/>
      <c r="C203" s="299">
        <v>3.0</v>
      </c>
      <c r="D203" s="367">
        <f t="shared" ref="D203:E203" si="233">D201</f>
        <v>0</v>
      </c>
      <c r="E203" s="301">
        <f t="shared" si="233"/>
        <v>0</v>
      </c>
      <c r="F203" s="302"/>
      <c r="G203" s="368"/>
      <c r="H203" s="68"/>
      <c r="I203" s="373"/>
      <c r="J203" s="68"/>
      <c r="K203" s="369" t="s">
        <v>248</v>
      </c>
      <c r="L203" s="370" t="b">
        <v>0</v>
      </c>
      <c r="M203" s="68"/>
      <c r="N203" s="68"/>
      <c r="O203" s="68"/>
      <c r="P203" s="69"/>
      <c r="R203" s="400"/>
      <c r="S203" s="401"/>
      <c r="T203" s="299">
        <v>3.0</v>
      </c>
      <c r="U203" s="367">
        <f t="shared" ref="U203:V203" si="234">U201</f>
        <v>0</v>
      </c>
      <c r="V203" s="301">
        <f t="shared" si="234"/>
        <v>0</v>
      </c>
      <c r="W203" s="302"/>
      <c r="X203" s="368"/>
      <c r="Y203" s="68"/>
      <c r="Z203" s="373"/>
      <c r="AA203" s="68"/>
      <c r="AB203" s="369" t="s">
        <v>248</v>
      </c>
      <c r="AC203" s="370" t="b">
        <v>0</v>
      </c>
      <c r="AD203" s="68"/>
      <c r="AE203" s="68"/>
      <c r="AF203" s="68"/>
      <c r="AG203" s="69"/>
    </row>
    <row r="204">
      <c r="A204" s="374" t="s">
        <v>256</v>
      </c>
      <c r="C204" s="376"/>
      <c r="P204" s="42"/>
      <c r="R204" s="374" t="s">
        <v>256</v>
      </c>
      <c r="T204" s="376"/>
      <c r="AG204" s="42"/>
    </row>
    <row r="205">
      <c r="A205" s="67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9"/>
      <c r="R205" s="67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9"/>
    </row>
    <row r="208">
      <c r="A208" s="318" t="s">
        <v>97</v>
      </c>
      <c r="B208" s="319">
        <v>46183.0</v>
      </c>
      <c r="C208" s="320" t="s">
        <v>235</v>
      </c>
      <c r="D208" s="268"/>
      <c r="E208" s="321" t="s">
        <v>236</v>
      </c>
      <c r="F208" s="322" t="b">
        <v>0</v>
      </c>
      <c r="G208" s="323" t="s">
        <v>237</v>
      </c>
      <c r="H208" s="322" t="b">
        <v>0</v>
      </c>
      <c r="I208" s="324" t="s">
        <v>238</v>
      </c>
      <c r="J208" s="322" t="b">
        <v>0</v>
      </c>
      <c r="K208" s="325" t="s">
        <v>240</v>
      </c>
      <c r="L208" s="326" t="b">
        <v>0</v>
      </c>
      <c r="M208" s="327" t="s">
        <v>241</v>
      </c>
      <c r="N208" s="322" t="b">
        <v>0</v>
      </c>
      <c r="O208" s="328" t="s">
        <v>242</v>
      </c>
      <c r="P208" s="326" t="b">
        <v>0</v>
      </c>
      <c r="R208" s="318" t="s">
        <v>97</v>
      </c>
      <c r="S208" s="319">
        <v>46178.0</v>
      </c>
      <c r="T208" s="320" t="s">
        <v>235</v>
      </c>
      <c r="U208" s="268"/>
      <c r="V208" s="321" t="s">
        <v>236</v>
      </c>
      <c r="W208" s="322" t="b">
        <v>0</v>
      </c>
      <c r="X208" s="323" t="s">
        <v>237</v>
      </c>
      <c r="Y208" s="322" t="b">
        <v>0</v>
      </c>
      <c r="Z208" s="324" t="s">
        <v>238</v>
      </c>
      <c r="AA208" s="322" t="b">
        <v>0</v>
      </c>
      <c r="AB208" s="325" t="s">
        <v>240</v>
      </c>
      <c r="AC208" s="326" t="b">
        <v>0</v>
      </c>
      <c r="AD208" s="327" t="s">
        <v>241</v>
      </c>
      <c r="AE208" s="322" t="b">
        <v>0</v>
      </c>
      <c r="AF208" s="328" t="s">
        <v>242</v>
      </c>
      <c r="AG208" s="326" t="b">
        <v>0</v>
      </c>
    </row>
    <row r="209">
      <c r="A209" s="404" t="s">
        <v>345</v>
      </c>
      <c r="B209" s="329"/>
      <c r="C209" s="330">
        <v>1.0</v>
      </c>
      <c r="D209" s="331">
        <v>20.0</v>
      </c>
      <c r="E209" s="332">
        <v>0.0</v>
      </c>
      <c r="F209" s="333">
        <v>15.0</v>
      </c>
      <c r="G209" s="334"/>
      <c r="H209" s="335">
        <f>iferror(C211*D211*(F209+F210+F211),0)</f>
        <v>3000</v>
      </c>
      <c r="I209" s="336">
        <v>2.0</v>
      </c>
      <c r="J209" s="337">
        <v>90.0</v>
      </c>
      <c r="K209" s="338" t="s">
        <v>245</v>
      </c>
      <c r="L209" s="339" t="b">
        <v>0</v>
      </c>
      <c r="M209" s="54" t="s">
        <v>341</v>
      </c>
      <c r="P209" s="42"/>
      <c r="R209" s="298" t="s">
        <v>150</v>
      </c>
      <c r="S209" s="329"/>
      <c r="T209" s="330">
        <v>1.0</v>
      </c>
      <c r="U209" s="331">
        <v>90.0</v>
      </c>
      <c r="V209" s="332">
        <v>0.0</v>
      </c>
      <c r="W209" s="333">
        <v>5.0</v>
      </c>
      <c r="X209" s="334"/>
      <c r="Y209" s="335">
        <f>iferror(T211*U211*(W209+W210+W211),0)</f>
        <v>4050</v>
      </c>
      <c r="Z209" s="336">
        <v>2.0</v>
      </c>
      <c r="AA209" s="337">
        <v>90.0</v>
      </c>
      <c r="AB209" s="338" t="s">
        <v>245</v>
      </c>
      <c r="AC209" s="339" t="b">
        <v>0</v>
      </c>
      <c r="AD209" s="54" t="s">
        <v>341</v>
      </c>
      <c r="AG209" s="42"/>
    </row>
    <row r="210">
      <c r="A210" s="341"/>
      <c r="B210" s="342"/>
      <c r="C210" s="249">
        <v>2.0</v>
      </c>
      <c r="D210" s="343">
        <f t="shared" ref="D210:E210" si="235">D209</f>
        <v>20</v>
      </c>
      <c r="E210" s="251">
        <f t="shared" si="235"/>
        <v>0</v>
      </c>
      <c r="F210" s="252">
        <v>15.0</v>
      </c>
      <c r="G210" s="344"/>
      <c r="H210" s="345">
        <f>iferror(AVERAGE(F209:F211),0)</f>
        <v>16.66666667</v>
      </c>
      <c r="I210" s="346">
        <v>1.0</v>
      </c>
      <c r="K210" s="347" t="s">
        <v>197</v>
      </c>
      <c r="L210" s="348" t="b">
        <v>0</v>
      </c>
      <c r="P210" s="42"/>
      <c r="R210" s="341"/>
      <c r="S210" s="342"/>
      <c r="T210" s="249">
        <v>2.0</v>
      </c>
      <c r="U210" s="343">
        <f t="shared" ref="U210:V210" si="236">U209</f>
        <v>90</v>
      </c>
      <c r="V210" s="251">
        <f t="shared" si="236"/>
        <v>0</v>
      </c>
      <c r="W210" s="252">
        <v>5.0</v>
      </c>
      <c r="X210" s="344"/>
      <c r="Y210" s="345">
        <f>iferror(AVERAGE(W209:W211),0)</f>
        <v>5</v>
      </c>
      <c r="Z210" s="346">
        <v>1.0</v>
      </c>
      <c r="AB210" s="347" t="s">
        <v>197</v>
      </c>
      <c r="AC210" s="348" t="b">
        <v>0</v>
      </c>
      <c r="AG210" s="42"/>
    </row>
    <row r="211">
      <c r="A211" s="349">
        <v>6.0</v>
      </c>
      <c r="B211" s="350">
        <v>10.0</v>
      </c>
      <c r="C211" s="249">
        <v>3.0</v>
      </c>
      <c r="D211" s="343">
        <f t="shared" ref="D211:E211" si="237">D209</f>
        <v>20</v>
      </c>
      <c r="E211" s="251">
        <f t="shared" si="237"/>
        <v>0</v>
      </c>
      <c r="F211" s="252">
        <v>20.0</v>
      </c>
      <c r="G211" s="351"/>
      <c r="I211" s="346">
        <v>2.0</v>
      </c>
      <c r="K211" s="347" t="s">
        <v>248</v>
      </c>
      <c r="L211" s="348" t="b">
        <v>0</v>
      </c>
      <c r="P211" s="42"/>
      <c r="R211" s="349">
        <v>6.0</v>
      </c>
      <c r="S211" s="350">
        <v>10.0</v>
      </c>
      <c r="T211" s="249">
        <v>3.0</v>
      </c>
      <c r="U211" s="343">
        <f t="shared" ref="U211:V211" si="238">U209</f>
        <v>90</v>
      </c>
      <c r="V211" s="251">
        <f t="shared" si="238"/>
        <v>0</v>
      </c>
      <c r="W211" s="252">
        <v>5.0</v>
      </c>
      <c r="X211" s="351"/>
      <c r="Z211" s="346">
        <v>2.0</v>
      </c>
      <c r="AB211" s="347" t="s">
        <v>248</v>
      </c>
      <c r="AC211" s="348" t="b">
        <v>0</v>
      </c>
      <c r="AG211" s="42"/>
    </row>
    <row r="212">
      <c r="A212" s="356" t="s">
        <v>325</v>
      </c>
      <c r="B212" s="353"/>
      <c r="C212" s="249">
        <v>1.0</v>
      </c>
      <c r="D212" s="343">
        <v>80.0</v>
      </c>
      <c r="E212" s="251">
        <v>0.0</v>
      </c>
      <c r="F212" s="252">
        <v>20.0</v>
      </c>
      <c r="G212" s="351"/>
      <c r="H212" s="354">
        <f>iferror(C214*D214*(F212+F213+F214),0)</f>
        <v>14400</v>
      </c>
      <c r="I212" s="346">
        <v>2.0</v>
      </c>
      <c r="J212" s="355">
        <v>60.0</v>
      </c>
      <c r="K212" s="347" t="s">
        <v>245</v>
      </c>
      <c r="L212" s="348" t="b">
        <v>0</v>
      </c>
      <c r="M212" s="386"/>
      <c r="P212" s="42"/>
      <c r="R212" s="356" t="s">
        <v>325</v>
      </c>
      <c r="S212" s="353"/>
      <c r="T212" s="249">
        <v>1.0</v>
      </c>
      <c r="U212" s="343">
        <v>80.0</v>
      </c>
      <c r="V212" s="251">
        <v>0.0</v>
      </c>
      <c r="W212" s="252"/>
      <c r="X212" s="351"/>
      <c r="Y212" s="354">
        <f>iferror(T214*U214*(W212+W213+W214),0)</f>
        <v>0</v>
      </c>
      <c r="Z212" s="346">
        <v>2.0</v>
      </c>
      <c r="AA212" s="355">
        <v>60.0</v>
      </c>
      <c r="AB212" s="347" t="s">
        <v>245</v>
      </c>
      <c r="AC212" s="348" t="b">
        <v>0</v>
      </c>
      <c r="AD212" s="386"/>
      <c r="AG212" s="42"/>
    </row>
    <row r="213">
      <c r="A213" s="341"/>
      <c r="B213" s="342"/>
      <c r="C213" s="249">
        <v>2.0</v>
      </c>
      <c r="D213" s="343">
        <f t="shared" ref="D213:E213" si="239">D212</f>
        <v>80</v>
      </c>
      <c r="E213" s="251">
        <f t="shared" si="239"/>
        <v>0</v>
      </c>
      <c r="F213" s="252">
        <v>20.0</v>
      </c>
      <c r="G213" s="351"/>
      <c r="H213" s="345">
        <f>iferror(AVERAGE(F212:F214),0)</f>
        <v>20</v>
      </c>
      <c r="I213" s="346">
        <v>0.0</v>
      </c>
      <c r="K213" s="347" t="s">
        <v>197</v>
      </c>
      <c r="L213" s="348" t="b">
        <v>0</v>
      </c>
      <c r="P213" s="42"/>
      <c r="R213" s="341"/>
      <c r="S213" s="342"/>
      <c r="T213" s="249">
        <v>2.0</v>
      </c>
      <c r="U213" s="343">
        <f t="shared" ref="U213:V213" si="240">U212</f>
        <v>80</v>
      </c>
      <c r="V213" s="251">
        <f t="shared" si="240"/>
        <v>0</v>
      </c>
      <c r="W213" s="252"/>
      <c r="X213" s="351"/>
      <c r="Y213" s="345">
        <f>iferror(AVERAGE(W212:W214),0)</f>
        <v>0</v>
      </c>
      <c r="Z213" s="346">
        <v>0.0</v>
      </c>
      <c r="AB213" s="347" t="s">
        <v>197</v>
      </c>
      <c r="AC213" s="348" t="b">
        <v>0</v>
      </c>
      <c r="AG213" s="42"/>
    </row>
    <row r="214">
      <c r="A214" s="349">
        <v>8.0</v>
      </c>
      <c r="B214" s="350">
        <v>12.0</v>
      </c>
      <c r="C214" s="249">
        <v>3.0</v>
      </c>
      <c r="D214" s="343">
        <f t="shared" ref="D214:E214" si="241">D212</f>
        <v>80</v>
      </c>
      <c r="E214" s="251">
        <f t="shared" si="241"/>
        <v>0</v>
      </c>
      <c r="F214" s="252">
        <v>20.0</v>
      </c>
      <c r="G214" s="351"/>
      <c r="I214" s="346">
        <v>1.0</v>
      </c>
      <c r="K214" s="347" t="s">
        <v>248</v>
      </c>
      <c r="L214" s="348" t="b">
        <v>0</v>
      </c>
      <c r="P214" s="42"/>
      <c r="R214" s="349">
        <v>8.0</v>
      </c>
      <c r="S214" s="350">
        <v>12.0</v>
      </c>
      <c r="T214" s="249">
        <v>3.0</v>
      </c>
      <c r="U214" s="343">
        <f t="shared" ref="U214:V214" si="242">U212</f>
        <v>80</v>
      </c>
      <c r="V214" s="251">
        <f t="shared" si="242"/>
        <v>0</v>
      </c>
      <c r="W214" s="252"/>
      <c r="X214" s="351"/>
      <c r="Z214" s="346">
        <v>1.0</v>
      </c>
      <c r="AB214" s="347" t="s">
        <v>248</v>
      </c>
      <c r="AC214" s="348" t="b">
        <v>0</v>
      </c>
      <c r="AG214" s="42"/>
    </row>
    <row r="215">
      <c r="A215" s="403" t="s">
        <v>267</v>
      </c>
      <c r="B215" s="353"/>
      <c r="C215" s="249">
        <v>1.0</v>
      </c>
      <c r="D215" s="343">
        <v>90.0</v>
      </c>
      <c r="E215" s="251">
        <v>0.0</v>
      </c>
      <c r="F215" s="252"/>
      <c r="G215" s="351"/>
      <c r="H215" s="354">
        <f>iferror(C217*D217*(F215+F216+F217),0)</f>
        <v>0</v>
      </c>
      <c r="I215" s="346">
        <v>2.0</v>
      </c>
      <c r="J215" s="355">
        <v>60.0</v>
      </c>
      <c r="K215" s="347" t="s">
        <v>245</v>
      </c>
      <c r="L215" s="348" t="b">
        <v>0</v>
      </c>
      <c r="M215" s="54" t="s">
        <v>343</v>
      </c>
      <c r="P215" s="42"/>
      <c r="R215" s="403" t="s">
        <v>267</v>
      </c>
      <c r="S215" s="353"/>
      <c r="T215" s="249">
        <v>1.0</v>
      </c>
      <c r="U215" s="343">
        <v>90.0</v>
      </c>
      <c r="V215" s="251">
        <v>0.0</v>
      </c>
      <c r="W215" s="252"/>
      <c r="X215" s="351"/>
      <c r="Y215" s="354">
        <f>iferror(T217*U217*(W215+W216+W217),0)</f>
        <v>0</v>
      </c>
      <c r="Z215" s="346">
        <v>2.0</v>
      </c>
      <c r="AA215" s="355">
        <v>60.0</v>
      </c>
      <c r="AB215" s="347" t="s">
        <v>245</v>
      </c>
      <c r="AC215" s="348" t="b">
        <v>0</v>
      </c>
      <c r="AD215" s="54" t="s">
        <v>343</v>
      </c>
      <c r="AG215" s="42"/>
    </row>
    <row r="216">
      <c r="A216" s="341"/>
      <c r="B216" s="342"/>
      <c r="C216" s="249">
        <v>2.0</v>
      </c>
      <c r="D216" s="343">
        <f t="shared" ref="D216:E216" si="243">D215</f>
        <v>90</v>
      </c>
      <c r="E216" s="251">
        <f t="shared" si="243"/>
        <v>0</v>
      </c>
      <c r="F216" s="252"/>
      <c r="G216" s="351"/>
      <c r="H216" s="345">
        <f>iferror(AVERAGE(F215:F217),0)</f>
        <v>0</v>
      </c>
      <c r="I216" s="346">
        <v>0.0</v>
      </c>
      <c r="K216" s="347" t="s">
        <v>197</v>
      </c>
      <c r="L216" s="348" t="b">
        <v>0</v>
      </c>
      <c r="P216" s="42"/>
      <c r="R216" s="341"/>
      <c r="S216" s="342"/>
      <c r="T216" s="249">
        <v>2.0</v>
      </c>
      <c r="U216" s="343">
        <f t="shared" ref="U216:V216" si="244">U215</f>
        <v>90</v>
      </c>
      <c r="V216" s="251">
        <f t="shared" si="244"/>
        <v>0</v>
      </c>
      <c r="W216" s="252"/>
      <c r="X216" s="351"/>
      <c r="Y216" s="345">
        <f>iferror(AVERAGE(W215:W217),0)</f>
        <v>0</v>
      </c>
      <c r="Z216" s="346">
        <v>0.0</v>
      </c>
      <c r="AB216" s="347" t="s">
        <v>197</v>
      </c>
      <c r="AC216" s="348" t="b">
        <v>0</v>
      </c>
      <c r="AG216" s="42"/>
    </row>
    <row r="217">
      <c r="A217" s="349">
        <v>8.0</v>
      </c>
      <c r="B217" s="350">
        <v>12.0</v>
      </c>
      <c r="C217" s="249">
        <v>3.0</v>
      </c>
      <c r="D217" s="343">
        <f t="shared" ref="D217:E217" si="245">D215</f>
        <v>90</v>
      </c>
      <c r="E217" s="251">
        <f t="shared" si="245"/>
        <v>0</v>
      </c>
      <c r="F217" s="252"/>
      <c r="G217" s="351"/>
      <c r="I217" s="346">
        <v>1.0</v>
      </c>
      <c r="K217" s="347" t="s">
        <v>248</v>
      </c>
      <c r="L217" s="348" t="b">
        <v>0</v>
      </c>
      <c r="P217" s="42"/>
      <c r="R217" s="349">
        <v>8.0</v>
      </c>
      <c r="S217" s="350">
        <v>12.0</v>
      </c>
      <c r="T217" s="249">
        <v>3.0</v>
      </c>
      <c r="U217" s="343">
        <f t="shared" ref="U217:V217" si="246">U215</f>
        <v>90</v>
      </c>
      <c r="V217" s="251">
        <f t="shared" si="246"/>
        <v>0</v>
      </c>
      <c r="W217" s="252"/>
      <c r="X217" s="351"/>
      <c r="Z217" s="346">
        <v>1.0</v>
      </c>
      <c r="AB217" s="347" t="s">
        <v>248</v>
      </c>
      <c r="AC217" s="348" t="b">
        <v>0</v>
      </c>
      <c r="AG217" s="42"/>
    </row>
    <row r="218">
      <c r="A218" s="356" t="s">
        <v>268</v>
      </c>
      <c r="B218" s="353"/>
      <c r="C218" s="249">
        <v>1.0</v>
      </c>
      <c r="D218" s="343">
        <v>0.0</v>
      </c>
      <c r="E218" s="251">
        <v>0.0</v>
      </c>
      <c r="F218" s="252"/>
      <c r="G218" s="351"/>
      <c r="H218" s="354">
        <f>iferror(C220*D220*(F218+F219+F220),0)</f>
        <v>0</v>
      </c>
      <c r="I218" s="346">
        <v>2.0</v>
      </c>
      <c r="J218" s="355">
        <v>60.0</v>
      </c>
      <c r="K218" s="347" t="s">
        <v>245</v>
      </c>
      <c r="L218" s="348" t="b">
        <v>0</v>
      </c>
      <c r="M218" s="386"/>
      <c r="P218" s="42"/>
      <c r="R218" s="356" t="s">
        <v>268</v>
      </c>
      <c r="S218" s="353"/>
      <c r="T218" s="249">
        <v>1.0</v>
      </c>
      <c r="U218" s="343">
        <v>0.0</v>
      </c>
      <c r="V218" s="251">
        <v>0.0</v>
      </c>
      <c r="W218" s="252"/>
      <c r="X218" s="351"/>
      <c r="Y218" s="354">
        <f>iferror(T220*U220*(W218+W219+W220),0)</f>
        <v>0</v>
      </c>
      <c r="Z218" s="346">
        <v>2.0</v>
      </c>
      <c r="AA218" s="355">
        <v>60.0</v>
      </c>
      <c r="AB218" s="347" t="s">
        <v>245</v>
      </c>
      <c r="AC218" s="348" t="b">
        <v>0</v>
      </c>
      <c r="AD218" s="386"/>
      <c r="AG218" s="42"/>
    </row>
    <row r="219">
      <c r="A219" s="341"/>
      <c r="B219" s="342"/>
      <c r="C219" s="249">
        <v>2.0</v>
      </c>
      <c r="D219" s="343">
        <f t="shared" ref="D219:E219" si="247">D218</f>
        <v>0</v>
      </c>
      <c r="E219" s="251">
        <f t="shared" si="247"/>
        <v>0</v>
      </c>
      <c r="F219" s="252"/>
      <c r="G219" s="351"/>
      <c r="H219" s="345">
        <f>iferror(AVERAGE(F218:F220),0)</f>
        <v>0</v>
      </c>
      <c r="I219" s="346">
        <v>1.0</v>
      </c>
      <c r="K219" s="347" t="s">
        <v>197</v>
      </c>
      <c r="L219" s="348" t="b">
        <v>0</v>
      </c>
      <c r="P219" s="42"/>
      <c r="R219" s="341"/>
      <c r="S219" s="342"/>
      <c r="T219" s="249">
        <v>2.0</v>
      </c>
      <c r="U219" s="343">
        <f t="shared" ref="U219:V219" si="248">U218</f>
        <v>0</v>
      </c>
      <c r="V219" s="251">
        <f t="shared" si="248"/>
        <v>0</v>
      </c>
      <c r="W219" s="252"/>
      <c r="X219" s="351"/>
      <c r="Y219" s="345">
        <f>iferror(AVERAGE(W218:W220),0)</f>
        <v>0</v>
      </c>
      <c r="Z219" s="346">
        <v>1.0</v>
      </c>
      <c r="AB219" s="347" t="s">
        <v>197</v>
      </c>
      <c r="AC219" s="348" t="b">
        <v>0</v>
      </c>
      <c r="AG219" s="42"/>
    </row>
    <row r="220">
      <c r="A220" s="349">
        <v>12.0</v>
      </c>
      <c r="B220" s="350">
        <v>20.0</v>
      </c>
      <c r="C220" s="249">
        <v>3.0</v>
      </c>
      <c r="D220" s="343">
        <f t="shared" ref="D220:E220" si="249">D218</f>
        <v>0</v>
      </c>
      <c r="E220" s="251">
        <f t="shared" si="249"/>
        <v>0</v>
      </c>
      <c r="F220" s="252"/>
      <c r="G220" s="351"/>
      <c r="I220" s="346">
        <v>1.0</v>
      </c>
      <c r="K220" s="347" t="s">
        <v>248</v>
      </c>
      <c r="L220" s="348" t="b">
        <v>0</v>
      </c>
      <c r="P220" s="42"/>
      <c r="R220" s="349">
        <v>12.0</v>
      </c>
      <c r="S220" s="350">
        <v>20.0</v>
      </c>
      <c r="T220" s="249">
        <v>3.0</v>
      </c>
      <c r="U220" s="343">
        <f t="shared" ref="U220:V220" si="250">U218</f>
        <v>0</v>
      </c>
      <c r="V220" s="251">
        <f t="shared" si="250"/>
        <v>0</v>
      </c>
      <c r="W220" s="252"/>
      <c r="X220" s="351"/>
      <c r="Z220" s="346">
        <v>1.0</v>
      </c>
      <c r="AB220" s="347" t="s">
        <v>248</v>
      </c>
      <c r="AC220" s="348" t="b">
        <v>0</v>
      </c>
      <c r="AG220" s="42"/>
    </row>
    <row r="221">
      <c r="A221" s="356" t="s">
        <v>327</v>
      </c>
      <c r="B221" s="353"/>
      <c r="C221" s="249">
        <v>1.0</v>
      </c>
      <c r="D221" s="343">
        <v>50.0</v>
      </c>
      <c r="E221" s="251">
        <v>0.0</v>
      </c>
      <c r="F221" s="252"/>
      <c r="G221" s="351"/>
      <c r="H221" s="354">
        <f>iferror(C223*D223*(F221+F222+F223),0)</f>
        <v>0</v>
      </c>
      <c r="I221" s="346">
        <v>2.0</v>
      </c>
      <c r="J221" s="355">
        <v>60.0</v>
      </c>
      <c r="K221" s="347" t="s">
        <v>245</v>
      </c>
      <c r="L221" s="348" t="b">
        <v>0</v>
      </c>
      <c r="M221" s="386"/>
      <c r="P221" s="42"/>
      <c r="R221" s="356" t="s">
        <v>327</v>
      </c>
      <c r="S221" s="353"/>
      <c r="T221" s="249">
        <v>1.0</v>
      </c>
      <c r="U221" s="343">
        <v>50.0</v>
      </c>
      <c r="V221" s="251">
        <v>0.0</v>
      </c>
      <c r="W221" s="252"/>
      <c r="X221" s="351"/>
      <c r="Y221" s="354">
        <f>iferror(T223*U223*(W221+W222+W223),0)</f>
        <v>0</v>
      </c>
      <c r="Z221" s="346">
        <v>2.0</v>
      </c>
      <c r="AA221" s="355">
        <v>60.0</v>
      </c>
      <c r="AB221" s="347" t="s">
        <v>245</v>
      </c>
      <c r="AC221" s="348" t="b">
        <v>0</v>
      </c>
      <c r="AD221" s="386"/>
      <c r="AG221" s="42"/>
    </row>
    <row r="222">
      <c r="A222" s="341"/>
      <c r="B222" s="342"/>
      <c r="C222" s="249">
        <v>2.0</v>
      </c>
      <c r="D222" s="343">
        <f t="shared" ref="D222:E222" si="251">D221</f>
        <v>50</v>
      </c>
      <c r="E222" s="251">
        <f t="shared" si="251"/>
        <v>0</v>
      </c>
      <c r="F222" s="252"/>
      <c r="G222" s="351"/>
      <c r="H222" s="345">
        <f>iferror(AVERAGE(F221:F223),0)</f>
        <v>0</v>
      </c>
      <c r="I222" s="346">
        <v>0.0</v>
      </c>
      <c r="K222" s="347" t="s">
        <v>197</v>
      </c>
      <c r="L222" s="348" t="b">
        <v>0</v>
      </c>
      <c r="P222" s="42"/>
      <c r="R222" s="341"/>
      <c r="S222" s="342"/>
      <c r="T222" s="249">
        <v>2.0</v>
      </c>
      <c r="U222" s="343">
        <f t="shared" ref="U222:V222" si="252">U221</f>
        <v>50</v>
      </c>
      <c r="V222" s="251">
        <f t="shared" si="252"/>
        <v>0</v>
      </c>
      <c r="W222" s="252"/>
      <c r="X222" s="351"/>
      <c r="Y222" s="345">
        <f>iferror(AVERAGE(W221:W223),0)</f>
        <v>0</v>
      </c>
      <c r="Z222" s="346">
        <v>0.0</v>
      </c>
      <c r="AB222" s="347" t="s">
        <v>197</v>
      </c>
      <c r="AC222" s="348" t="b">
        <v>0</v>
      </c>
      <c r="AG222" s="42"/>
    </row>
    <row r="223">
      <c r="A223" s="349">
        <v>12.0</v>
      </c>
      <c r="B223" s="350">
        <v>20.0</v>
      </c>
      <c r="C223" s="249">
        <v>3.0</v>
      </c>
      <c r="D223" s="343">
        <f t="shared" ref="D223:E223" si="253">D221</f>
        <v>50</v>
      </c>
      <c r="E223" s="251">
        <f t="shared" si="253"/>
        <v>0</v>
      </c>
      <c r="F223" s="252"/>
      <c r="G223" s="351"/>
      <c r="I223" s="346">
        <v>1.0</v>
      </c>
      <c r="K223" s="347" t="s">
        <v>248</v>
      </c>
      <c r="L223" s="348" t="b">
        <v>0</v>
      </c>
      <c r="P223" s="42"/>
      <c r="R223" s="349">
        <v>12.0</v>
      </c>
      <c r="S223" s="350">
        <v>20.0</v>
      </c>
      <c r="T223" s="249">
        <v>3.0</v>
      </c>
      <c r="U223" s="343">
        <f t="shared" ref="U223:V223" si="254">U221</f>
        <v>50</v>
      </c>
      <c r="V223" s="251">
        <f t="shared" si="254"/>
        <v>0</v>
      </c>
      <c r="W223" s="252"/>
      <c r="X223" s="351"/>
      <c r="Z223" s="346">
        <v>1.0</v>
      </c>
      <c r="AB223" s="347" t="s">
        <v>248</v>
      </c>
      <c r="AC223" s="348" t="b">
        <v>0</v>
      </c>
      <c r="AG223" s="42"/>
    </row>
    <row r="224">
      <c r="A224" s="397" t="s">
        <v>339</v>
      </c>
      <c r="B224" s="353"/>
      <c r="C224" s="249">
        <v>1.0</v>
      </c>
      <c r="D224" s="343">
        <v>30.0</v>
      </c>
      <c r="E224" s="251">
        <v>0.0</v>
      </c>
      <c r="F224" s="252"/>
      <c r="G224" s="351"/>
      <c r="H224" s="354">
        <f>iferror(C226*D226*(F224+F225+F226),0)</f>
        <v>0</v>
      </c>
      <c r="I224" s="346"/>
      <c r="J224" s="355"/>
      <c r="K224" s="347" t="s">
        <v>245</v>
      </c>
      <c r="L224" s="348" t="b">
        <v>0</v>
      </c>
      <c r="M224" s="386"/>
      <c r="P224" s="42"/>
      <c r="R224" s="397" t="s">
        <v>339</v>
      </c>
      <c r="S224" s="353"/>
      <c r="T224" s="249">
        <v>1.0</v>
      </c>
      <c r="U224" s="343">
        <v>30.0</v>
      </c>
      <c r="V224" s="251">
        <v>0.0</v>
      </c>
      <c r="W224" s="252"/>
      <c r="X224" s="351"/>
      <c r="Y224" s="354">
        <f>iferror(T226*U226*(W224+W225+W226),0)</f>
        <v>0</v>
      </c>
      <c r="Z224" s="346"/>
      <c r="AA224" s="355"/>
      <c r="AB224" s="347" t="s">
        <v>245</v>
      </c>
      <c r="AC224" s="348" t="b">
        <v>0</v>
      </c>
      <c r="AD224" s="386"/>
      <c r="AG224" s="42"/>
    </row>
    <row r="225">
      <c r="A225" s="341"/>
      <c r="B225" s="342"/>
      <c r="C225" s="249">
        <v>2.0</v>
      </c>
      <c r="D225" s="343">
        <v>36.0</v>
      </c>
      <c r="E225" s="251">
        <f>E224</f>
        <v>0</v>
      </c>
      <c r="F225" s="252"/>
      <c r="G225" s="351"/>
      <c r="H225" s="345">
        <f>iferror(AVERAGE(F224:F226),0)</f>
        <v>0</v>
      </c>
      <c r="I225" s="346"/>
      <c r="K225" s="347" t="s">
        <v>197</v>
      </c>
      <c r="L225" s="348" t="b">
        <v>0</v>
      </c>
      <c r="P225" s="42"/>
      <c r="R225" s="341"/>
      <c r="S225" s="342"/>
      <c r="T225" s="249">
        <v>2.0</v>
      </c>
      <c r="U225" s="343">
        <v>36.0</v>
      </c>
      <c r="V225" s="251">
        <f>V224</f>
        <v>0</v>
      </c>
      <c r="W225" s="252"/>
      <c r="X225" s="351"/>
      <c r="Y225" s="345">
        <f>iferror(AVERAGE(W224:W226),0)</f>
        <v>0</v>
      </c>
      <c r="Z225" s="346"/>
      <c r="AB225" s="347" t="s">
        <v>197</v>
      </c>
      <c r="AC225" s="348" t="b">
        <v>0</v>
      </c>
      <c r="AG225" s="42"/>
    </row>
    <row r="226">
      <c r="A226" s="363"/>
      <c r="B226" s="364"/>
      <c r="C226" s="249">
        <v>3.0</v>
      </c>
      <c r="D226" s="343">
        <f>D225</f>
        <v>36</v>
      </c>
      <c r="E226" s="251">
        <f>E224</f>
        <v>0</v>
      </c>
      <c r="F226" s="252"/>
      <c r="G226" s="351"/>
      <c r="I226" s="346"/>
      <c r="K226" s="347" t="s">
        <v>248</v>
      </c>
      <c r="L226" s="348" t="b">
        <v>0</v>
      </c>
      <c r="P226" s="42"/>
      <c r="R226" s="363"/>
      <c r="S226" s="364"/>
      <c r="T226" s="249">
        <v>3.0</v>
      </c>
      <c r="U226" s="343">
        <f>U225</f>
        <v>36</v>
      </c>
      <c r="V226" s="251">
        <f>V224</f>
        <v>0</v>
      </c>
      <c r="W226" s="252"/>
      <c r="X226" s="351"/>
      <c r="Z226" s="346"/>
      <c r="AB226" s="347" t="s">
        <v>248</v>
      </c>
      <c r="AC226" s="348" t="b">
        <v>0</v>
      </c>
      <c r="AG226" s="42"/>
    </row>
    <row r="227">
      <c r="A227" s="397" t="s">
        <v>282</v>
      </c>
      <c r="B227" s="353"/>
      <c r="C227" s="249">
        <v>1.0</v>
      </c>
      <c r="D227" s="343">
        <v>25.0</v>
      </c>
      <c r="E227" s="251">
        <v>0.0</v>
      </c>
      <c r="F227" s="252">
        <v>30.0</v>
      </c>
      <c r="G227" s="351"/>
      <c r="H227" s="354">
        <f>iferror(C229*D229*(F227+F228+F229),0)</f>
        <v>6750</v>
      </c>
      <c r="I227" s="346">
        <v>2.0</v>
      </c>
      <c r="J227" s="355">
        <v>60.0</v>
      </c>
      <c r="K227" s="347" t="s">
        <v>245</v>
      </c>
      <c r="L227" s="348" t="b">
        <v>0</v>
      </c>
      <c r="M227" s="54" t="s">
        <v>348</v>
      </c>
      <c r="P227" s="42"/>
      <c r="R227" s="397" t="s">
        <v>282</v>
      </c>
      <c r="S227" s="353"/>
      <c r="T227" s="249">
        <v>1.0</v>
      </c>
      <c r="U227" s="343">
        <v>30.0</v>
      </c>
      <c r="V227" s="251">
        <v>0.0</v>
      </c>
      <c r="W227" s="252"/>
      <c r="X227" s="351"/>
      <c r="Y227" s="354">
        <f>iferror(T229*U229*(W227+W228+W229),0)</f>
        <v>0</v>
      </c>
      <c r="Z227" s="346">
        <v>2.0</v>
      </c>
      <c r="AA227" s="355">
        <v>60.0</v>
      </c>
      <c r="AB227" s="347" t="s">
        <v>245</v>
      </c>
      <c r="AC227" s="348" t="b">
        <v>0</v>
      </c>
      <c r="AD227" s="386"/>
      <c r="AG227" s="42"/>
    </row>
    <row r="228">
      <c r="A228" s="341"/>
      <c r="B228" s="342"/>
      <c r="C228" s="249">
        <v>2.0</v>
      </c>
      <c r="D228" s="343">
        <f t="shared" ref="D228:E228" si="255">D227</f>
        <v>25</v>
      </c>
      <c r="E228" s="251">
        <f t="shared" si="255"/>
        <v>0</v>
      </c>
      <c r="F228" s="252">
        <v>30.0</v>
      </c>
      <c r="G228" s="351"/>
      <c r="H228" s="345">
        <f>iferror(AVERAGE(F227:F229),0)</f>
        <v>30</v>
      </c>
      <c r="I228" s="346">
        <v>0.0</v>
      </c>
      <c r="K228" s="347" t="s">
        <v>197</v>
      </c>
      <c r="L228" s="348" t="b">
        <v>0</v>
      </c>
      <c r="P228" s="42"/>
      <c r="R228" s="341"/>
      <c r="S228" s="342"/>
      <c r="T228" s="249">
        <v>2.0</v>
      </c>
      <c r="U228" s="343">
        <f t="shared" ref="U228:V228" si="256">U227</f>
        <v>30</v>
      </c>
      <c r="V228" s="251">
        <f t="shared" si="256"/>
        <v>0</v>
      </c>
      <c r="W228" s="252"/>
      <c r="X228" s="351"/>
      <c r="Y228" s="345">
        <f>iferror(AVERAGE(W227:W229),0)</f>
        <v>0</v>
      </c>
      <c r="Z228" s="346">
        <v>0.0</v>
      </c>
      <c r="AB228" s="347" t="s">
        <v>197</v>
      </c>
      <c r="AC228" s="348" t="b">
        <v>0</v>
      </c>
      <c r="AG228" s="42"/>
    </row>
    <row r="229">
      <c r="A229" s="349">
        <v>6.0</v>
      </c>
      <c r="B229" s="350">
        <v>10.0</v>
      </c>
      <c r="C229" s="249">
        <v>3.0</v>
      </c>
      <c r="D229" s="343">
        <f t="shared" ref="D229:E229" si="257">D227</f>
        <v>25</v>
      </c>
      <c r="E229" s="251">
        <f t="shared" si="257"/>
        <v>0</v>
      </c>
      <c r="F229" s="252">
        <v>30.0</v>
      </c>
      <c r="G229" s="351"/>
      <c r="I229" s="346">
        <v>1.0</v>
      </c>
      <c r="K229" s="347" t="s">
        <v>248</v>
      </c>
      <c r="L229" s="348" t="b">
        <v>0</v>
      </c>
      <c r="P229" s="42"/>
      <c r="R229" s="349">
        <v>6.0</v>
      </c>
      <c r="S229" s="350">
        <v>10.0</v>
      </c>
      <c r="T229" s="249">
        <v>3.0</v>
      </c>
      <c r="U229" s="343">
        <f t="shared" ref="U229:V229" si="258">U227</f>
        <v>30</v>
      </c>
      <c r="V229" s="251">
        <f t="shared" si="258"/>
        <v>0</v>
      </c>
      <c r="W229" s="252"/>
      <c r="X229" s="351"/>
      <c r="Z229" s="346">
        <v>1.0</v>
      </c>
      <c r="AB229" s="347" t="s">
        <v>248</v>
      </c>
      <c r="AC229" s="348" t="b">
        <v>0</v>
      </c>
      <c r="AG229" s="42"/>
    </row>
    <row r="230">
      <c r="A230" s="397" t="s">
        <v>273</v>
      </c>
      <c r="B230" s="353"/>
      <c r="C230" s="249">
        <v>1.0</v>
      </c>
      <c r="D230" s="343">
        <v>5.0</v>
      </c>
      <c r="E230" s="251">
        <v>0.0</v>
      </c>
      <c r="F230" s="252">
        <v>15.0</v>
      </c>
      <c r="G230" s="351"/>
      <c r="H230" s="354">
        <f>iferror(C232*D232*(F230+F231+F232),0)</f>
        <v>675</v>
      </c>
      <c r="I230" s="346">
        <v>2.0</v>
      </c>
      <c r="J230" s="355">
        <v>60.0</v>
      </c>
      <c r="K230" s="347" t="s">
        <v>245</v>
      </c>
      <c r="L230" s="348" t="b">
        <v>0</v>
      </c>
      <c r="M230" s="386"/>
      <c r="P230" s="42"/>
      <c r="R230" s="397" t="s">
        <v>273</v>
      </c>
      <c r="S230" s="353"/>
      <c r="T230" s="249">
        <v>1.0</v>
      </c>
      <c r="U230" s="343">
        <v>0.0</v>
      </c>
      <c r="V230" s="251">
        <v>0.0</v>
      </c>
      <c r="W230" s="252"/>
      <c r="X230" s="351"/>
      <c r="Y230" s="354">
        <f>iferror(T232*U232*(W230+W231+W232),0)</f>
        <v>0</v>
      </c>
      <c r="Z230" s="346">
        <v>2.0</v>
      </c>
      <c r="AA230" s="355">
        <v>60.0</v>
      </c>
      <c r="AB230" s="347" t="s">
        <v>245</v>
      </c>
      <c r="AC230" s="348" t="b">
        <v>0</v>
      </c>
      <c r="AD230" s="386"/>
      <c r="AG230" s="42"/>
    </row>
    <row r="231">
      <c r="A231" s="341"/>
      <c r="B231" s="342"/>
      <c r="C231" s="249">
        <v>2.0</v>
      </c>
      <c r="D231" s="343">
        <f t="shared" ref="D231:E231" si="259">D230</f>
        <v>5</v>
      </c>
      <c r="E231" s="251">
        <f t="shared" si="259"/>
        <v>0</v>
      </c>
      <c r="F231" s="252">
        <v>15.0</v>
      </c>
      <c r="G231" s="351"/>
      <c r="H231" s="345">
        <f>iferror(AVERAGE(F230:F232),0)</f>
        <v>15</v>
      </c>
      <c r="I231" s="346">
        <v>0.0</v>
      </c>
      <c r="K231" s="347" t="s">
        <v>197</v>
      </c>
      <c r="L231" s="348" t="b">
        <v>0</v>
      </c>
      <c r="P231" s="42"/>
      <c r="R231" s="341"/>
      <c r="S231" s="342"/>
      <c r="T231" s="249">
        <v>2.0</v>
      </c>
      <c r="U231" s="343">
        <f t="shared" ref="U231:V231" si="260">U230</f>
        <v>0</v>
      </c>
      <c r="V231" s="251">
        <f t="shared" si="260"/>
        <v>0</v>
      </c>
      <c r="W231" s="252"/>
      <c r="X231" s="351"/>
      <c r="Y231" s="345">
        <f>iferror(AVERAGE(W230:W232),0)</f>
        <v>0</v>
      </c>
      <c r="Z231" s="346">
        <v>0.0</v>
      </c>
      <c r="AB231" s="347" t="s">
        <v>197</v>
      </c>
      <c r="AC231" s="348" t="b">
        <v>0</v>
      </c>
      <c r="AG231" s="42"/>
    </row>
    <row r="232">
      <c r="A232" s="349">
        <v>12.0</v>
      </c>
      <c r="B232" s="350">
        <v>20.0</v>
      </c>
      <c r="C232" s="249">
        <v>3.0</v>
      </c>
      <c r="D232" s="343">
        <f t="shared" ref="D232:E232" si="261">D230</f>
        <v>5</v>
      </c>
      <c r="E232" s="251">
        <f t="shared" si="261"/>
        <v>0</v>
      </c>
      <c r="F232" s="252">
        <v>15.0</v>
      </c>
      <c r="G232" s="351"/>
      <c r="I232" s="346">
        <v>1.0</v>
      </c>
      <c r="K232" s="347" t="s">
        <v>248</v>
      </c>
      <c r="L232" s="348" t="b">
        <v>0</v>
      </c>
      <c r="P232" s="42"/>
      <c r="R232" s="349">
        <v>12.0</v>
      </c>
      <c r="S232" s="350">
        <v>20.0</v>
      </c>
      <c r="T232" s="249">
        <v>3.0</v>
      </c>
      <c r="U232" s="343">
        <f t="shared" ref="U232:V232" si="262">U230</f>
        <v>0</v>
      </c>
      <c r="V232" s="251">
        <f t="shared" si="262"/>
        <v>0</v>
      </c>
      <c r="W232" s="252"/>
      <c r="X232" s="351"/>
      <c r="Z232" s="346">
        <v>1.0</v>
      </c>
      <c r="AB232" s="347" t="s">
        <v>248</v>
      </c>
      <c r="AC232" s="348" t="b">
        <v>0</v>
      </c>
      <c r="AG232" s="42"/>
    </row>
    <row r="233">
      <c r="A233" s="397" t="s">
        <v>337</v>
      </c>
      <c r="B233" s="353"/>
      <c r="C233" s="249">
        <v>1.0</v>
      </c>
      <c r="D233" s="343">
        <v>6.0</v>
      </c>
      <c r="E233" s="251">
        <v>0.0</v>
      </c>
      <c r="F233" s="252"/>
      <c r="G233" s="351"/>
      <c r="H233" s="354">
        <f>iferror(C235*D235*(F233+F234+F235),0)</f>
        <v>0</v>
      </c>
      <c r="I233" s="346">
        <v>2.0</v>
      </c>
      <c r="J233" s="355">
        <v>60.0</v>
      </c>
      <c r="K233" s="347" t="s">
        <v>245</v>
      </c>
      <c r="L233" s="348" t="b">
        <v>0</v>
      </c>
      <c r="M233" s="386"/>
      <c r="P233" s="42"/>
      <c r="R233" s="397" t="s">
        <v>337</v>
      </c>
      <c r="S233" s="353"/>
      <c r="T233" s="249">
        <v>1.0</v>
      </c>
      <c r="U233" s="343">
        <v>6.0</v>
      </c>
      <c r="V233" s="251">
        <v>0.0</v>
      </c>
      <c r="W233" s="252"/>
      <c r="X233" s="351"/>
      <c r="Y233" s="354">
        <f>iferror(T235*U235*(W233+W234+W235),0)</f>
        <v>0</v>
      </c>
      <c r="Z233" s="346">
        <v>2.0</v>
      </c>
      <c r="AA233" s="355">
        <v>60.0</v>
      </c>
      <c r="AB233" s="347" t="s">
        <v>245</v>
      </c>
      <c r="AC233" s="348" t="b">
        <v>0</v>
      </c>
      <c r="AD233" s="386"/>
      <c r="AG233" s="42"/>
    </row>
    <row r="234">
      <c r="A234" s="341"/>
      <c r="B234" s="342"/>
      <c r="C234" s="249">
        <v>2.0</v>
      </c>
      <c r="D234" s="343">
        <f t="shared" ref="D234:E234" si="263">D233</f>
        <v>6</v>
      </c>
      <c r="E234" s="251">
        <f t="shared" si="263"/>
        <v>0</v>
      </c>
      <c r="F234" s="252"/>
      <c r="G234" s="351"/>
      <c r="H234" s="345">
        <f>iferror(AVERAGE(F233:F235),0)</f>
        <v>0</v>
      </c>
      <c r="I234" s="346">
        <v>0.0</v>
      </c>
      <c r="K234" s="347" t="s">
        <v>197</v>
      </c>
      <c r="L234" s="348" t="b">
        <v>0</v>
      </c>
      <c r="P234" s="42"/>
      <c r="R234" s="341"/>
      <c r="S234" s="342"/>
      <c r="T234" s="249">
        <v>2.0</v>
      </c>
      <c r="U234" s="343">
        <f t="shared" ref="U234:V234" si="264">U233</f>
        <v>6</v>
      </c>
      <c r="V234" s="251">
        <f t="shared" si="264"/>
        <v>0</v>
      </c>
      <c r="W234" s="252"/>
      <c r="X234" s="351"/>
      <c r="Y234" s="345">
        <f>iferror(AVERAGE(W233:W235),0)</f>
        <v>0</v>
      </c>
      <c r="Z234" s="346">
        <v>0.0</v>
      </c>
      <c r="AB234" s="347" t="s">
        <v>197</v>
      </c>
      <c r="AC234" s="348" t="b">
        <v>0</v>
      </c>
      <c r="AG234" s="42"/>
    </row>
    <row r="235">
      <c r="A235" s="349">
        <v>12.0</v>
      </c>
      <c r="B235" s="350">
        <v>20.0</v>
      </c>
      <c r="C235" s="249">
        <v>3.0</v>
      </c>
      <c r="D235" s="343">
        <f t="shared" ref="D235:E235" si="265">D233</f>
        <v>6</v>
      </c>
      <c r="E235" s="251">
        <f t="shared" si="265"/>
        <v>0</v>
      </c>
      <c r="F235" s="252"/>
      <c r="G235" s="351"/>
      <c r="I235" s="346">
        <v>1.0</v>
      </c>
      <c r="K235" s="347" t="s">
        <v>248</v>
      </c>
      <c r="L235" s="348" t="b">
        <v>0</v>
      </c>
      <c r="P235" s="42"/>
      <c r="R235" s="349">
        <v>12.0</v>
      </c>
      <c r="S235" s="350">
        <v>20.0</v>
      </c>
      <c r="T235" s="249">
        <v>3.0</v>
      </c>
      <c r="U235" s="343">
        <f t="shared" ref="U235:V235" si="266">U233</f>
        <v>6</v>
      </c>
      <c r="V235" s="251">
        <f t="shared" si="266"/>
        <v>0</v>
      </c>
      <c r="W235" s="252"/>
      <c r="X235" s="351"/>
      <c r="Z235" s="346">
        <v>1.0</v>
      </c>
      <c r="AB235" s="347" t="s">
        <v>248</v>
      </c>
      <c r="AC235" s="348" t="b">
        <v>0</v>
      </c>
      <c r="AG235" s="42"/>
    </row>
    <row r="236">
      <c r="A236" s="397" t="s">
        <v>311</v>
      </c>
      <c r="B236" s="353"/>
      <c r="C236" s="249">
        <v>1.0</v>
      </c>
      <c r="D236" s="343">
        <v>25.0</v>
      </c>
      <c r="E236" s="251">
        <v>0.0</v>
      </c>
      <c r="F236" s="252">
        <v>20.0</v>
      </c>
      <c r="G236" s="351"/>
      <c r="H236" s="354">
        <f>iferror(C238*D238*(F236+F237+F238),0)</f>
        <v>4500</v>
      </c>
      <c r="I236" s="346"/>
      <c r="J236" s="355"/>
      <c r="K236" s="347" t="s">
        <v>245</v>
      </c>
      <c r="L236" s="348" t="b">
        <v>0</v>
      </c>
      <c r="M236" s="386"/>
      <c r="P236" s="42"/>
      <c r="R236" s="397" t="s">
        <v>311</v>
      </c>
      <c r="S236" s="353"/>
      <c r="T236" s="249">
        <v>1.0</v>
      </c>
      <c r="U236" s="343">
        <v>20.0</v>
      </c>
      <c r="V236" s="251">
        <v>0.0</v>
      </c>
      <c r="W236" s="252"/>
      <c r="X236" s="351"/>
      <c r="Y236" s="354">
        <f>iferror(T238*U238*(W236+W237+W238),0)</f>
        <v>0</v>
      </c>
      <c r="Z236" s="346"/>
      <c r="AA236" s="355"/>
      <c r="AB236" s="347" t="s">
        <v>245</v>
      </c>
      <c r="AC236" s="348" t="b">
        <v>0</v>
      </c>
      <c r="AD236" s="386"/>
      <c r="AG236" s="42"/>
    </row>
    <row r="237">
      <c r="A237" s="341"/>
      <c r="B237" s="342"/>
      <c r="C237" s="249">
        <v>2.0</v>
      </c>
      <c r="D237" s="343">
        <v>25.0</v>
      </c>
      <c r="E237" s="251">
        <f>E236</f>
        <v>0</v>
      </c>
      <c r="F237" s="252">
        <v>20.0</v>
      </c>
      <c r="G237" s="351"/>
      <c r="H237" s="345">
        <f>iferror(AVERAGE(F236:F238),0)</f>
        <v>20</v>
      </c>
      <c r="I237" s="346"/>
      <c r="K237" s="347" t="s">
        <v>197</v>
      </c>
      <c r="L237" s="348" t="b">
        <v>0</v>
      </c>
      <c r="P237" s="42"/>
      <c r="R237" s="341"/>
      <c r="S237" s="342"/>
      <c r="T237" s="249">
        <v>2.0</v>
      </c>
      <c r="U237" s="343">
        <v>25.0</v>
      </c>
      <c r="V237" s="251">
        <f>V236</f>
        <v>0</v>
      </c>
      <c r="W237" s="252"/>
      <c r="X237" s="351"/>
      <c r="Y237" s="345">
        <f>iferror(AVERAGE(W236:W238),0)</f>
        <v>0</v>
      </c>
      <c r="Z237" s="346"/>
      <c r="AB237" s="347" t="s">
        <v>197</v>
      </c>
      <c r="AC237" s="348" t="b">
        <v>0</v>
      </c>
      <c r="AG237" s="42"/>
    </row>
    <row r="238">
      <c r="A238" s="371"/>
      <c r="B238" s="372"/>
      <c r="C238" s="249">
        <v>3.0</v>
      </c>
      <c r="D238" s="343">
        <f>D237</f>
        <v>25</v>
      </c>
      <c r="E238" s="251">
        <f>E236</f>
        <v>0</v>
      </c>
      <c r="F238" s="252">
        <v>20.0</v>
      </c>
      <c r="G238" s="351"/>
      <c r="I238" s="346"/>
      <c r="K238" s="347" t="s">
        <v>248</v>
      </c>
      <c r="L238" s="348" t="b">
        <v>0</v>
      </c>
      <c r="P238" s="42"/>
      <c r="R238" s="371"/>
      <c r="S238" s="372"/>
      <c r="T238" s="249">
        <v>3.0</v>
      </c>
      <c r="U238" s="343">
        <f>U237</f>
        <v>25</v>
      </c>
      <c r="V238" s="251">
        <f>V236</f>
        <v>0</v>
      </c>
      <c r="W238" s="252"/>
      <c r="X238" s="351"/>
      <c r="Z238" s="346"/>
      <c r="AB238" s="347" t="s">
        <v>248</v>
      </c>
      <c r="AC238" s="348" t="b">
        <v>0</v>
      </c>
      <c r="AG238" s="42"/>
    </row>
    <row r="239">
      <c r="A239" s="360" t="s">
        <v>332</v>
      </c>
      <c r="B239" s="353"/>
      <c r="C239" s="249">
        <v>1.0</v>
      </c>
      <c r="D239" s="343">
        <v>6.0</v>
      </c>
      <c r="E239" s="251">
        <v>0.0</v>
      </c>
      <c r="F239" s="252">
        <v>15.0</v>
      </c>
      <c r="G239" s="351"/>
      <c r="H239" s="354">
        <f>iferror(C241*D241*(F239+F240+F241),0)</f>
        <v>810</v>
      </c>
      <c r="I239" s="346"/>
      <c r="J239" s="355"/>
      <c r="K239" s="347" t="s">
        <v>245</v>
      </c>
      <c r="L239" s="348" t="b">
        <v>0</v>
      </c>
      <c r="M239" s="386"/>
      <c r="P239" s="42"/>
      <c r="R239" s="360" t="s">
        <v>332</v>
      </c>
      <c r="S239" s="353"/>
      <c r="T239" s="249">
        <v>1.0</v>
      </c>
      <c r="U239" s="343">
        <v>6.0</v>
      </c>
      <c r="V239" s="251">
        <v>0.0</v>
      </c>
      <c r="W239" s="252"/>
      <c r="X239" s="351"/>
      <c r="Y239" s="354">
        <f>iferror(T241*U241*(W239+W240+W241),0)</f>
        <v>0</v>
      </c>
      <c r="Z239" s="346"/>
      <c r="AA239" s="355"/>
      <c r="AB239" s="347" t="s">
        <v>245</v>
      </c>
      <c r="AC239" s="348" t="b">
        <v>0</v>
      </c>
      <c r="AD239" s="386"/>
      <c r="AG239" s="42"/>
    </row>
    <row r="240">
      <c r="A240" s="341"/>
      <c r="B240" s="342"/>
      <c r="C240" s="249">
        <v>2.0</v>
      </c>
      <c r="D240" s="343">
        <f t="shared" ref="D240:E240" si="267">D239</f>
        <v>6</v>
      </c>
      <c r="E240" s="251">
        <f t="shared" si="267"/>
        <v>0</v>
      </c>
      <c r="F240" s="252">
        <v>15.0</v>
      </c>
      <c r="G240" s="351"/>
      <c r="H240" s="345">
        <f>iferror(AVERAGE(F239:F241),0)</f>
        <v>15</v>
      </c>
      <c r="I240" s="346"/>
      <c r="K240" s="347" t="s">
        <v>197</v>
      </c>
      <c r="L240" s="348" t="b">
        <v>0</v>
      </c>
      <c r="P240" s="42"/>
      <c r="R240" s="341"/>
      <c r="S240" s="342"/>
      <c r="T240" s="249">
        <v>2.0</v>
      </c>
      <c r="U240" s="343">
        <f t="shared" ref="U240:V240" si="268">U239</f>
        <v>6</v>
      </c>
      <c r="V240" s="251">
        <f t="shared" si="268"/>
        <v>0</v>
      </c>
      <c r="W240" s="252"/>
      <c r="X240" s="351"/>
      <c r="Y240" s="345">
        <f>iferror(AVERAGE(W239:W241),0)</f>
        <v>0</v>
      </c>
      <c r="Z240" s="346"/>
      <c r="AB240" s="347" t="s">
        <v>197</v>
      </c>
      <c r="AC240" s="348" t="b">
        <v>0</v>
      </c>
      <c r="AG240" s="42"/>
    </row>
    <row r="241">
      <c r="A241" s="398"/>
      <c r="B241" s="399"/>
      <c r="C241" s="249">
        <v>3.0</v>
      </c>
      <c r="D241" s="343">
        <f t="shared" ref="D241:E241" si="269">D239</f>
        <v>6</v>
      </c>
      <c r="E241" s="251">
        <f t="shared" si="269"/>
        <v>0</v>
      </c>
      <c r="F241" s="252">
        <v>15.0</v>
      </c>
      <c r="G241" s="351"/>
      <c r="I241" s="346"/>
      <c r="K241" s="347" t="s">
        <v>248</v>
      </c>
      <c r="L241" s="348" t="b">
        <v>0</v>
      </c>
      <c r="P241" s="42"/>
      <c r="R241" s="398"/>
      <c r="S241" s="399"/>
      <c r="T241" s="249">
        <v>3.0</v>
      </c>
      <c r="U241" s="343">
        <f t="shared" ref="U241:V241" si="270">U239</f>
        <v>6</v>
      </c>
      <c r="V241" s="251">
        <f t="shared" si="270"/>
        <v>0</v>
      </c>
      <c r="W241" s="252"/>
      <c r="X241" s="351"/>
      <c r="Z241" s="346"/>
      <c r="AB241" s="347" t="s">
        <v>248</v>
      </c>
      <c r="AC241" s="348" t="b">
        <v>0</v>
      </c>
      <c r="AG241" s="42"/>
    </row>
    <row r="242">
      <c r="A242" s="257"/>
      <c r="C242" s="249">
        <v>1.0</v>
      </c>
      <c r="D242" s="343">
        <v>0.0</v>
      </c>
      <c r="E242" s="251">
        <v>0.0</v>
      </c>
      <c r="F242" s="252"/>
      <c r="G242" s="351"/>
      <c r="H242" s="354">
        <f>iferror(C244*D244*(F242+F243+F244),0)</f>
        <v>0</v>
      </c>
      <c r="I242" s="346"/>
      <c r="J242" s="355"/>
      <c r="K242" s="347" t="s">
        <v>245</v>
      </c>
      <c r="L242" s="348" t="b">
        <v>0</v>
      </c>
      <c r="M242" s="386"/>
      <c r="P242" s="42"/>
      <c r="R242" s="389" t="s">
        <v>260</v>
      </c>
      <c r="S242" s="353"/>
      <c r="T242" s="249">
        <v>1.0</v>
      </c>
      <c r="U242" s="343">
        <v>60.0</v>
      </c>
      <c r="V242" s="251">
        <v>0.0</v>
      </c>
      <c r="W242" s="252">
        <v>12.0</v>
      </c>
      <c r="X242" s="351"/>
      <c r="Y242" s="354">
        <f>iferror(T244*U244*(W242+W243+W244),0)</f>
        <v>4320</v>
      </c>
      <c r="Z242" s="346"/>
      <c r="AA242" s="355"/>
      <c r="AB242" s="347" t="s">
        <v>245</v>
      </c>
      <c r="AC242" s="348" t="b">
        <v>0</v>
      </c>
      <c r="AD242" s="386"/>
      <c r="AG242" s="42"/>
    </row>
    <row r="243">
      <c r="A243" s="38"/>
      <c r="C243" s="249">
        <v>2.0</v>
      </c>
      <c r="D243" s="343">
        <f t="shared" ref="D243:E243" si="271">D242</f>
        <v>0</v>
      </c>
      <c r="E243" s="251">
        <f t="shared" si="271"/>
        <v>0</v>
      </c>
      <c r="F243" s="252"/>
      <c r="G243" s="351"/>
      <c r="H243" s="345">
        <f>iferror(AVERAGE(F242:F244),0)</f>
        <v>0</v>
      </c>
      <c r="I243" s="346"/>
      <c r="K243" s="347" t="s">
        <v>197</v>
      </c>
      <c r="L243" s="348" t="b">
        <v>0</v>
      </c>
      <c r="P243" s="42"/>
      <c r="R243" s="341"/>
      <c r="S243" s="342"/>
      <c r="T243" s="249">
        <v>2.0</v>
      </c>
      <c r="U243" s="343">
        <f t="shared" ref="U243:V243" si="272">U242</f>
        <v>60</v>
      </c>
      <c r="V243" s="251">
        <f t="shared" si="272"/>
        <v>0</v>
      </c>
      <c r="W243" s="252">
        <v>12.0</v>
      </c>
      <c r="X243" s="351"/>
      <c r="Y243" s="345">
        <f>iferror(AVERAGE(W242:W244),0)</f>
        <v>12</v>
      </c>
      <c r="Z243" s="346"/>
      <c r="AB243" s="347" t="s">
        <v>197</v>
      </c>
      <c r="AC243" s="348" t="b">
        <v>0</v>
      </c>
      <c r="AG243" s="42"/>
    </row>
    <row r="244">
      <c r="A244" s="400"/>
      <c r="B244" s="401"/>
      <c r="C244" s="299">
        <v>3.0</v>
      </c>
      <c r="D244" s="367">
        <f t="shared" ref="D244:E244" si="273">D242</f>
        <v>0</v>
      </c>
      <c r="E244" s="301">
        <f t="shared" si="273"/>
        <v>0</v>
      </c>
      <c r="F244" s="302"/>
      <c r="G244" s="368"/>
      <c r="H244" s="68"/>
      <c r="I244" s="373"/>
      <c r="J244" s="68"/>
      <c r="K244" s="369" t="s">
        <v>248</v>
      </c>
      <c r="L244" s="370" t="b">
        <v>0</v>
      </c>
      <c r="M244" s="68"/>
      <c r="N244" s="68"/>
      <c r="O244" s="68"/>
      <c r="P244" s="69"/>
      <c r="R244" s="400"/>
      <c r="S244" s="401"/>
      <c r="T244" s="299">
        <v>3.0</v>
      </c>
      <c r="U244" s="367">
        <f t="shared" ref="U244:V244" si="274">U242</f>
        <v>60</v>
      </c>
      <c r="V244" s="301">
        <f t="shared" si="274"/>
        <v>0</v>
      </c>
      <c r="W244" s="302"/>
      <c r="X244" s="368"/>
      <c r="Y244" s="68"/>
      <c r="Z244" s="373"/>
      <c r="AA244" s="68"/>
      <c r="AB244" s="369" t="s">
        <v>248</v>
      </c>
      <c r="AC244" s="370" t="b">
        <v>0</v>
      </c>
      <c r="AD244" s="68"/>
      <c r="AE244" s="68"/>
      <c r="AF244" s="68"/>
      <c r="AG244" s="69"/>
    </row>
    <row r="245">
      <c r="A245" s="374" t="s">
        <v>256</v>
      </c>
      <c r="C245" s="376"/>
      <c r="P245" s="42"/>
      <c r="R245" s="374" t="s">
        <v>256</v>
      </c>
      <c r="T245" s="376"/>
      <c r="AG245" s="42"/>
    </row>
    <row r="246">
      <c r="A246" s="67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9"/>
      <c r="R246" s="67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9"/>
    </row>
    <row r="249">
      <c r="A249" s="318" t="s">
        <v>97</v>
      </c>
      <c r="B249" s="319">
        <v>46190.0</v>
      </c>
      <c r="C249" s="320" t="s">
        <v>235</v>
      </c>
      <c r="D249" s="268"/>
      <c r="E249" s="321" t="s">
        <v>236</v>
      </c>
      <c r="F249" s="322" t="b">
        <v>0</v>
      </c>
      <c r="G249" s="323" t="s">
        <v>237</v>
      </c>
      <c r="H249" s="322" t="b">
        <v>0</v>
      </c>
      <c r="I249" s="324" t="s">
        <v>238</v>
      </c>
      <c r="J249" s="322" t="b">
        <v>0</v>
      </c>
      <c r="K249" s="325" t="s">
        <v>240</v>
      </c>
      <c r="L249" s="326" t="b">
        <v>0</v>
      </c>
      <c r="M249" s="327" t="s">
        <v>241</v>
      </c>
      <c r="N249" s="322" t="b">
        <v>0</v>
      </c>
      <c r="O249" s="328" t="s">
        <v>242</v>
      </c>
      <c r="P249" s="326" t="b">
        <v>0</v>
      </c>
      <c r="R249" s="318" t="s">
        <v>97</v>
      </c>
      <c r="S249" s="319">
        <v>46196.0</v>
      </c>
      <c r="T249" s="320" t="s">
        <v>235</v>
      </c>
      <c r="U249" s="268"/>
      <c r="V249" s="321" t="s">
        <v>236</v>
      </c>
      <c r="W249" s="322" t="b">
        <v>0</v>
      </c>
      <c r="X249" s="323" t="s">
        <v>237</v>
      </c>
      <c r="Y249" s="322" t="b">
        <v>0</v>
      </c>
      <c r="Z249" s="324" t="s">
        <v>238</v>
      </c>
      <c r="AA249" s="322" t="b">
        <v>0</v>
      </c>
      <c r="AB249" s="325" t="s">
        <v>240</v>
      </c>
      <c r="AC249" s="326" t="b">
        <v>0</v>
      </c>
      <c r="AD249" s="327" t="s">
        <v>241</v>
      </c>
      <c r="AE249" s="322" t="b">
        <v>0</v>
      </c>
      <c r="AF249" s="328" t="s">
        <v>242</v>
      </c>
      <c r="AG249" s="326" t="b">
        <v>0</v>
      </c>
    </row>
    <row r="250">
      <c r="A250" s="404" t="s">
        <v>150</v>
      </c>
      <c r="B250" s="329"/>
      <c r="C250" s="330">
        <v>1.0</v>
      </c>
      <c r="D250" s="331">
        <v>85.0</v>
      </c>
      <c r="E250" s="332">
        <v>0.0</v>
      </c>
      <c r="F250" s="333">
        <v>12.0</v>
      </c>
      <c r="G250" s="334"/>
      <c r="H250" s="335">
        <f>iferror(C252*D252*(F250+F251+F252),0)</f>
        <v>7650</v>
      </c>
      <c r="I250" s="336">
        <v>2.0</v>
      </c>
      <c r="J250" s="337">
        <v>90.0</v>
      </c>
      <c r="K250" s="338" t="s">
        <v>245</v>
      </c>
      <c r="L250" s="339" t="b">
        <v>0</v>
      </c>
      <c r="M250" s="54" t="s">
        <v>341</v>
      </c>
      <c r="P250" s="42"/>
      <c r="R250" s="298" t="s">
        <v>150</v>
      </c>
      <c r="S250" s="329"/>
      <c r="T250" s="330">
        <v>1.0</v>
      </c>
      <c r="U250" s="331">
        <v>90.0</v>
      </c>
      <c r="V250" s="332">
        <v>0.0</v>
      </c>
      <c r="W250" s="333">
        <v>8.0</v>
      </c>
      <c r="X250" s="334"/>
      <c r="Y250" s="335">
        <f>iferror(T252*U252*(W250+W251+W252),0)</f>
        <v>6480</v>
      </c>
      <c r="Z250" s="336">
        <v>2.0</v>
      </c>
      <c r="AA250" s="337">
        <v>90.0</v>
      </c>
      <c r="AB250" s="338" t="s">
        <v>245</v>
      </c>
      <c r="AC250" s="339" t="b">
        <v>0</v>
      </c>
      <c r="AD250" s="54" t="s">
        <v>341</v>
      </c>
      <c r="AG250" s="42"/>
    </row>
    <row r="251">
      <c r="A251" s="341"/>
      <c r="B251" s="342"/>
      <c r="C251" s="249">
        <v>2.0</v>
      </c>
      <c r="D251" s="343">
        <f t="shared" ref="D251:E251" si="275">D250</f>
        <v>85</v>
      </c>
      <c r="E251" s="251">
        <f t="shared" si="275"/>
        <v>0</v>
      </c>
      <c r="F251" s="252">
        <v>12.0</v>
      </c>
      <c r="G251" s="344"/>
      <c r="H251" s="345">
        <f>iferror(AVERAGE(F250:F252),0)</f>
        <v>10</v>
      </c>
      <c r="I251" s="346">
        <v>1.0</v>
      </c>
      <c r="K251" s="347" t="s">
        <v>197</v>
      </c>
      <c r="L251" s="348" t="b">
        <v>0</v>
      </c>
      <c r="P251" s="42"/>
      <c r="R251" s="341"/>
      <c r="S251" s="342"/>
      <c r="T251" s="249">
        <v>2.0</v>
      </c>
      <c r="U251" s="343">
        <f t="shared" ref="U251:V251" si="276">U250</f>
        <v>90</v>
      </c>
      <c r="V251" s="251">
        <f t="shared" si="276"/>
        <v>0</v>
      </c>
      <c r="W251" s="252">
        <v>8.0</v>
      </c>
      <c r="X251" s="344"/>
      <c r="Y251" s="345">
        <f>iferror(AVERAGE(W250:W252),0)</f>
        <v>8</v>
      </c>
      <c r="Z251" s="346">
        <v>1.0</v>
      </c>
      <c r="AB251" s="347" t="s">
        <v>197</v>
      </c>
      <c r="AC251" s="348" t="b">
        <v>0</v>
      </c>
      <c r="AG251" s="42"/>
    </row>
    <row r="252">
      <c r="A252" s="349">
        <v>6.0</v>
      </c>
      <c r="B252" s="350">
        <v>10.0</v>
      </c>
      <c r="C252" s="249">
        <v>3.0</v>
      </c>
      <c r="D252" s="343">
        <f t="shared" ref="D252:E252" si="277">D250</f>
        <v>85</v>
      </c>
      <c r="E252" s="251">
        <f t="shared" si="277"/>
        <v>0</v>
      </c>
      <c r="F252" s="252">
        <v>6.0</v>
      </c>
      <c r="G252" s="351"/>
      <c r="I252" s="346">
        <v>2.0</v>
      </c>
      <c r="K252" s="347" t="s">
        <v>248</v>
      </c>
      <c r="L252" s="348" t="b">
        <v>0</v>
      </c>
      <c r="P252" s="42"/>
      <c r="R252" s="349">
        <v>6.0</v>
      </c>
      <c r="S252" s="350">
        <v>10.0</v>
      </c>
      <c r="T252" s="249">
        <v>3.0</v>
      </c>
      <c r="U252" s="343">
        <f t="shared" ref="U252:V252" si="278">U250</f>
        <v>90</v>
      </c>
      <c r="V252" s="251">
        <f t="shared" si="278"/>
        <v>0</v>
      </c>
      <c r="W252" s="252">
        <v>8.0</v>
      </c>
      <c r="X252" s="351"/>
      <c r="Z252" s="346">
        <v>2.0</v>
      </c>
      <c r="AB252" s="347" t="s">
        <v>248</v>
      </c>
      <c r="AC252" s="348" t="b">
        <v>0</v>
      </c>
      <c r="AG252" s="42"/>
    </row>
    <row r="253">
      <c r="A253" s="356" t="s">
        <v>325</v>
      </c>
      <c r="B253" s="353"/>
      <c r="C253" s="249">
        <v>1.0</v>
      </c>
      <c r="D253" s="343">
        <v>80.0</v>
      </c>
      <c r="E253" s="251">
        <v>0.0</v>
      </c>
      <c r="F253" s="252"/>
      <c r="G253" s="351"/>
      <c r="H253" s="354">
        <f>iferror(C255*D255*(F253+F254+F255),0)</f>
        <v>0</v>
      </c>
      <c r="I253" s="346">
        <v>2.0</v>
      </c>
      <c r="J253" s="355">
        <v>60.0</v>
      </c>
      <c r="K253" s="347" t="s">
        <v>245</v>
      </c>
      <c r="L253" s="348" t="b">
        <v>0</v>
      </c>
      <c r="M253" s="386"/>
      <c r="P253" s="42"/>
      <c r="R253" s="358" t="s">
        <v>324</v>
      </c>
      <c r="S253" s="353"/>
      <c r="T253" s="249">
        <v>1.0</v>
      </c>
      <c r="U253" s="343">
        <v>80.0</v>
      </c>
      <c r="V253" s="251">
        <v>0.0</v>
      </c>
      <c r="W253" s="252">
        <v>12.0</v>
      </c>
      <c r="X253" s="351"/>
      <c r="Y253" s="354">
        <f>iferror(T255*U255*(W253+W254+W255),0)</f>
        <v>8640</v>
      </c>
      <c r="Z253" s="346">
        <v>2.0</v>
      </c>
      <c r="AA253" s="355">
        <v>60.0</v>
      </c>
      <c r="AB253" s="347" t="s">
        <v>245</v>
      </c>
      <c r="AC253" s="348" t="b">
        <v>0</v>
      </c>
      <c r="AD253" s="386"/>
      <c r="AG253" s="42"/>
    </row>
    <row r="254">
      <c r="A254" s="341"/>
      <c r="B254" s="342"/>
      <c r="C254" s="249">
        <v>2.0</v>
      </c>
      <c r="D254" s="343">
        <f t="shared" ref="D254:E254" si="279">D253</f>
        <v>80</v>
      </c>
      <c r="E254" s="251">
        <f t="shared" si="279"/>
        <v>0</v>
      </c>
      <c r="F254" s="252"/>
      <c r="G254" s="351"/>
      <c r="H254" s="345">
        <f>iferror(AVERAGE(F253:F255),0)</f>
        <v>0</v>
      </c>
      <c r="I254" s="346">
        <v>0.0</v>
      </c>
      <c r="K254" s="347" t="s">
        <v>197</v>
      </c>
      <c r="L254" s="348" t="b">
        <v>0</v>
      </c>
      <c r="P254" s="42"/>
      <c r="R254" s="341"/>
      <c r="S254" s="342"/>
      <c r="T254" s="249">
        <v>2.0</v>
      </c>
      <c r="U254" s="343">
        <f t="shared" ref="U254:V254" si="280">U253</f>
        <v>80</v>
      </c>
      <c r="V254" s="251">
        <f t="shared" si="280"/>
        <v>0</v>
      </c>
      <c r="W254" s="252">
        <v>12.0</v>
      </c>
      <c r="X254" s="351"/>
      <c r="Y254" s="345">
        <f>iferror(AVERAGE(W253:W255),0)</f>
        <v>12</v>
      </c>
      <c r="Z254" s="346">
        <v>0.0</v>
      </c>
      <c r="AB254" s="347" t="s">
        <v>197</v>
      </c>
      <c r="AC254" s="348" t="b">
        <v>0</v>
      </c>
      <c r="AG254" s="42"/>
    </row>
    <row r="255">
      <c r="A255" s="349">
        <v>8.0</v>
      </c>
      <c r="B255" s="350">
        <v>12.0</v>
      </c>
      <c r="C255" s="249">
        <v>3.0</v>
      </c>
      <c r="D255" s="343">
        <f t="shared" ref="D255:E255" si="281">D253</f>
        <v>80</v>
      </c>
      <c r="E255" s="251">
        <f t="shared" si="281"/>
        <v>0</v>
      </c>
      <c r="F255" s="252"/>
      <c r="G255" s="351"/>
      <c r="I255" s="346">
        <v>1.0</v>
      </c>
      <c r="K255" s="347" t="s">
        <v>248</v>
      </c>
      <c r="L255" s="348" t="b">
        <v>0</v>
      </c>
      <c r="P255" s="42"/>
      <c r="R255" s="349">
        <v>8.0</v>
      </c>
      <c r="S255" s="350">
        <v>12.0</v>
      </c>
      <c r="T255" s="249">
        <v>3.0</v>
      </c>
      <c r="U255" s="343">
        <f t="shared" ref="U255:V255" si="282">U253</f>
        <v>80</v>
      </c>
      <c r="V255" s="251">
        <f t="shared" si="282"/>
        <v>0</v>
      </c>
      <c r="W255" s="252">
        <v>12.0</v>
      </c>
      <c r="X255" s="351"/>
      <c r="Z255" s="346">
        <v>1.0</v>
      </c>
      <c r="AB255" s="347" t="s">
        <v>248</v>
      </c>
      <c r="AC255" s="348" t="b">
        <v>0</v>
      </c>
      <c r="AG255" s="42"/>
    </row>
    <row r="256">
      <c r="A256" s="403" t="s">
        <v>267</v>
      </c>
      <c r="B256" s="353"/>
      <c r="C256" s="249">
        <v>1.0</v>
      </c>
      <c r="D256" s="343">
        <v>90.0</v>
      </c>
      <c r="E256" s="251">
        <v>0.0</v>
      </c>
      <c r="F256" s="252"/>
      <c r="G256" s="351"/>
      <c r="H256" s="354">
        <f>iferror(C258*D258*(F256+F257+F258),0)</f>
        <v>0</v>
      </c>
      <c r="I256" s="346">
        <v>2.0</v>
      </c>
      <c r="J256" s="355">
        <v>60.0</v>
      </c>
      <c r="K256" s="347" t="s">
        <v>245</v>
      </c>
      <c r="L256" s="348" t="b">
        <v>0</v>
      </c>
      <c r="M256" s="54" t="s">
        <v>343</v>
      </c>
      <c r="P256" s="42"/>
      <c r="R256" s="402" t="s">
        <v>349</v>
      </c>
      <c r="S256" s="353"/>
      <c r="T256" s="249">
        <v>1.0</v>
      </c>
      <c r="U256" s="343">
        <v>40.0</v>
      </c>
      <c r="V256" s="251">
        <v>0.0</v>
      </c>
      <c r="W256" s="252">
        <v>10.0</v>
      </c>
      <c r="X256" s="351"/>
      <c r="Y256" s="354">
        <f>iferror(T258*U258*(W256+W257+W258),0)</f>
        <v>2400</v>
      </c>
      <c r="Z256" s="346">
        <v>2.0</v>
      </c>
      <c r="AA256" s="355">
        <v>60.0</v>
      </c>
      <c r="AB256" s="347" t="s">
        <v>245</v>
      </c>
      <c r="AC256" s="348" t="b">
        <v>0</v>
      </c>
      <c r="AD256" s="54" t="s">
        <v>343</v>
      </c>
      <c r="AG256" s="42"/>
    </row>
    <row r="257">
      <c r="A257" s="341"/>
      <c r="B257" s="342"/>
      <c r="C257" s="249">
        <v>2.0</v>
      </c>
      <c r="D257" s="343">
        <f t="shared" ref="D257:E257" si="283">D256</f>
        <v>90</v>
      </c>
      <c r="E257" s="251">
        <f t="shared" si="283"/>
        <v>0</v>
      </c>
      <c r="F257" s="252"/>
      <c r="G257" s="351"/>
      <c r="H257" s="345">
        <f>iferror(AVERAGE(F256:F258),0)</f>
        <v>0</v>
      </c>
      <c r="I257" s="346">
        <v>0.0</v>
      </c>
      <c r="K257" s="347" t="s">
        <v>197</v>
      </c>
      <c r="L257" s="348" t="b">
        <v>0</v>
      </c>
      <c r="P257" s="42"/>
      <c r="R257" s="341"/>
      <c r="S257" s="342"/>
      <c r="T257" s="249">
        <v>2.0</v>
      </c>
      <c r="U257" s="343">
        <f t="shared" ref="U257:V257" si="284">U256</f>
        <v>40</v>
      </c>
      <c r="V257" s="251">
        <f t="shared" si="284"/>
        <v>0</v>
      </c>
      <c r="W257" s="252">
        <v>10.0</v>
      </c>
      <c r="X257" s="351"/>
      <c r="Y257" s="345">
        <f>iferror(AVERAGE(W256:W258),0)</f>
        <v>10</v>
      </c>
      <c r="Z257" s="346">
        <v>0.0</v>
      </c>
      <c r="AB257" s="347" t="s">
        <v>197</v>
      </c>
      <c r="AC257" s="348" t="b">
        <v>0</v>
      </c>
      <c r="AG257" s="42"/>
    </row>
    <row r="258">
      <c r="A258" s="349">
        <v>8.0</v>
      </c>
      <c r="B258" s="350">
        <v>12.0</v>
      </c>
      <c r="C258" s="249">
        <v>3.0</v>
      </c>
      <c r="D258" s="343">
        <f t="shared" ref="D258:E258" si="285">D256</f>
        <v>90</v>
      </c>
      <c r="E258" s="251">
        <f t="shared" si="285"/>
        <v>0</v>
      </c>
      <c r="F258" s="252"/>
      <c r="G258" s="351"/>
      <c r="I258" s="346">
        <v>1.0</v>
      </c>
      <c r="K258" s="347" t="s">
        <v>248</v>
      </c>
      <c r="L258" s="348" t="b">
        <v>0</v>
      </c>
      <c r="P258" s="42"/>
      <c r="R258" s="349">
        <v>8.0</v>
      </c>
      <c r="S258" s="350">
        <v>12.0</v>
      </c>
      <c r="T258" s="249">
        <v>3.0</v>
      </c>
      <c r="U258" s="343">
        <f t="shared" ref="U258:V258" si="286">U256</f>
        <v>40</v>
      </c>
      <c r="V258" s="251">
        <f t="shared" si="286"/>
        <v>0</v>
      </c>
      <c r="W258" s="252"/>
      <c r="X258" s="351"/>
      <c r="Z258" s="346">
        <v>1.0</v>
      </c>
      <c r="AB258" s="347" t="s">
        <v>248</v>
      </c>
      <c r="AC258" s="348" t="b">
        <v>0</v>
      </c>
      <c r="AG258" s="42"/>
    </row>
    <row r="259">
      <c r="A259" s="356" t="s">
        <v>268</v>
      </c>
      <c r="B259" s="353"/>
      <c r="C259" s="249">
        <v>1.0</v>
      </c>
      <c r="D259" s="343">
        <v>0.0</v>
      </c>
      <c r="E259" s="251">
        <v>0.0</v>
      </c>
      <c r="F259" s="252"/>
      <c r="G259" s="351"/>
      <c r="H259" s="354">
        <f>iferror(C261*D261*(F259+F260+F261),0)</f>
        <v>0</v>
      </c>
      <c r="I259" s="346">
        <v>2.0</v>
      </c>
      <c r="J259" s="355">
        <v>60.0</v>
      </c>
      <c r="K259" s="347" t="s">
        <v>245</v>
      </c>
      <c r="L259" s="348" t="b">
        <v>0</v>
      </c>
      <c r="M259" s="386"/>
      <c r="P259" s="42"/>
      <c r="R259" s="356" t="s">
        <v>268</v>
      </c>
      <c r="S259" s="353"/>
      <c r="T259" s="249">
        <v>1.0</v>
      </c>
      <c r="U259" s="343">
        <v>0.0</v>
      </c>
      <c r="V259" s="251">
        <v>0.0</v>
      </c>
      <c r="W259" s="252"/>
      <c r="X259" s="351"/>
      <c r="Y259" s="354">
        <f>iferror(T261*U261*(W259+W260+W261),0)</f>
        <v>0</v>
      </c>
      <c r="Z259" s="346">
        <v>2.0</v>
      </c>
      <c r="AA259" s="355">
        <v>60.0</v>
      </c>
      <c r="AB259" s="347" t="s">
        <v>245</v>
      </c>
      <c r="AC259" s="348" t="b">
        <v>0</v>
      </c>
      <c r="AD259" s="386"/>
      <c r="AG259" s="42"/>
    </row>
    <row r="260">
      <c r="A260" s="341"/>
      <c r="B260" s="342"/>
      <c r="C260" s="249">
        <v>2.0</v>
      </c>
      <c r="D260" s="343">
        <f t="shared" ref="D260:E260" si="287">D259</f>
        <v>0</v>
      </c>
      <c r="E260" s="251">
        <f t="shared" si="287"/>
        <v>0</v>
      </c>
      <c r="F260" s="252"/>
      <c r="G260" s="351"/>
      <c r="H260" s="345">
        <f>iferror(AVERAGE(F259:F261),0)</f>
        <v>0</v>
      </c>
      <c r="I260" s="346">
        <v>1.0</v>
      </c>
      <c r="K260" s="347" t="s">
        <v>197</v>
      </c>
      <c r="L260" s="348" t="b">
        <v>0</v>
      </c>
      <c r="P260" s="42"/>
      <c r="R260" s="341"/>
      <c r="S260" s="342"/>
      <c r="T260" s="249">
        <v>2.0</v>
      </c>
      <c r="U260" s="343">
        <f t="shared" ref="U260:V260" si="288">U259</f>
        <v>0</v>
      </c>
      <c r="V260" s="251">
        <f t="shared" si="288"/>
        <v>0</v>
      </c>
      <c r="W260" s="252"/>
      <c r="X260" s="351"/>
      <c r="Y260" s="345">
        <f>iferror(AVERAGE(W259:W261),0)</f>
        <v>0</v>
      </c>
      <c r="Z260" s="346">
        <v>1.0</v>
      </c>
      <c r="AB260" s="347" t="s">
        <v>197</v>
      </c>
      <c r="AC260" s="348" t="b">
        <v>0</v>
      </c>
      <c r="AG260" s="42"/>
    </row>
    <row r="261">
      <c r="A261" s="349">
        <v>12.0</v>
      </c>
      <c r="B261" s="350">
        <v>20.0</v>
      </c>
      <c r="C261" s="249">
        <v>3.0</v>
      </c>
      <c r="D261" s="343">
        <f t="shared" ref="D261:E261" si="289">D259</f>
        <v>0</v>
      </c>
      <c r="E261" s="251">
        <f t="shared" si="289"/>
        <v>0</v>
      </c>
      <c r="F261" s="252"/>
      <c r="G261" s="351"/>
      <c r="I261" s="346">
        <v>1.0</v>
      </c>
      <c r="K261" s="347" t="s">
        <v>248</v>
      </c>
      <c r="L261" s="348" t="b">
        <v>0</v>
      </c>
      <c r="P261" s="42"/>
      <c r="R261" s="349">
        <v>12.0</v>
      </c>
      <c r="S261" s="350">
        <v>20.0</v>
      </c>
      <c r="T261" s="249">
        <v>3.0</v>
      </c>
      <c r="U261" s="343">
        <f t="shared" ref="U261:V261" si="290">U259</f>
        <v>0</v>
      </c>
      <c r="V261" s="251">
        <f t="shared" si="290"/>
        <v>0</v>
      </c>
      <c r="W261" s="252"/>
      <c r="X261" s="351"/>
      <c r="Z261" s="346">
        <v>1.0</v>
      </c>
      <c r="AB261" s="347" t="s">
        <v>248</v>
      </c>
      <c r="AC261" s="348" t="b">
        <v>0</v>
      </c>
      <c r="AG261" s="42"/>
    </row>
    <row r="262">
      <c r="A262" s="358" t="s">
        <v>308</v>
      </c>
      <c r="B262" s="353"/>
      <c r="C262" s="249">
        <v>1.0</v>
      </c>
      <c r="D262" s="343">
        <v>35.0</v>
      </c>
      <c r="E262" s="251">
        <v>0.0</v>
      </c>
      <c r="F262" s="252">
        <v>12.0</v>
      </c>
      <c r="G262" s="351"/>
      <c r="H262" s="354">
        <f>iferror(C264*D264*(F262+F263+F264),0)</f>
        <v>3780</v>
      </c>
      <c r="I262" s="346">
        <v>2.0</v>
      </c>
      <c r="J262" s="355">
        <v>60.0</v>
      </c>
      <c r="K262" s="347" t="s">
        <v>245</v>
      </c>
      <c r="L262" s="348" t="b">
        <v>0</v>
      </c>
      <c r="M262" s="386"/>
      <c r="P262" s="42"/>
      <c r="R262" s="356" t="s">
        <v>327</v>
      </c>
      <c r="S262" s="353"/>
      <c r="T262" s="249">
        <v>1.0</v>
      </c>
      <c r="U262" s="343">
        <v>50.0</v>
      </c>
      <c r="V262" s="251">
        <v>0.0</v>
      </c>
      <c r="W262" s="252"/>
      <c r="X262" s="351"/>
      <c r="Y262" s="354">
        <f>iferror(T264*U264*(W262+W263+W264),0)</f>
        <v>0</v>
      </c>
      <c r="Z262" s="346">
        <v>2.0</v>
      </c>
      <c r="AA262" s="355">
        <v>60.0</v>
      </c>
      <c r="AB262" s="347" t="s">
        <v>245</v>
      </c>
      <c r="AC262" s="348" t="b">
        <v>0</v>
      </c>
      <c r="AD262" s="386"/>
      <c r="AG262" s="42"/>
    </row>
    <row r="263">
      <c r="A263" s="341"/>
      <c r="B263" s="342"/>
      <c r="C263" s="249">
        <v>2.0</v>
      </c>
      <c r="D263" s="343">
        <f t="shared" ref="D263:E263" si="291">D262</f>
        <v>35</v>
      </c>
      <c r="E263" s="251">
        <f t="shared" si="291"/>
        <v>0</v>
      </c>
      <c r="F263" s="252">
        <v>12.0</v>
      </c>
      <c r="G263" s="351"/>
      <c r="H263" s="345">
        <f>iferror(AVERAGE(F262:F264),0)</f>
        <v>12</v>
      </c>
      <c r="I263" s="346">
        <v>0.0</v>
      </c>
      <c r="K263" s="347" t="s">
        <v>197</v>
      </c>
      <c r="L263" s="348" t="b">
        <v>0</v>
      </c>
      <c r="P263" s="42"/>
      <c r="R263" s="341"/>
      <c r="S263" s="342"/>
      <c r="T263" s="249">
        <v>2.0</v>
      </c>
      <c r="U263" s="343">
        <f t="shared" ref="U263:V263" si="292">U262</f>
        <v>50</v>
      </c>
      <c r="V263" s="251">
        <f t="shared" si="292"/>
        <v>0</v>
      </c>
      <c r="W263" s="252"/>
      <c r="X263" s="351"/>
      <c r="Y263" s="345">
        <f>iferror(AVERAGE(W262:W264),0)</f>
        <v>0</v>
      </c>
      <c r="Z263" s="346">
        <v>0.0</v>
      </c>
      <c r="AB263" s="347" t="s">
        <v>197</v>
      </c>
      <c r="AC263" s="348" t="b">
        <v>0</v>
      </c>
      <c r="AG263" s="42"/>
    </row>
    <row r="264">
      <c r="A264" s="349">
        <v>12.0</v>
      </c>
      <c r="B264" s="350">
        <v>20.0</v>
      </c>
      <c r="C264" s="249">
        <v>3.0</v>
      </c>
      <c r="D264" s="343">
        <f t="shared" ref="D264:E264" si="293">D262</f>
        <v>35</v>
      </c>
      <c r="E264" s="251">
        <f t="shared" si="293"/>
        <v>0</v>
      </c>
      <c r="F264" s="252">
        <v>12.0</v>
      </c>
      <c r="G264" s="351"/>
      <c r="I264" s="346">
        <v>1.0</v>
      </c>
      <c r="K264" s="347" t="s">
        <v>248</v>
      </c>
      <c r="L264" s="348" t="b">
        <v>0</v>
      </c>
      <c r="P264" s="42"/>
      <c r="R264" s="349">
        <v>12.0</v>
      </c>
      <c r="S264" s="350">
        <v>20.0</v>
      </c>
      <c r="T264" s="249">
        <v>3.0</v>
      </c>
      <c r="U264" s="343">
        <f t="shared" ref="U264:V264" si="294">U262</f>
        <v>50</v>
      </c>
      <c r="V264" s="251">
        <f t="shared" si="294"/>
        <v>0</v>
      </c>
      <c r="W264" s="252"/>
      <c r="X264" s="351"/>
      <c r="Z264" s="346">
        <v>1.0</v>
      </c>
      <c r="AB264" s="347" t="s">
        <v>248</v>
      </c>
      <c r="AC264" s="348" t="b">
        <v>0</v>
      </c>
      <c r="AG264" s="42"/>
    </row>
    <row r="265">
      <c r="A265" s="358" t="s">
        <v>261</v>
      </c>
      <c r="B265" s="353"/>
      <c r="C265" s="249">
        <v>1.0</v>
      </c>
      <c r="D265" s="343">
        <v>15.0</v>
      </c>
      <c r="E265" s="251">
        <v>0.0</v>
      </c>
      <c r="F265" s="252">
        <v>12.0</v>
      </c>
      <c r="G265" s="351"/>
      <c r="H265" s="354">
        <f>iferror(C267*D267*(F265+F266+F267),0)</f>
        <v>1620</v>
      </c>
      <c r="I265" s="346"/>
      <c r="J265" s="355"/>
      <c r="K265" s="347" t="s">
        <v>245</v>
      </c>
      <c r="L265" s="348" t="b">
        <v>0</v>
      </c>
      <c r="M265" s="386"/>
      <c r="P265" s="42"/>
      <c r="R265" s="397" t="s">
        <v>339</v>
      </c>
      <c r="S265" s="353"/>
      <c r="T265" s="249">
        <v>1.0</v>
      </c>
      <c r="U265" s="343">
        <v>30.0</v>
      </c>
      <c r="V265" s="251">
        <v>0.0</v>
      </c>
      <c r="W265" s="252"/>
      <c r="X265" s="351"/>
      <c r="Y265" s="354">
        <f>iferror(T267*U267*(W265+W266+W267),0)</f>
        <v>0</v>
      </c>
      <c r="Z265" s="346"/>
      <c r="AA265" s="355"/>
      <c r="AB265" s="347" t="s">
        <v>245</v>
      </c>
      <c r="AC265" s="348" t="b">
        <v>0</v>
      </c>
      <c r="AD265" s="386"/>
      <c r="AG265" s="42"/>
    </row>
    <row r="266">
      <c r="A266" s="341"/>
      <c r="B266" s="342"/>
      <c r="C266" s="249">
        <v>2.0</v>
      </c>
      <c r="D266" s="343">
        <f t="shared" ref="D266:E266" si="295">D265</f>
        <v>15</v>
      </c>
      <c r="E266" s="251">
        <f t="shared" si="295"/>
        <v>0</v>
      </c>
      <c r="F266" s="252">
        <v>12.0</v>
      </c>
      <c r="G266" s="351"/>
      <c r="H266" s="345">
        <f>iferror(AVERAGE(F265:F267),0)</f>
        <v>12</v>
      </c>
      <c r="I266" s="346"/>
      <c r="K266" s="347" t="s">
        <v>197</v>
      </c>
      <c r="L266" s="348" t="b">
        <v>0</v>
      </c>
      <c r="P266" s="42"/>
      <c r="R266" s="341"/>
      <c r="S266" s="342"/>
      <c r="T266" s="249">
        <v>2.0</v>
      </c>
      <c r="U266" s="343">
        <v>36.0</v>
      </c>
      <c r="V266" s="251">
        <f>V265</f>
        <v>0</v>
      </c>
      <c r="W266" s="252"/>
      <c r="X266" s="351"/>
      <c r="Y266" s="345">
        <f>iferror(AVERAGE(W265:W267),0)</f>
        <v>0</v>
      </c>
      <c r="Z266" s="346"/>
      <c r="AB266" s="347" t="s">
        <v>197</v>
      </c>
      <c r="AC266" s="348" t="b">
        <v>0</v>
      </c>
      <c r="AG266" s="42"/>
    </row>
    <row r="267">
      <c r="A267" s="363"/>
      <c r="B267" s="364"/>
      <c r="C267" s="249">
        <v>3.0</v>
      </c>
      <c r="D267" s="343">
        <f>D266</f>
        <v>15</v>
      </c>
      <c r="E267" s="251">
        <f>E265</f>
        <v>0</v>
      </c>
      <c r="F267" s="252">
        <v>12.0</v>
      </c>
      <c r="G267" s="351"/>
      <c r="I267" s="346"/>
      <c r="K267" s="347" t="s">
        <v>248</v>
      </c>
      <c r="L267" s="348" t="b">
        <v>0</v>
      </c>
      <c r="P267" s="42"/>
      <c r="R267" s="363"/>
      <c r="S267" s="364"/>
      <c r="T267" s="249">
        <v>3.0</v>
      </c>
      <c r="U267" s="343">
        <f>U266</f>
        <v>36</v>
      </c>
      <c r="V267" s="251">
        <f>V265</f>
        <v>0</v>
      </c>
      <c r="W267" s="252"/>
      <c r="X267" s="351"/>
      <c r="Z267" s="346"/>
      <c r="AB267" s="347" t="s">
        <v>248</v>
      </c>
      <c r="AC267" s="348" t="b">
        <v>0</v>
      </c>
      <c r="AG267" s="42"/>
    </row>
    <row r="268">
      <c r="A268" s="397" t="s">
        <v>282</v>
      </c>
      <c r="B268" s="353"/>
      <c r="C268" s="249">
        <v>1.0</v>
      </c>
      <c r="D268" s="343">
        <v>25.0</v>
      </c>
      <c r="E268" s="251">
        <v>0.0</v>
      </c>
      <c r="F268" s="252"/>
      <c r="G268" s="351"/>
      <c r="H268" s="354">
        <f>iferror(C270*D270*(F268+F269+F270),0)</f>
        <v>0</v>
      </c>
      <c r="I268" s="346">
        <v>2.0</v>
      </c>
      <c r="J268" s="355">
        <v>60.0</v>
      </c>
      <c r="K268" s="347" t="s">
        <v>245</v>
      </c>
      <c r="L268" s="348" t="b">
        <v>0</v>
      </c>
      <c r="M268" s="54" t="s">
        <v>348</v>
      </c>
      <c r="P268" s="42"/>
      <c r="R268" s="397" t="s">
        <v>350</v>
      </c>
      <c r="S268" s="353"/>
      <c r="T268" s="249">
        <v>1.0</v>
      </c>
      <c r="U268" s="343">
        <v>35.0</v>
      </c>
      <c r="V268" s="251">
        <v>0.0</v>
      </c>
      <c r="W268" s="252">
        <v>12.0</v>
      </c>
      <c r="X268" s="351"/>
      <c r="Y268" s="354">
        <f>iferror(T270*U270*(W268+W269+W270),0)</f>
        <v>3780</v>
      </c>
      <c r="Z268" s="346">
        <v>2.0</v>
      </c>
      <c r="AA268" s="355">
        <v>60.0</v>
      </c>
      <c r="AB268" s="347" t="s">
        <v>245</v>
      </c>
      <c r="AC268" s="348" t="b">
        <v>0</v>
      </c>
      <c r="AD268" s="386"/>
      <c r="AG268" s="42"/>
    </row>
    <row r="269">
      <c r="A269" s="341"/>
      <c r="B269" s="342"/>
      <c r="C269" s="249">
        <v>2.0</v>
      </c>
      <c r="D269" s="343">
        <f t="shared" ref="D269:E269" si="296">D268</f>
        <v>25</v>
      </c>
      <c r="E269" s="251">
        <f t="shared" si="296"/>
        <v>0</v>
      </c>
      <c r="F269" s="252"/>
      <c r="G269" s="351"/>
      <c r="H269" s="345">
        <f>iferror(AVERAGE(F268:F270),0)</f>
        <v>0</v>
      </c>
      <c r="I269" s="346">
        <v>0.0</v>
      </c>
      <c r="K269" s="347" t="s">
        <v>197</v>
      </c>
      <c r="L269" s="348" t="b">
        <v>0</v>
      </c>
      <c r="P269" s="42"/>
      <c r="R269" s="341"/>
      <c r="S269" s="342"/>
      <c r="T269" s="249">
        <v>2.0</v>
      </c>
      <c r="U269" s="343">
        <f t="shared" ref="U269:V269" si="297">U268</f>
        <v>35</v>
      </c>
      <c r="V269" s="251">
        <f t="shared" si="297"/>
        <v>0</v>
      </c>
      <c r="W269" s="252">
        <v>12.0</v>
      </c>
      <c r="X269" s="351"/>
      <c r="Y269" s="345">
        <f>iferror(AVERAGE(W268:W270),0)</f>
        <v>12</v>
      </c>
      <c r="Z269" s="346">
        <v>0.0</v>
      </c>
      <c r="AB269" s="347" t="s">
        <v>197</v>
      </c>
      <c r="AC269" s="348" t="b">
        <v>0</v>
      </c>
      <c r="AG269" s="42"/>
    </row>
    <row r="270">
      <c r="A270" s="349">
        <v>6.0</v>
      </c>
      <c r="B270" s="350">
        <v>10.0</v>
      </c>
      <c r="C270" s="249">
        <v>3.0</v>
      </c>
      <c r="D270" s="343">
        <f t="shared" ref="D270:E270" si="298">D268</f>
        <v>25</v>
      </c>
      <c r="E270" s="251">
        <f t="shared" si="298"/>
        <v>0</v>
      </c>
      <c r="F270" s="252"/>
      <c r="G270" s="351"/>
      <c r="I270" s="346">
        <v>1.0</v>
      </c>
      <c r="K270" s="347" t="s">
        <v>248</v>
      </c>
      <c r="L270" s="348" t="b">
        <v>0</v>
      </c>
      <c r="P270" s="42"/>
      <c r="R270" s="349">
        <v>6.0</v>
      </c>
      <c r="S270" s="350">
        <v>10.0</v>
      </c>
      <c r="T270" s="249">
        <v>3.0</v>
      </c>
      <c r="U270" s="343">
        <f t="shared" ref="U270:V270" si="299">U268</f>
        <v>35</v>
      </c>
      <c r="V270" s="251">
        <f t="shared" si="299"/>
        <v>0</v>
      </c>
      <c r="W270" s="252">
        <v>12.0</v>
      </c>
      <c r="X270" s="351"/>
      <c r="Z270" s="346">
        <v>1.0</v>
      </c>
      <c r="AB270" s="347" t="s">
        <v>248</v>
      </c>
      <c r="AC270" s="348" t="b">
        <v>0</v>
      </c>
      <c r="AG270" s="42"/>
    </row>
    <row r="271">
      <c r="A271" s="397" t="s">
        <v>273</v>
      </c>
      <c r="B271" s="353"/>
      <c r="C271" s="249">
        <v>1.0</v>
      </c>
      <c r="D271" s="343">
        <v>5.0</v>
      </c>
      <c r="E271" s="251">
        <v>0.0</v>
      </c>
      <c r="F271" s="252"/>
      <c r="G271" s="351"/>
      <c r="H271" s="354">
        <f>iferror(C273*D273*(F271+F272+F273),0)</f>
        <v>0</v>
      </c>
      <c r="I271" s="346">
        <v>2.0</v>
      </c>
      <c r="J271" s="355">
        <v>60.0</v>
      </c>
      <c r="K271" s="347" t="s">
        <v>245</v>
      </c>
      <c r="L271" s="348" t="b">
        <v>0</v>
      </c>
      <c r="M271" s="386"/>
      <c r="P271" s="42"/>
      <c r="R271" s="397" t="s">
        <v>273</v>
      </c>
      <c r="S271" s="353"/>
      <c r="T271" s="249">
        <v>1.0</v>
      </c>
      <c r="U271" s="343">
        <v>0.0</v>
      </c>
      <c r="V271" s="251">
        <v>0.0</v>
      </c>
      <c r="W271" s="252"/>
      <c r="X271" s="351"/>
      <c r="Y271" s="354">
        <f>iferror(T273*U273*(W271+W272+W273),0)</f>
        <v>0</v>
      </c>
      <c r="Z271" s="346">
        <v>2.0</v>
      </c>
      <c r="AA271" s="355">
        <v>60.0</v>
      </c>
      <c r="AB271" s="347" t="s">
        <v>245</v>
      </c>
      <c r="AC271" s="348" t="b">
        <v>0</v>
      </c>
      <c r="AD271" s="386"/>
      <c r="AG271" s="42"/>
    </row>
    <row r="272">
      <c r="A272" s="341"/>
      <c r="B272" s="342"/>
      <c r="C272" s="249">
        <v>2.0</v>
      </c>
      <c r="D272" s="343">
        <f t="shared" ref="D272:E272" si="300">D271</f>
        <v>5</v>
      </c>
      <c r="E272" s="251">
        <f t="shared" si="300"/>
        <v>0</v>
      </c>
      <c r="F272" s="252"/>
      <c r="G272" s="351"/>
      <c r="H272" s="345">
        <f>iferror(AVERAGE(F271:F273),0)</f>
        <v>0</v>
      </c>
      <c r="I272" s="346">
        <v>0.0</v>
      </c>
      <c r="K272" s="347" t="s">
        <v>197</v>
      </c>
      <c r="L272" s="348" t="b">
        <v>0</v>
      </c>
      <c r="P272" s="42"/>
      <c r="R272" s="341"/>
      <c r="S272" s="342"/>
      <c r="T272" s="249">
        <v>2.0</v>
      </c>
      <c r="U272" s="343">
        <f t="shared" ref="U272:V272" si="301">U271</f>
        <v>0</v>
      </c>
      <c r="V272" s="251">
        <f t="shared" si="301"/>
        <v>0</v>
      </c>
      <c r="W272" s="252"/>
      <c r="X272" s="351"/>
      <c r="Y272" s="345">
        <f>iferror(AVERAGE(W271:W273),0)</f>
        <v>0</v>
      </c>
      <c r="Z272" s="346">
        <v>0.0</v>
      </c>
      <c r="AB272" s="347" t="s">
        <v>197</v>
      </c>
      <c r="AC272" s="348" t="b">
        <v>0</v>
      </c>
      <c r="AG272" s="42"/>
    </row>
    <row r="273">
      <c r="A273" s="349">
        <v>12.0</v>
      </c>
      <c r="B273" s="350">
        <v>20.0</v>
      </c>
      <c r="C273" s="249">
        <v>3.0</v>
      </c>
      <c r="D273" s="343">
        <f t="shared" ref="D273:E273" si="302">D271</f>
        <v>5</v>
      </c>
      <c r="E273" s="251">
        <f t="shared" si="302"/>
        <v>0</v>
      </c>
      <c r="F273" s="252"/>
      <c r="G273" s="351"/>
      <c r="I273" s="346">
        <v>1.0</v>
      </c>
      <c r="K273" s="347" t="s">
        <v>248</v>
      </c>
      <c r="L273" s="348" t="b">
        <v>0</v>
      </c>
      <c r="P273" s="42"/>
      <c r="R273" s="349">
        <v>12.0</v>
      </c>
      <c r="S273" s="350">
        <v>20.0</v>
      </c>
      <c r="T273" s="249">
        <v>3.0</v>
      </c>
      <c r="U273" s="343">
        <f t="shared" ref="U273:V273" si="303">U271</f>
        <v>0</v>
      </c>
      <c r="V273" s="251">
        <f t="shared" si="303"/>
        <v>0</v>
      </c>
      <c r="W273" s="252"/>
      <c r="X273" s="351"/>
      <c r="Z273" s="346">
        <v>1.0</v>
      </c>
      <c r="AB273" s="347" t="s">
        <v>248</v>
      </c>
      <c r="AC273" s="348" t="b">
        <v>0</v>
      </c>
      <c r="AG273" s="42"/>
    </row>
    <row r="274">
      <c r="A274" s="397" t="s">
        <v>337</v>
      </c>
      <c r="B274" s="353"/>
      <c r="C274" s="249">
        <v>1.0</v>
      </c>
      <c r="D274" s="343">
        <v>6.0</v>
      </c>
      <c r="E274" s="251">
        <v>0.0</v>
      </c>
      <c r="F274" s="252"/>
      <c r="G274" s="351"/>
      <c r="H274" s="354">
        <f>iferror(C276*D276*(F274+F275+F276),0)</f>
        <v>0</v>
      </c>
      <c r="I274" s="346">
        <v>2.0</v>
      </c>
      <c r="J274" s="355">
        <v>60.0</v>
      </c>
      <c r="K274" s="347" t="s">
        <v>245</v>
      </c>
      <c r="L274" s="348" t="b">
        <v>0</v>
      </c>
      <c r="M274" s="386"/>
      <c r="P274" s="42"/>
      <c r="R274" s="397" t="s">
        <v>337</v>
      </c>
      <c r="S274" s="353"/>
      <c r="T274" s="249">
        <v>1.0</v>
      </c>
      <c r="U274" s="343">
        <v>6.0</v>
      </c>
      <c r="V274" s="251">
        <v>0.0</v>
      </c>
      <c r="W274" s="252"/>
      <c r="X274" s="351"/>
      <c r="Y274" s="354">
        <f>iferror(T276*U276*(W274+W275+W276),0)</f>
        <v>0</v>
      </c>
      <c r="Z274" s="346">
        <v>2.0</v>
      </c>
      <c r="AA274" s="355">
        <v>60.0</v>
      </c>
      <c r="AB274" s="347" t="s">
        <v>245</v>
      </c>
      <c r="AC274" s="348" t="b">
        <v>0</v>
      </c>
      <c r="AD274" s="386"/>
      <c r="AG274" s="42"/>
    </row>
    <row r="275">
      <c r="A275" s="341"/>
      <c r="B275" s="342"/>
      <c r="C275" s="249">
        <v>2.0</v>
      </c>
      <c r="D275" s="343">
        <f t="shared" ref="D275:E275" si="304">D274</f>
        <v>6</v>
      </c>
      <c r="E275" s="251">
        <f t="shared" si="304"/>
        <v>0</v>
      </c>
      <c r="F275" s="252"/>
      <c r="G275" s="351"/>
      <c r="H275" s="345">
        <f>iferror(AVERAGE(F274:F276),0)</f>
        <v>0</v>
      </c>
      <c r="I275" s="346">
        <v>0.0</v>
      </c>
      <c r="K275" s="347" t="s">
        <v>197</v>
      </c>
      <c r="L275" s="348" t="b">
        <v>0</v>
      </c>
      <c r="P275" s="42"/>
      <c r="R275" s="341"/>
      <c r="S275" s="342"/>
      <c r="T275" s="249">
        <v>2.0</v>
      </c>
      <c r="U275" s="343">
        <f t="shared" ref="U275:V275" si="305">U274</f>
        <v>6</v>
      </c>
      <c r="V275" s="251">
        <f t="shared" si="305"/>
        <v>0</v>
      </c>
      <c r="W275" s="252"/>
      <c r="X275" s="351"/>
      <c r="Y275" s="345">
        <f>iferror(AVERAGE(W274:W276),0)</f>
        <v>0</v>
      </c>
      <c r="Z275" s="346">
        <v>0.0</v>
      </c>
      <c r="AB275" s="347" t="s">
        <v>197</v>
      </c>
      <c r="AC275" s="348" t="b">
        <v>0</v>
      </c>
      <c r="AG275" s="42"/>
    </row>
    <row r="276">
      <c r="A276" s="349">
        <v>12.0</v>
      </c>
      <c r="B276" s="350">
        <v>20.0</v>
      </c>
      <c r="C276" s="249">
        <v>3.0</v>
      </c>
      <c r="D276" s="343">
        <f t="shared" ref="D276:E276" si="306">D274</f>
        <v>6</v>
      </c>
      <c r="E276" s="251">
        <f t="shared" si="306"/>
        <v>0</v>
      </c>
      <c r="F276" s="252"/>
      <c r="G276" s="351"/>
      <c r="I276" s="346">
        <v>1.0</v>
      </c>
      <c r="K276" s="347" t="s">
        <v>248</v>
      </c>
      <c r="L276" s="348" t="b">
        <v>0</v>
      </c>
      <c r="P276" s="42"/>
      <c r="R276" s="349">
        <v>12.0</v>
      </c>
      <c r="S276" s="350">
        <v>20.0</v>
      </c>
      <c r="T276" s="249">
        <v>3.0</v>
      </c>
      <c r="U276" s="343">
        <f t="shared" ref="U276:V276" si="307">U274</f>
        <v>6</v>
      </c>
      <c r="V276" s="251">
        <f t="shared" si="307"/>
        <v>0</v>
      </c>
      <c r="W276" s="252"/>
      <c r="X276" s="351"/>
      <c r="Z276" s="346">
        <v>1.0</v>
      </c>
      <c r="AB276" s="347" t="s">
        <v>248</v>
      </c>
      <c r="AC276" s="348" t="b">
        <v>0</v>
      </c>
      <c r="AG276" s="42"/>
    </row>
    <row r="277">
      <c r="A277" s="397" t="s">
        <v>311</v>
      </c>
      <c r="B277" s="353"/>
      <c r="C277" s="249">
        <v>1.0</v>
      </c>
      <c r="D277" s="343">
        <v>25.0</v>
      </c>
      <c r="E277" s="251">
        <v>0.0</v>
      </c>
      <c r="F277" s="252"/>
      <c r="G277" s="351"/>
      <c r="H277" s="354">
        <f>iferror(C279*D279*(F277+F278+F279),0)</f>
        <v>0</v>
      </c>
      <c r="I277" s="346"/>
      <c r="J277" s="355"/>
      <c r="K277" s="347" t="s">
        <v>245</v>
      </c>
      <c r="L277" s="348" t="b">
        <v>0</v>
      </c>
      <c r="M277" s="386"/>
      <c r="P277" s="42"/>
      <c r="R277" s="397" t="s">
        <v>311</v>
      </c>
      <c r="S277" s="353"/>
      <c r="T277" s="249">
        <v>1.0</v>
      </c>
      <c r="U277" s="343">
        <v>20.0</v>
      </c>
      <c r="V277" s="251">
        <v>0.0</v>
      </c>
      <c r="W277" s="252"/>
      <c r="X277" s="351"/>
      <c r="Y277" s="354">
        <f>iferror(T279*U279*(W277+W278+W279),0)</f>
        <v>0</v>
      </c>
      <c r="Z277" s="346"/>
      <c r="AA277" s="355"/>
      <c r="AB277" s="347" t="s">
        <v>245</v>
      </c>
      <c r="AC277" s="348" t="b">
        <v>0</v>
      </c>
      <c r="AD277" s="386"/>
      <c r="AG277" s="42"/>
    </row>
    <row r="278">
      <c r="A278" s="341"/>
      <c r="B278" s="342"/>
      <c r="C278" s="249">
        <v>2.0</v>
      </c>
      <c r="D278" s="343">
        <v>25.0</v>
      </c>
      <c r="E278" s="251">
        <f>E277</f>
        <v>0</v>
      </c>
      <c r="F278" s="252"/>
      <c r="G278" s="351"/>
      <c r="H278" s="345">
        <f>iferror(AVERAGE(F277:F279),0)</f>
        <v>0</v>
      </c>
      <c r="I278" s="346"/>
      <c r="K278" s="347" t="s">
        <v>197</v>
      </c>
      <c r="L278" s="348" t="b">
        <v>0</v>
      </c>
      <c r="P278" s="42"/>
      <c r="R278" s="341"/>
      <c r="S278" s="342"/>
      <c r="T278" s="249">
        <v>2.0</v>
      </c>
      <c r="U278" s="343">
        <v>25.0</v>
      </c>
      <c r="V278" s="251">
        <f>V277</f>
        <v>0</v>
      </c>
      <c r="W278" s="252"/>
      <c r="X278" s="351"/>
      <c r="Y278" s="345">
        <f>iferror(AVERAGE(W277:W279),0)</f>
        <v>0</v>
      </c>
      <c r="Z278" s="346"/>
      <c r="AB278" s="347" t="s">
        <v>197</v>
      </c>
      <c r="AC278" s="348" t="b">
        <v>0</v>
      </c>
      <c r="AG278" s="42"/>
    </row>
    <row r="279">
      <c r="A279" s="371"/>
      <c r="B279" s="372"/>
      <c r="C279" s="249">
        <v>3.0</v>
      </c>
      <c r="D279" s="343">
        <f>D278</f>
        <v>25</v>
      </c>
      <c r="E279" s="251">
        <f>E277</f>
        <v>0</v>
      </c>
      <c r="F279" s="252"/>
      <c r="G279" s="351"/>
      <c r="I279" s="346"/>
      <c r="K279" s="347" t="s">
        <v>248</v>
      </c>
      <c r="L279" s="348" t="b">
        <v>0</v>
      </c>
      <c r="P279" s="42"/>
      <c r="R279" s="371"/>
      <c r="S279" s="372"/>
      <c r="T279" s="249">
        <v>3.0</v>
      </c>
      <c r="U279" s="343">
        <f>U278</f>
        <v>25</v>
      </c>
      <c r="V279" s="251">
        <f>V277</f>
        <v>0</v>
      </c>
      <c r="W279" s="252"/>
      <c r="X279" s="351"/>
      <c r="Z279" s="346"/>
      <c r="AB279" s="347" t="s">
        <v>248</v>
      </c>
      <c r="AC279" s="348" t="b">
        <v>0</v>
      </c>
      <c r="AG279" s="42"/>
    </row>
    <row r="280">
      <c r="A280" s="397" t="s">
        <v>351</v>
      </c>
      <c r="B280" s="353"/>
      <c r="C280" s="249">
        <v>1.0</v>
      </c>
      <c r="D280" s="343">
        <v>9.0</v>
      </c>
      <c r="E280" s="251">
        <v>0.0</v>
      </c>
      <c r="F280" s="252">
        <v>15.0</v>
      </c>
      <c r="G280" s="351"/>
      <c r="H280" s="354">
        <f>iferror(C282*D282*(F280+F281+F282),0)</f>
        <v>810</v>
      </c>
      <c r="I280" s="346"/>
      <c r="J280" s="355"/>
      <c r="K280" s="347" t="s">
        <v>245</v>
      </c>
      <c r="L280" s="348" t="b">
        <v>0</v>
      </c>
      <c r="M280" s="386"/>
      <c r="P280" s="42"/>
      <c r="R280" s="360" t="s">
        <v>332</v>
      </c>
      <c r="S280" s="353"/>
      <c r="T280" s="249">
        <v>1.0</v>
      </c>
      <c r="U280" s="343">
        <v>6.0</v>
      </c>
      <c r="V280" s="251">
        <v>0.0</v>
      </c>
      <c r="W280" s="252"/>
      <c r="X280" s="351"/>
      <c r="Y280" s="354">
        <f>iferror(T282*U282*(W280+W281+W282),0)</f>
        <v>0</v>
      </c>
      <c r="Z280" s="346"/>
      <c r="AA280" s="355"/>
      <c r="AB280" s="347" t="s">
        <v>245</v>
      </c>
      <c r="AC280" s="348" t="b">
        <v>0</v>
      </c>
      <c r="AD280" s="386"/>
      <c r="AG280" s="42"/>
    </row>
    <row r="281">
      <c r="A281" s="341"/>
      <c r="B281" s="342"/>
      <c r="C281" s="249">
        <v>2.0</v>
      </c>
      <c r="D281" s="343">
        <f t="shared" ref="D281:E281" si="308">D280</f>
        <v>9</v>
      </c>
      <c r="E281" s="251">
        <f t="shared" si="308"/>
        <v>0</v>
      </c>
      <c r="F281" s="252">
        <v>15.0</v>
      </c>
      <c r="G281" s="351"/>
      <c r="H281" s="345">
        <f>iferror(AVERAGE(F280:F282),0)</f>
        <v>15</v>
      </c>
      <c r="I281" s="346"/>
      <c r="K281" s="347" t="s">
        <v>197</v>
      </c>
      <c r="L281" s="348" t="b">
        <v>0</v>
      </c>
      <c r="P281" s="42"/>
      <c r="R281" s="341"/>
      <c r="S281" s="342"/>
      <c r="T281" s="249">
        <v>2.0</v>
      </c>
      <c r="U281" s="343">
        <f t="shared" ref="U281:V281" si="309">U280</f>
        <v>6</v>
      </c>
      <c r="V281" s="251">
        <f t="shared" si="309"/>
        <v>0</v>
      </c>
      <c r="W281" s="252"/>
      <c r="X281" s="351"/>
      <c r="Y281" s="345">
        <f>iferror(AVERAGE(W280:W282),0)</f>
        <v>0</v>
      </c>
      <c r="Z281" s="346"/>
      <c r="AB281" s="347" t="s">
        <v>197</v>
      </c>
      <c r="AC281" s="348" t="b">
        <v>0</v>
      </c>
      <c r="AG281" s="42"/>
    </row>
    <row r="282">
      <c r="A282" s="398"/>
      <c r="B282" s="399"/>
      <c r="C282" s="249">
        <v>3.0</v>
      </c>
      <c r="D282" s="343">
        <f t="shared" ref="D282:E282" si="310">D280</f>
        <v>9</v>
      </c>
      <c r="E282" s="251">
        <f t="shared" si="310"/>
        <v>0</v>
      </c>
      <c r="F282" s="252"/>
      <c r="G282" s="351"/>
      <c r="I282" s="346"/>
      <c r="K282" s="347" t="s">
        <v>248</v>
      </c>
      <c r="L282" s="348" t="b">
        <v>0</v>
      </c>
      <c r="P282" s="42"/>
      <c r="R282" s="398"/>
      <c r="S282" s="399"/>
      <c r="T282" s="249">
        <v>3.0</v>
      </c>
      <c r="U282" s="343">
        <f t="shared" ref="U282:V282" si="311">U280</f>
        <v>6</v>
      </c>
      <c r="V282" s="251">
        <f t="shared" si="311"/>
        <v>0</v>
      </c>
      <c r="W282" s="252"/>
      <c r="X282" s="351"/>
      <c r="Z282" s="346"/>
      <c r="AB282" s="347" t="s">
        <v>248</v>
      </c>
      <c r="AC282" s="348" t="b">
        <v>0</v>
      </c>
      <c r="AG282" s="42"/>
    </row>
    <row r="283">
      <c r="A283" s="257"/>
      <c r="C283" s="249">
        <v>1.0</v>
      </c>
      <c r="D283" s="343">
        <v>0.0</v>
      </c>
      <c r="E283" s="251">
        <v>0.0</v>
      </c>
      <c r="F283" s="252"/>
      <c r="G283" s="351"/>
      <c r="H283" s="354">
        <f>iferror(C285*D285*(F283+F284+F285),0)</f>
        <v>0</v>
      </c>
      <c r="I283" s="346"/>
      <c r="J283" s="355"/>
      <c r="K283" s="347" t="s">
        <v>245</v>
      </c>
      <c r="L283" s="348" t="b">
        <v>0</v>
      </c>
      <c r="M283" s="386"/>
      <c r="P283" s="42"/>
      <c r="R283" s="389" t="s">
        <v>260</v>
      </c>
      <c r="S283" s="353"/>
      <c r="T283" s="249">
        <v>1.0</v>
      </c>
      <c r="U283" s="343">
        <v>60.0</v>
      </c>
      <c r="V283" s="251">
        <v>0.0</v>
      </c>
      <c r="W283" s="252"/>
      <c r="X283" s="351"/>
      <c r="Y283" s="354">
        <f>iferror(T285*U285*(W283+W284+W285),0)</f>
        <v>0</v>
      </c>
      <c r="Z283" s="346"/>
      <c r="AA283" s="355"/>
      <c r="AB283" s="347" t="s">
        <v>245</v>
      </c>
      <c r="AC283" s="348" t="b">
        <v>0</v>
      </c>
      <c r="AD283" s="386"/>
      <c r="AG283" s="42"/>
    </row>
    <row r="284">
      <c r="A284" s="38"/>
      <c r="C284" s="249">
        <v>2.0</v>
      </c>
      <c r="D284" s="343">
        <f t="shared" ref="D284:E284" si="312">D283</f>
        <v>0</v>
      </c>
      <c r="E284" s="251">
        <f t="shared" si="312"/>
        <v>0</v>
      </c>
      <c r="F284" s="252"/>
      <c r="G284" s="351"/>
      <c r="H284" s="345">
        <f>iferror(AVERAGE(F283:F285),0)</f>
        <v>0</v>
      </c>
      <c r="I284" s="346"/>
      <c r="K284" s="347" t="s">
        <v>197</v>
      </c>
      <c r="L284" s="348" t="b">
        <v>0</v>
      </c>
      <c r="P284" s="42"/>
      <c r="R284" s="341"/>
      <c r="S284" s="342"/>
      <c r="T284" s="249">
        <v>2.0</v>
      </c>
      <c r="U284" s="343">
        <f t="shared" ref="U284:V284" si="313">U283</f>
        <v>60</v>
      </c>
      <c r="V284" s="251">
        <f t="shared" si="313"/>
        <v>0</v>
      </c>
      <c r="W284" s="252"/>
      <c r="X284" s="351"/>
      <c r="Y284" s="345">
        <f>iferror(AVERAGE(W283:W285),0)</f>
        <v>0</v>
      </c>
      <c r="Z284" s="346"/>
      <c r="AB284" s="347" t="s">
        <v>197</v>
      </c>
      <c r="AC284" s="348" t="b">
        <v>0</v>
      </c>
      <c r="AG284" s="42"/>
    </row>
    <row r="285">
      <c r="A285" s="400"/>
      <c r="B285" s="401"/>
      <c r="C285" s="299">
        <v>3.0</v>
      </c>
      <c r="D285" s="367">
        <f t="shared" ref="D285:E285" si="314">D283</f>
        <v>0</v>
      </c>
      <c r="E285" s="301">
        <f t="shared" si="314"/>
        <v>0</v>
      </c>
      <c r="F285" s="302"/>
      <c r="G285" s="368"/>
      <c r="H285" s="68"/>
      <c r="I285" s="373"/>
      <c r="J285" s="68"/>
      <c r="K285" s="369" t="s">
        <v>248</v>
      </c>
      <c r="L285" s="370" t="b">
        <v>0</v>
      </c>
      <c r="M285" s="68"/>
      <c r="N285" s="68"/>
      <c r="O285" s="68"/>
      <c r="P285" s="69"/>
      <c r="R285" s="400"/>
      <c r="S285" s="401"/>
      <c r="T285" s="299">
        <v>3.0</v>
      </c>
      <c r="U285" s="367">
        <f t="shared" ref="U285:V285" si="315">U283</f>
        <v>60</v>
      </c>
      <c r="V285" s="301">
        <f t="shared" si="315"/>
        <v>0</v>
      </c>
      <c r="W285" s="302"/>
      <c r="X285" s="368"/>
      <c r="Y285" s="68"/>
      <c r="Z285" s="373"/>
      <c r="AA285" s="68"/>
      <c r="AB285" s="369" t="s">
        <v>248</v>
      </c>
      <c r="AC285" s="370" t="b">
        <v>0</v>
      </c>
      <c r="AD285" s="68"/>
      <c r="AE285" s="68"/>
      <c r="AF285" s="68"/>
      <c r="AG285" s="69"/>
    </row>
    <row r="286">
      <c r="A286" s="374" t="s">
        <v>256</v>
      </c>
      <c r="C286" s="376"/>
      <c r="P286" s="42"/>
      <c r="R286" s="374" t="s">
        <v>256</v>
      </c>
      <c r="T286" s="376"/>
      <c r="AG286" s="42"/>
    </row>
    <row r="287">
      <c r="A287" s="67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9"/>
      <c r="R287" s="67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9"/>
    </row>
    <row r="290">
      <c r="A290" s="318" t="s">
        <v>97</v>
      </c>
      <c r="B290" s="319">
        <v>46199.0</v>
      </c>
      <c r="C290" s="320" t="s">
        <v>235</v>
      </c>
      <c r="D290" s="268"/>
      <c r="E290" s="321" t="s">
        <v>236</v>
      </c>
      <c r="F290" s="322" t="b">
        <v>0</v>
      </c>
      <c r="G290" s="323" t="s">
        <v>237</v>
      </c>
      <c r="H290" s="322" t="b">
        <v>0</v>
      </c>
      <c r="I290" s="324" t="s">
        <v>238</v>
      </c>
      <c r="J290" s="322" t="b">
        <v>0</v>
      </c>
      <c r="K290" s="325" t="s">
        <v>240</v>
      </c>
      <c r="L290" s="326" t="b">
        <v>0</v>
      </c>
      <c r="M290" s="327" t="s">
        <v>241</v>
      </c>
      <c r="N290" s="322" t="b">
        <v>0</v>
      </c>
      <c r="O290" s="328" t="s">
        <v>242</v>
      </c>
      <c r="P290" s="326" t="b">
        <v>0</v>
      </c>
      <c r="R290" s="318" t="s">
        <v>97</v>
      </c>
      <c r="S290" s="319">
        <v>46204.0</v>
      </c>
      <c r="T290" s="320" t="s">
        <v>235</v>
      </c>
      <c r="U290" s="268"/>
      <c r="V290" s="321" t="s">
        <v>236</v>
      </c>
      <c r="W290" s="322" t="b">
        <v>0</v>
      </c>
      <c r="X290" s="323" t="s">
        <v>237</v>
      </c>
      <c r="Y290" s="322" t="b">
        <v>0</v>
      </c>
      <c r="Z290" s="324" t="s">
        <v>238</v>
      </c>
      <c r="AA290" s="322" t="b">
        <v>0</v>
      </c>
      <c r="AB290" s="325" t="s">
        <v>240</v>
      </c>
      <c r="AC290" s="326" t="b">
        <v>0</v>
      </c>
      <c r="AD290" s="327" t="s">
        <v>241</v>
      </c>
      <c r="AE290" s="322" t="b">
        <v>0</v>
      </c>
      <c r="AF290" s="328" t="s">
        <v>242</v>
      </c>
      <c r="AG290" s="326" t="b">
        <v>0</v>
      </c>
    </row>
    <row r="291">
      <c r="A291" s="404" t="s">
        <v>150</v>
      </c>
      <c r="B291" s="329"/>
      <c r="C291" s="330">
        <v>1.0</v>
      </c>
      <c r="D291" s="331">
        <v>85.0</v>
      </c>
      <c r="E291" s="332">
        <v>0.0</v>
      </c>
      <c r="F291" s="333"/>
      <c r="G291" s="334"/>
      <c r="H291" s="335">
        <f>iferror(C293*D293*(F291+F292+F293),0)</f>
        <v>0</v>
      </c>
      <c r="I291" s="336">
        <v>2.0</v>
      </c>
      <c r="J291" s="337">
        <v>90.0</v>
      </c>
      <c r="K291" s="338" t="s">
        <v>245</v>
      </c>
      <c r="L291" s="339" t="b">
        <v>0</v>
      </c>
      <c r="M291" s="54" t="s">
        <v>341</v>
      </c>
      <c r="P291" s="42"/>
      <c r="R291" s="298" t="s">
        <v>150</v>
      </c>
      <c r="S291" s="329"/>
      <c r="T291" s="330">
        <v>1.0</v>
      </c>
      <c r="U291" s="331">
        <v>90.0</v>
      </c>
      <c r="V291" s="332">
        <v>0.0</v>
      </c>
      <c r="W291" s="333">
        <v>8.0</v>
      </c>
      <c r="X291" s="334"/>
      <c r="Y291" s="335">
        <f>iferror(T293*U293*(W291+W292+W293),0)</f>
        <v>6210</v>
      </c>
      <c r="Z291" s="336">
        <v>2.0</v>
      </c>
      <c r="AA291" s="337">
        <v>90.0</v>
      </c>
      <c r="AB291" s="338" t="s">
        <v>245</v>
      </c>
      <c r="AC291" s="339" t="b">
        <v>0</v>
      </c>
      <c r="AD291" s="54" t="s">
        <v>341</v>
      </c>
      <c r="AG291" s="42"/>
    </row>
    <row r="292">
      <c r="A292" s="341"/>
      <c r="B292" s="342"/>
      <c r="C292" s="249">
        <v>2.0</v>
      </c>
      <c r="D292" s="343">
        <f t="shared" ref="D292:E292" si="316">D291</f>
        <v>85</v>
      </c>
      <c r="E292" s="251">
        <f t="shared" si="316"/>
        <v>0</v>
      </c>
      <c r="F292" s="252"/>
      <c r="G292" s="344"/>
      <c r="H292" s="345">
        <f>iferror(AVERAGE(F291:F293),0)</f>
        <v>0</v>
      </c>
      <c r="I292" s="346">
        <v>1.0</v>
      </c>
      <c r="K292" s="347" t="s">
        <v>197</v>
      </c>
      <c r="L292" s="348" t="b">
        <v>0</v>
      </c>
      <c r="P292" s="42"/>
      <c r="R292" s="341"/>
      <c r="S292" s="342"/>
      <c r="T292" s="249">
        <v>2.0</v>
      </c>
      <c r="U292" s="343">
        <v>70.0</v>
      </c>
      <c r="V292" s="251">
        <f>V291</f>
        <v>0</v>
      </c>
      <c r="W292" s="252">
        <v>15.0</v>
      </c>
      <c r="X292" s="344"/>
      <c r="Y292" s="345">
        <f>iferror(AVERAGE(W291:W293),0)</f>
        <v>11.5</v>
      </c>
      <c r="Z292" s="346">
        <v>1.0</v>
      </c>
      <c r="AB292" s="347" t="s">
        <v>197</v>
      </c>
      <c r="AC292" s="348" t="b">
        <v>0</v>
      </c>
      <c r="AG292" s="42"/>
    </row>
    <row r="293">
      <c r="A293" s="349">
        <v>6.0</v>
      </c>
      <c r="B293" s="350">
        <v>10.0</v>
      </c>
      <c r="C293" s="249">
        <v>3.0</v>
      </c>
      <c r="D293" s="343">
        <f t="shared" ref="D293:E293" si="317">D291</f>
        <v>85</v>
      </c>
      <c r="E293" s="251">
        <f t="shared" si="317"/>
        <v>0</v>
      </c>
      <c r="F293" s="252"/>
      <c r="G293" s="351"/>
      <c r="I293" s="346">
        <v>2.0</v>
      </c>
      <c r="K293" s="347" t="s">
        <v>248</v>
      </c>
      <c r="L293" s="348" t="b">
        <v>0</v>
      </c>
      <c r="P293" s="42"/>
      <c r="R293" s="349">
        <v>6.0</v>
      </c>
      <c r="S293" s="350">
        <v>10.0</v>
      </c>
      <c r="T293" s="249">
        <v>3.0</v>
      </c>
      <c r="U293" s="343">
        <f t="shared" ref="U293:V293" si="318">U291</f>
        <v>90</v>
      </c>
      <c r="V293" s="251">
        <f t="shared" si="318"/>
        <v>0</v>
      </c>
      <c r="W293" s="252"/>
      <c r="X293" s="351"/>
      <c r="Z293" s="346">
        <v>2.0</v>
      </c>
      <c r="AB293" s="347" t="s">
        <v>248</v>
      </c>
      <c r="AC293" s="348" t="b">
        <v>0</v>
      </c>
      <c r="AG293" s="42"/>
    </row>
    <row r="294">
      <c r="A294" s="356" t="s">
        <v>325</v>
      </c>
      <c r="B294" s="353"/>
      <c r="C294" s="249">
        <v>1.0</v>
      </c>
      <c r="D294" s="343">
        <v>80.0</v>
      </c>
      <c r="E294" s="251">
        <v>0.0</v>
      </c>
      <c r="F294" s="252"/>
      <c r="G294" s="351"/>
      <c r="H294" s="354">
        <f>iferror(C296*D296*(F294+F295+F296),0)</f>
        <v>0</v>
      </c>
      <c r="I294" s="346">
        <v>2.0</v>
      </c>
      <c r="J294" s="355">
        <v>60.0</v>
      </c>
      <c r="K294" s="347" t="s">
        <v>245</v>
      </c>
      <c r="L294" s="348" t="b">
        <v>0</v>
      </c>
      <c r="M294" s="386"/>
      <c r="P294" s="42"/>
      <c r="R294" s="358" t="s">
        <v>352</v>
      </c>
      <c r="S294" s="353"/>
      <c r="T294" s="249">
        <v>1.0</v>
      </c>
      <c r="U294" s="343">
        <v>20.0</v>
      </c>
      <c r="V294" s="251">
        <v>0.0</v>
      </c>
      <c r="W294" s="252">
        <v>15.0</v>
      </c>
      <c r="X294" s="351"/>
      <c r="Y294" s="354">
        <f>iferror(T296*U296*(W294+W295+W296),0)</f>
        <v>1800</v>
      </c>
      <c r="Z294" s="346">
        <v>2.0</v>
      </c>
      <c r="AA294" s="355">
        <v>60.0</v>
      </c>
      <c r="AB294" s="347" t="s">
        <v>245</v>
      </c>
      <c r="AC294" s="348" t="b">
        <v>0</v>
      </c>
      <c r="AD294" s="386"/>
      <c r="AG294" s="42"/>
    </row>
    <row r="295">
      <c r="A295" s="341"/>
      <c r="B295" s="342"/>
      <c r="C295" s="249">
        <v>2.0</v>
      </c>
      <c r="D295" s="343">
        <f t="shared" ref="D295:E295" si="319">D294</f>
        <v>80</v>
      </c>
      <c r="E295" s="251">
        <f t="shared" si="319"/>
        <v>0</v>
      </c>
      <c r="F295" s="252"/>
      <c r="G295" s="351"/>
      <c r="H295" s="345">
        <f>iferror(AVERAGE(F294:F296),0)</f>
        <v>0</v>
      </c>
      <c r="I295" s="346">
        <v>0.0</v>
      </c>
      <c r="K295" s="347" t="s">
        <v>197</v>
      </c>
      <c r="L295" s="348" t="b">
        <v>0</v>
      </c>
      <c r="P295" s="42"/>
      <c r="R295" s="341"/>
      <c r="S295" s="342"/>
      <c r="T295" s="249">
        <v>2.0</v>
      </c>
      <c r="U295" s="343">
        <f t="shared" ref="U295:V295" si="320">U294</f>
        <v>20</v>
      </c>
      <c r="V295" s="251">
        <f t="shared" si="320"/>
        <v>0</v>
      </c>
      <c r="W295" s="252">
        <v>15.0</v>
      </c>
      <c r="X295" s="351"/>
      <c r="Y295" s="345">
        <f>iferror(AVERAGE(W294:W296),0)</f>
        <v>15</v>
      </c>
      <c r="Z295" s="346">
        <v>0.0</v>
      </c>
      <c r="AB295" s="347" t="s">
        <v>197</v>
      </c>
      <c r="AC295" s="348" t="b">
        <v>0</v>
      </c>
      <c r="AG295" s="42"/>
    </row>
    <row r="296">
      <c r="A296" s="349">
        <v>8.0</v>
      </c>
      <c r="B296" s="350">
        <v>12.0</v>
      </c>
      <c r="C296" s="249">
        <v>3.0</v>
      </c>
      <c r="D296" s="343">
        <f t="shared" ref="D296:E296" si="321">D294</f>
        <v>80</v>
      </c>
      <c r="E296" s="251">
        <f t="shared" si="321"/>
        <v>0</v>
      </c>
      <c r="F296" s="252"/>
      <c r="G296" s="351"/>
      <c r="I296" s="346">
        <v>1.0</v>
      </c>
      <c r="K296" s="347" t="s">
        <v>248</v>
      </c>
      <c r="L296" s="348" t="b">
        <v>0</v>
      </c>
      <c r="P296" s="42"/>
      <c r="R296" s="349">
        <v>8.0</v>
      </c>
      <c r="S296" s="350">
        <v>12.0</v>
      </c>
      <c r="T296" s="249">
        <v>3.0</v>
      </c>
      <c r="U296" s="343">
        <f t="shared" ref="U296:V296" si="322">U294</f>
        <v>20</v>
      </c>
      <c r="V296" s="251">
        <f t="shared" si="322"/>
        <v>0</v>
      </c>
      <c r="W296" s="252"/>
      <c r="X296" s="351"/>
      <c r="Z296" s="346">
        <v>1.0</v>
      </c>
      <c r="AB296" s="347" t="s">
        <v>248</v>
      </c>
      <c r="AC296" s="348" t="b">
        <v>0</v>
      </c>
      <c r="AG296" s="42"/>
    </row>
    <row r="297">
      <c r="A297" s="403" t="s">
        <v>267</v>
      </c>
      <c r="B297" s="353"/>
      <c r="C297" s="249">
        <v>1.0</v>
      </c>
      <c r="D297" s="343">
        <v>90.0</v>
      </c>
      <c r="E297" s="251">
        <v>0.0</v>
      </c>
      <c r="F297" s="252"/>
      <c r="G297" s="351"/>
      <c r="H297" s="354">
        <f>iferror(C299*D299*(F297+F298+F299),0)</f>
        <v>0</v>
      </c>
      <c r="I297" s="346">
        <v>2.0</v>
      </c>
      <c r="J297" s="355">
        <v>60.0</v>
      </c>
      <c r="K297" s="347" t="s">
        <v>245</v>
      </c>
      <c r="L297" s="348" t="b">
        <v>0</v>
      </c>
      <c r="M297" s="54" t="s">
        <v>343</v>
      </c>
      <c r="P297" s="42"/>
      <c r="R297" s="402" t="s">
        <v>265</v>
      </c>
      <c r="S297" s="353"/>
      <c r="T297" s="249">
        <v>1.0</v>
      </c>
      <c r="U297" s="343">
        <v>80.0</v>
      </c>
      <c r="V297" s="251">
        <v>0.0</v>
      </c>
      <c r="W297" s="252">
        <v>12.0</v>
      </c>
      <c r="X297" s="351"/>
      <c r="Y297" s="354">
        <f>iferror(T299*U299*(W297+W298+W299),0)</f>
        <v>6480</v>
      </c>
      <c r="Z297" s="346">
        <v>2.0</v>
      </c>
      <c r="AA297" s="355">
        <v>60.0</v>
      </c>
      <c r="AB297" s="347" t="s">
        <v>245</v>
      </c>
      <c r="AC297" s="348" t="b">
        <v>0</v>
      </c>
      <c r="AD297" s="54"/>
      <c r="AG297" s="42"/>
    </row>
    <row r="298">
      <c r="A298" s="341"/>
      <c r="B298" s="342"/>
      <c r="C298" s="249">
        <v>2.0</v>
      </c>
      <c r="D298" s="343">
        <f t="shared" ref="D298:E298" si="323">D297</f>
        <v>90</v>
      </c>
      <c r="E298" s="251">
        <f t="shared" si="323"/>
        <v>0</v>
      </c>
      <c r="F298" s="252"/>
      <c r="G298" s="351"/>
      <c r="H298" s="345">
        <f>iferror(AVERAGE(F297:F299),0)</f>
        <v>0</v>
      </c>
      <c r="I298" s="346">
        <v>0.0</v>
      </c>
      <c r="K298" s="347" t="s">
        <v>197</v>
      </c>
      <c r="L298" s="348" t="b">
        <v>0</v>
      </c>
      <c r="P298" s="42"/>
      <c r="R298" s="341"/>
      <c r="S298" s="342"/>
      <c r="T298" s="249">
        <v>2.0</v>
      </c>
      <c r="U298" s="343">
        <f t="shared" ref="U298:V298" si="324">U297</f>
        <v>80</v>
      </c>
      <c r="V298" s="251">
        <f t="shared" si="324"/>
        <v>0</v>
      </c>
      <c r="W298" s="252">
        <v>15.0</v>
      </c>
      <c r="X298" s="351"/>
      <c r="Y298" s="345">
        <f>iferror(AVERAGE(W297:W299),0)</f>
        <v>13.5</v>
      </c>
      <c r="Z298" s="346">
        <v>0.0</v>
      </c>
      <c r="AB298" s="347" t="s">
        <v>197</v>
      </c>
      <c r="AC298" s="348" t="b">
        <v>0</v>
      </c>
      <c r="AG298" s="42"/>
    </row>
    <row r="299">
      <c r="A299" s="349">
        <v>8.0</v>
      </c>
      <c r="B299" s="350">
        <v>12.0</v>
      </c>
      <c r="C299" s="249">
        <v>3.0</v>
      </c>
      <c r="D299" s="343">
        <f t="shared" ref="D299:E299" si="325">D297</f>
        <v>90</v>
      </c>
      <c r="E299" s="251">
        <f t="shared" si="325"/>
        <v>0</v>
      </c>
      <c r="F299" s="252"/>
      <c r="G299" s="351"/>
      <c r="I299" s="346">
        <v>1.0</v>
      </c>
      <c r="K299" s="347" t="s">
        <v>248</v>
      </c>
      <c r="L299" s="348" t="b">
        <v>0</v>
      </c>
      <c r="P299" s="42"/>
      <c r="R299" s="349">
        <v>8.0</v>
      </c>
      <c r="S299" s="350">
        <v>12.0</v>
      </c>
      <c r="T299" s="249">
        <v>3.0</v>
      </c>
      <c r="U299" s="343">
        <f t="shared" ref="U299:V299" si="326">U297</f>
        <v>80</v>
      </c>
      <c r="V299" s="251">
        <f t="shared" si="326"/>
        <v>0</v>
      </c>
      <c r="W299" s="252"/>
      <c r="X299" s="351"/>
      <c r="Z299" s="346">
        <v>1.0</v>
      </c>
      <c r="AB299" s="347" t="s">
        <v>248</v>
      </c>
      <c r="AC299" s="348" t="b">
        <v>0</v>
      </c>
      <c r="AG299" s="42"/>
    </row>
    <row r="300">
      <c r="A300" s="356" t="s">
        <v>268</v>
      </c>
      <c r="B300" s="353"/>
      <c r="C300" s="249">
        <v>1.0</v>
      </c>
      <c r="D300" s="343">
        <v>0.0</v>
      </c>
      <c r="E300" s="251">
        <v>0.0</v>
      </c>
      <c r="F300" s="252"/>
      <c r="G300" s="351"/>
      <c r="H300" s="354">
        <f>iferror(C302*D302*(F300+F301+F302),0)</f>
        <v>0</v>
      </c>
      <c r="I300" s="346">
        <v>2.0</v>
      </c>
      <c r="J300" s="355">
        <v>60.0</v>
      </c>
      <c r="K300" s="347" t="s">
        <v>245</v>
      </c>
      <c r="L300" s="348" t="b">
        <v>0</v>
      </c>
      <c r="M300" s="386"/>
      <c r="P300" s="42"/>
      <c r="R300" s="356" t="s">
        <v>268</v>
      </c>
      <c r="S300" s="353"/>
      <c r="T300" s="249">
        <v>1.0</v>
      </c>
      <c r="U300" s="343">
        <v>50.0</v>
      </c>
      <c r="V300" s="251">
        <v>0.0</v>
      </c>
      <c r="W300" s="252">
        <v>18.0</v>
      </c>
      <c r="X300" s="351"/>
      <c r="Y300" s="354">
        <f>iferror(T302*U302*(W300+W301+W302),0)</f>
        <v>7650</v>
      </c>
      <c r="Z300" s="346">
        <v>2.0</v>
      </c>
      <c r="AA300" s="355">
        <v>60.0</v>
      </c>
      <c r="AB300" s="347" t="s">
        <v>245</v>
      </c>
      <c r="AC300" s="348" t="b">
        <v>0</v>
      </c>
      <c r="AD300" s="386"/>
      <c r="AG300" s="42"/>
    </row>
    <row r="301">
      <c r="A301" s="341"/>
      <c r="B301" s="342"/>
      <c r="C301" s="249">
        <v>2.0</v>
      </c>
      <c r="D301" s="343">
        <f t="shared" ref="D301:E301" si="327">D300</f>
        <v>0</v>
      </c>
      <c r="E301" s="251">
        <f t="shared" si="327"/>
        <v>0</v>
      </c>
      <c r="F301" s="252"/>
      <c r="G301" s="351"/>
      <c r="H301" s="345">
        <f>iferror(AVERAGE(F300:F302),0)</f>
        <v>0</v>
      </c>
      <c r="I301" s="346">
        <v>1.0</v>
      </c>
      <c r="K301" s="347" t="s">
        <v>197</v>
      </c>
      <c r="L301" s="348" t="b">
        <v>0</v>
      </c>
      <c r="P301" s="42"/>
      <c r="R301" s="341"/>
      <c r="S301" s="342"/>
      <c r="T301" s="249">
        <v>2.0</v>
      </c>
      <c r="U301" s="343">
        <f t="shared" ref="U301:V301" si="328">U300</f>
        <v>50</v>
      </c>
      <c r="V301" s="251">
        <f t="shared" si="328"/>
        <v>0</v>
      </c>
      <c r="W301" s="252">
        <v>18.0</v>
      </c>
      <c r="X301" s="351"/>
      <c r="Y301" s="345">
        <f>iferror(AVERAGE(W300:W302),0)</f>
        <v>17</v>
      </c>
      <c r="Z301" s="346">
        <v>1.0</v>
      </c>
      <c r="AB301" s="347" t="s">
        <v>197</v>
      </c>
      <c r="AC301" s="348" t="b">
        <v>0</v>
      </c>
      <c r="AG301" s="42"/>
    </row>
    <row r="302">
      <c r="A302" s="349">
        <v>12.0</v>
      </c>
      <c r="B302" s="350">
        <v>20.0</v>
      </c>
      <c r="C302" s="249">
        <v>3.0</v>
      </c>
      <c r="D302" s="343">
        <f t="shared" ref="D302:E302" si="329">D300</f>
        <v>0</v>
      </c>
      <c r="E302" s="251">
        <f t="shared" si="329"/>
        <v>0</v>
      </c>
      <c r="F302" s="252"/>
      <c r="G302" s="351"/>
      <c r="I302" s="346">
        <v>1.0</v>
      </c>
      <c r="K302" s="347" t="s">
        <v>248</v>
      </c>
      <c r="L302" s="348" t="b">
        <v>0</v>
      </c>
      <c r="P302" s="42"/>
      <c r="R302" s="349">
        <v>12.0</v>
      </c>
      <c r="S302" s="350">
        <v>20.0</v>
      </c>
      <c r="T302" s="249">
        <v>3.0</v>
      </c>
      <c r="U302" s="343">
        <f t="shared" ref="U302:V302" si="330">U300</f>
        <v>50</v>
      </c>
      <c r="V302" s="251">
        <f t="shared" si="330"/>
        <v>0</v>
      </c>
      <c r="W302" s="252">
        <v>15.0</v>
      </c>
      <c r="X302" s="351"/>
      <c r="Z302" s="346">
        <v>1.0</v>
      </c>
      <c r="AB302" s="347" t="s">
        <v>248</v>
      </c>
      <c r="AC302" s="348" t="b">
        <v>0</v>
      </c>
      <c r="AG302" s="42"/>
    </row>
    <row r="303">
      <c r="A303" s="358" t="s">
        <v>308</v>
      </c>
      <c r="B303" s="353"/>
      <c r="C303" s="249">
        <v>1.0</v>
      </c>
      <c r="D303" s="343">
        <v>35.0</v>
      </c>
      <c r="E303" s="251">
        <v>0.0</v>
      </c>
      <c r="F303" s="252"/>
      <c r="G303" s="351"/>
      <c r="H303" s="354">
        <f>iferror(C305*D305*(F303+F304+F305),0)</f>
        <v>0</v>
      </c>
      <c r="I303" s="346">
        <v>2.0</v>
      </c>
      <c r="J303" s="355">
        <v>60.0</v>
      </c>
      <c r="K303" s="347" t="s">
        <v>245</v>
      </c>
      <c r="L303" s="348" t="b">
        <v>0</v>
      </c>
      <c r="M303" s="386"/>
      <c r="P303" s="42"/>
      <c r="R303" s="356" t="s">
        <v>327</v>
      </c>
      <c r="S303" s="353"/>
      <c r="T303" s="249">
        <v>1.0</v>
      </c>
      <c r="U303" s="343">
        <v>50.0</v>
      </c>
      <c r="V303" s="251">
        <v>0.0</v>
      </c>
      <c r="W303" s="252">
        <v>20.0</v>
      </c>
      <c r="X303" s="351"/>
      <c r="Y303" s="354">
        <f>iferror(T305*U305*(W303+W304+W305),0)</f>
        <v>9000</v>
      </c>
      <c r="Z303" s="346">
        <v>2.0</v>
      </c>
      <c r="AA303" s="355">
        <v>60.0</v>
      </c>
      <c r="AB303" s="347" t="s">
        <v>245</v>
      </c>
      <c r="AC303" s="348" t="b">
        <v>0</v>
      </c>
      <c r="AD303" s="386"/>
      <c r="AG303" s="42"/>
    </row>
    <row r="304">
      <c r="A304" s="341"/>
      <c r="B304" s="342"/>
      <c r="C304" s="249">
        <v>2.0</v>
      </c>
      <c r="D304" s="343">
        <f t="shared" ref="D304:E304" si="331">D303</f>
        <v>35</v>
      </c>
      <c r="E304" s="251">
        <f t="shared" si="331"/>
        <v>0</v>
      </c>
      <c r="F304" s="252"/>
      <c r="G304" s="351"/>
      <c r="H304" s="345">
        <f>iferror(AVERAGE(F303:F305),0)</f>
        <v>0</v>
      </c>
      <c r="I304" s="346">
        <v>0.0</v>
      </c>
      <c r="K304" s="347" t="s">
        <v>197</v>
      </c>
      <c r="L304" s="348" t="b">
        <v>0</v>
      </c>
      <c r="P304" s="42"/>
      <c r="R304" s="341"/>
      <c r="S304" s="342"/>
      <c r="T304" s="249">
        <v>2.0</v>
      </c>
      <c r="U304" s="343">
        <f t="shared" ref="U304:V304" si="332">U303</f>
        <v>50</v>
      </c>
      <c r="V304" s="251">
        <f t="shared" si="332"/>
        <v>0</v>
      </c>
      <c r="W304" s="252">
        <v>20.0</v>
      </c>
      <c r="X304" s="351"/>
      <c r="Y304" s="345">
        <f>iferror(AVERAGE(W303:W305),0)</f>
        <v>20</v>
      </c>
      <c r="Z304" s="346">
        <v>0.0</v>
      </c>
      <c r="AB304" s="347" t="s">
        <v>197</v>
      </c>
      <c r="AC304" s="348" t="b">
        <v>0</v>
      </c>
      <c r="AG304" s="42"/>
    </row>
    <row r="305">
      <c r="A305" s="349">
        <v>12.0</v>
      </c>
      <c r="B305" s="350">
        <v>20.0</v>
      </c>
      <c r="C305" s="249">
        <v>3.0</v>
      </c>
      <c r="D305" s="343">
        <f t="shared" ref="D305:E305" si="333">D303</f>
        <v>35</v>
      </c>
      <c r="E305" s="251">
        <f t="shared" si="333"/>
        <v>0</v>
      </c>
      <c r="F305" s="252"/>
      <c r="G305" s="351"/>
      <c r="I305" s="346">
        <v>1.0</v>
      </c>
      <c r="K305" s="347" t="s">
        <v>248</v>
      </c>
      <c r="L305" s="348" t="b">
        <v>0</v>
      </c>
      <c r="P305" s="42"/>
      <c r="R305" s="349">
        <v>12.0</v>
      </c>
      <c r="S305" s="350">
        <v>20.0</v>
      </c>
      <c r="T305" s="249">
        <v>3.0</v>
      </c>
      <c r="U305" s="343">
        <f t="shared" ref="U305:V305" si="334">U303</f>
        <v>50</v>
      </c>
      <c r="V305" s="251">
        <f t="shared" si="334"/>
        <v>0</v>
      </c>
      <c r="W305" s="252">
        <v>20.0</v>
      </c>
      <c r="X305" s="351"/>
      <c r="Z305" s="346">
        <v>1.0</v>
      </c>
      <c r="AB305" s="347" t="s">
        <v>248</v>
      </c>
      <c r="AC305" s="348" t="b">
        <v>0</v>
      </c>
      <c r="AG305" s="42"/>
    </row>
    <row r="306">
      <c r="A306" s="358" t="s">
        <v>261</v>
      </c>
      <c r="B306" s="353"/>
      <c r="C306" s="249">
        <v>1.0</v>
      </c>
      <c r="D306" s="343">
        <v>15.0</v>
      </c>
      <c r="E306" s="251">
        <v>0.0</v>
      </c>
      <c r="F306" s="252"/>
      <c r="G306" s="351"/>
      <c r="H306" s="354">
        <f>iferror(C308*D308*(F306+F307+F308),0)</f>
        <v>0</v>
      </c>
      <c r="I306" s="346"/>
      <c r="J306" s="355"/>
      <c r="K306" s="347" t="s">
        <v>245</v>
      </c>
      <c r="L306" s="348" t="b">
        <v>0</v>
      </c>
      <c r="M306" s="386"/>
      <c r="P306" s="42"/>
      <c r="R306" s="391" t="s">
        <v>254</v>
      </c>
      <c r="S306" s="353"/>
      <c r="T306" s="249">
        <v>1.0</v>
      </c>
      <c r="U306" s="343">
        <v>5.0</v>
      </c>
      <c r="V306" s="251">
        <v>0.0</v>
      </c>
      <c r="W306" s="252">
        <v>15.0</v>
      </c>
      <c r="X306" s="351"/>
      <c r="Y306" s="354">
        <f>iferror(T308*U308*(W306+W307+W308),0)</f>
        <v>405</v>
      </c>
      <c r="Z306" s="346"/>
      <c r="AA306" s="355"/>
      <c r="AB306" s="347" t="s">
        <v>245</v>
      </c>
      <c r="AC306" s="348" t="b">
        <v>0</v>
      </c>
      <c r="AD306" s="386"/>
      <c r="AG306" s="42"/>
    </row>
    <row r="307">
      <c r="A307" s="341"/>
      <c r="B307" s="342"/>
      <c r="C307" s="249">
        <v>2.0</v>
      </c>
      <c r="D307" s="343">
        <f t="shared" ref="D307:E307" si="335">D306</f>
        <v>15</v>
      </c>
      <c r="E307" s="251">
        <f t="shared" si="335"/>
        <v>0</v>
      </c>
      <c r="F307" s="252"/>
      <c r="G307" s="351"/>
      <c r="H307" s="345">
        <f>iferror(AVERAGE(F306:F308),0)</f>
        <v>0</v>
      </c>
      <c r="I307" s="346"/>
      <c r="K307" s="347" t="s">
        <v>197</v>
      </c>
      <c r="L307" s="348" t="b">
        <v>0</v>
      </c>
      <c r="P307" s="42"/>
      <c r="R307" s="341"/>
      <c r="S307" s="342"/>
      <c r="T307" s="249">
        <v>2.0</v>
      </c>
      <c r="U307" s="343">
        <f t="shared" ref="U307:V307" si="336">U306</f>
        <v>5</v>
      </c>
      <c r="V307" s="251">
        <f t="shared" si="336"/>
        <v>0</v>
      </c>
      <c r="W307" s="252">
        <v>15.0</v>
      </c>
      <c r="X307" s="351"/>
      <c r="Y307" s="345">
        <f>iferror(AVERAGE(W306:W308),0)</f>
        <v>15</v>
      </c>
      <c r="Z307" s="346"/>
      <c r="AB307" s="347" t="s">
        <v>197</v>
      </c>
      <c r="AC307" s="348" t="b">
        <v>0</v>
      </c>
      <c r="AG307" s="42"/>
    </row>
    <row r="308">
      <c r="A308" s="363"/>
      <c r="B308" s="364"/>
      <c r="C308" s="249">
        <v>3.0</v>
      </c>
      <c r="D308" s="343">
        <f>D307</f>
        <v>15</v>
      </c>
      <c r="E308" s="251">
        <f>E306</f>
        <v>0</v>
      </c>
      <c r="F308" s="252"/>
      <c r="G308" s="351"/>
      <c r="I308" s="346"/>
      <c r="K308" s="347" t="s">
        <v>248</v>
      </c>
      <c r="L308" s="348" t="b">
        <v>0</v>
      </c>
      <c r="P308" s="42"/>
      <c r="R308" s="363"/>
      <c r="S308" s="364"/>
      <c r="T308" s="249">
        <v>3.0</v>
      </c>
      <c r="U308" s="343">
        <v>3.0</v>
      </c>
      <c r="V308" s="251">
        <f>V306</f>
        <v>0</v>
      </c>
      <c r="W308" s="252">
        <v>15.0</v>
      </c>
      <c r="X308" s="351"/>
      <c r="Z308" s="346"/>
      <c r="AB308" s="347" t="s">
        <v>248</v>
      </c>
      <c r="AC308" s="348" t="b">
        <v>0</v>
      </c>
      <c r="AG308" s="42"/>
    </row>
    <row r="309">
      <c r="A309" s="397" t="s">
        <v>282</v>
      </c>
      <c r="B309" s="353"/>
      <c r="C309" s="249">
        <v>1.0</v>
      </c>
      <c r="D309" s="343">
        <v>25.0</v>
      </c>
      <c r="E309" s="251">
        <v>0.0</v>
      </c>
      <c r="F309" s="252"/>
      <c r="G309" s="351"/>
      <c r="H309" s="354">
        <f>iferror(C311*D311*(F309+F310+F311),0)</f>
        <v>0</v>
      </c>
      <c r="I309" s="346">
        <v>2.0</v>
      </c>
      <c r="J309" s="355">
        <v>60.0</v>
      </c>
      <c r="K309" s="347" t="s">
        <v>245</v>
      </c>
      <c r="L309" s="348" t="b">
        <v>0</v>
      </c>
      <c r="M309" s="54" t="s">
        <v>348</v>
      </c>
      <c r="P309" s="42"/>
      <c r="R309" s="391" t="s">
        <v>347</v>
      </c>
      <c r="S309" s="353"/>
      <c r="T309" s="249">
        <v>1.0</v>
      </c>
      <c r="U309" s="343">
        <v>5.0</v>
      </c>
      <c r="V309" s="251">
        <v>0.0</v>
      </c>
      <c r="W309" s="252">
        <v>15.0</v>
      </c>
      <c r="X309" s="351"/>
      <c r="Y309" s="354">
        <f>iferror(T311*U311*(W309+W310+W311),0)</f>
        <v>450</v>
      </c>
      <c r="Z309" s="346">
        <v>2.0</v>
      </c>
      <c r="AA309" s="355">
        <v>60.0</v>
      </c>
      <c r="AB309" s="347" t="s">
        <v>245</v>
      </c>
      <c r="AC309" s="348" t="b">
        <v>0</v>
      </c>
      <c r="AD309" s="386"/>
      <c r="AG309" s="42"/>
    </row>
    <row r="310">
      <c r="A310" s="341"/>
      <c r="B310" s="342"/>
      <c r="C310" s="249">
        <v>2.0</v>
      </c>
      <c r="D310" s="343">
        <f t="shared" ref="D310:E310" si="337">D309</f>
        <v>25</v>
      </c>
      <c r="E310" s="251">
        <f t="shared" si="337"/>
        <v>0</v>
      </c>
      <c r="F310" s="252"/>
      <c r="G310" s="351"/>
      <c r="H310" s="345">
        <f>iferror(AVERAGE(F309:F311),0)</f>
        <v>0</v>
      </c>
      <c r="I310" s="346">
        <v>0.0</v>
      </c>
      <c r="K310" s="347" t="s">
        <v>197</v>
      </c>
      <c r="L310" s="348" t="b">
        <v>0</v>
      </c>
      <c r="P310" s="42"/>
      <c r="R310" s="341"/>
      <c r="S310" s="342"/>
      <c r="T310" s="249">
        <v>2.0</v>
      </c>
      <c r="U310" s="343">
        <f t="shared" ref="U310:V310" si="338">U309</f>
        <v>5</v>
      </c>
      <c r="V310" s="251">
        <f t="shared" si="338"/>
        <v>0</v>
      </c>
      <c r="W310" s="252">
        <v>15.0</v>
      </c>
      <c r="X310" s="351"/>
      <c r="Y310" s="345">
        <f>iferror(AVERAGE(W309:W311),0)</f>
        <v>16.66666667</v>
      </c>
      <c r="Z310" s="346">
        <v>0.0</v>
      </c>
      <c r="AB310" s="347" t="s">
        <v>197</v>
      </c>
      <c r="AC310" s="348" t="b">
        <v>0</v>
      </c>
      <c r="AG310" s="42"/>
    </row>
    <row r="311">
      <c r="A311" s="349">
        <v>6.0</v>
      </c>
      <c r="B311" s="350">
        <v>10.0</v>
      </c>
      <c r="C311" s="249">
        <v>3.0</v>
      </c>
      <c r="D311" s="343">
        <f t="shared" ref="D311:E311" si="339">D309</f>
        <v>25</v>
      </c>
      <c r="E311" s="251">
        <f t="shared" si="339"/>
        <v>0</v>
      </c>
      <c r="F311" s="252"/>
      <c r="G311" s="351"/>
      <c r="I311" s="346">
        <v>1.0</v>
      </c>
      <c r="K311" s="347" t="s">
        <v>248</v>
      </c>
      <c r="L311" s="348" t="b">
        <v>0</v>
      </c>
      <c r="P311" s="42"/>
      <c r="R311" s="349">
        <v>6.0</v>
      </c>
      <c r="S311" s="350">
        <v>10.0</v>
      </c>
      <c r="T311" s="249">
        <v>3.0</v>
      </c>
      <c r="U311" s="343">
        <v>3.0</v>
      </c>
      <c r="V311" s="251">
        <f>V309</f>
        <v>0</v>
      </c>
      <c r="W311" s="252">
        <v>20.0</v>
      </c>
      <c r="X311" s="351"/>
      <c r="Z311" s="346">
        <v>1.0</v>
      </c>
      <c r="AB311" s="347" t="s">
        <v>248</v>
      </c>
      <c r="AC311" s="348" t="b">
        <v>0</v>
      </c>
      <c r="AG311" s="42"/>
    </row>
    <row r="312">
      <c r="A312" s="397" t="s">
        <v>273</v>
      </c>
      <c r="B312" s="353"/>
      <c r="C312" s="249">
        <v>1.0</v>
      </c>
      <c r="D312" s="343">
        <v>5.0</v>
      </c>
      <c r="E312" s="251">
        <v>0.0</v>
      </c>
      <c r="F312" s="252"/>
      <c r="G312" s="351"/>
      <c r="H312" s="354">
        <f>iferror(C314*D314*(F312+F313+F314),0)</f>
        <v>0</v>
      </c>
      <c r="I312" s="346">
        <v>2.0</v>
      </c>
      <c r="J312" s="355">
        <v>60.0</v>
      </c>
      <c r="K312" s="347" t="s">
        <v>245</v>
      </c>
      <c r="L312" s="348" t="b">
        <v>0</v>
      </c>
      <c r="M312" s="386"/>
      <c r="P312" s="42"/>
      <c r="R312" s="397" t="s">
        <v>273</v>
      </c>
      <c r="S312" s="353"/>
      <c r="T312" s="249">
        <v>1.0</v>
      </c>
      <c r="U312" s="343">
        <v>0.0</v>
      </c>
      <c r="V312" s="251">
        <v>0.0</v>
      </c>
      <c r="W312" s="252"/>
      <c r="X312" s="351"/>
      <c r="Y312" s="354">
        <f>iferror(T314*U314*(W312+W313+W314),0)</f>
        <v>0</v>
      </c>
      <c r="Z312" s="346">
        <v>2.0</v>
      </c>
      <c r="AA312" s="355">
        <v>60.0</v>
      </c>
      <c r="AB312" s="347" t="s">
        <v>245</v>
      </c>
      <c r="AC312" s="348" t="b">
        <v>0</v>
      </c>
      <c r="AD312" s="386"/>
      <c r="AG312" s="42"/>
    </row>
    <row r="313">
      <c r="A313" s="341"/>
      <c r="B313" s="342"/>
      <c r="C313" s="249">
        <v>2.0</v>
      </c>
      <c r="D313" s="343">
        <f t="shared" ref="D313:E313" si="340">D312</f>
        <v>5</v>
      </c>
      <c r="E313" s="251">
        <f t="shared" si="340"/>
        <v>0</v>
      </c>
      <c r="F313" s="252"/>
      <c r="G313" s="351"/>
      <c r="H313" s="345">
        <f>iferror(AVERAGE(F312:F314),0)</f>
        <v>0</v>
      </c>
      <c r="I313" s="346">
        <v>0.0</v>
      </c>
      <c r="K313" s="347" t="s">
        <v>197</v>
      </c>
      <c r="L313" s="348" t="b">
        <v>0</v>
      </c>
      <c r="P313" s="42"/>
      <c r="R313" s="341"/>
      <c r="S313" s="342"/>
      <c r="T313" s="249">
        <v>2.0</v>
      </c>
      <c r="U313" s="343">
        <f t="shared" ref="U313:V313" si="341">U312</f>
        <v>0</v>
      </c>
      <c r="V313" s="251">
        <f t="shared" si="341"/>
        <v>0</v>
      </c>
      <c r="W313" s="252"/>
      <c r="X313" s="351"/>
      <c r="Y313" s="345">
        <f>iferror(AVERAGE(W312:W314),0)</f>
        <v>0</v>
      </c>
      <c r="Z313" s="346">
        <v>0.0</v>
      </c>
      <c r="AB313" s="347" t="s">
        <v>197</v>
      </c>
      <c r="AC313" s="348" t="b">
        <v>0</v>
      </c>
      <c r="AG313" s="42"/>
    </row>
    <row r="314">
      <c r="A314" s="349">
        <v>12.0</v>
      </c>
      <c r="B314" s="350">
        <v>20.0</v>
      </c>
      <c r="C314" s="249">
        <v>3.0</v>
      </c>
      <c r="D314" s="343">
        <f t="shared" ref="D314:E314" si="342">D312</f>
        <v>5</v>
      </c>
      <c r="E314" s="251">
        <f t="shared" si="342"/>
        <v>0</v>
      </c>
      <c r="F314" s="252"/>
      <c r="G314" s="351"/>
      <c r="I314" s="346">
        <v>1.0</v>
      </c>
      <c r="K314" s="347" t="s">
        <v>248</v>
      </c>
      <c r="L314" s="348" t="b">
        <v>0</v>
      </c>
      <c r="P314" s="42"/>
      <c r="R314" s="349">
        <v>12.0</v>
      </c>
      <c r="S314" s="350">
        <v>20.0</v>
      </c>
      <c r="T314" s="249">
        <v>3.0</v>
      </c>
      <c r="U314" s="343">
        <f t="shared" ref="U314:V314" si="343">U312</f>
        <v>0</v>
      </c>
      <c r="V314" s="251">
        <f t="shared" si="343"/>
        <v>0</v>
      </c>
      <c r="W314" s="252"/>
      <c r="X314" s="351"/>
      <c r="Z314" s="346">
        <v>1.0</v>
      </c>
      <c r="AB314" s="347" t="s">
        <v>248</v>
      </c>
      <c r="AC314" s="348" t="b">
        <v>0</v>
      </c>
      <c r="AG314" s="42"/>
    </row>
    <row r="315">
      <c r="A315" s="397" t="s">
        <v>337</v>
      </c>
      <c r="B315" s="353"/>
      <c r="C315" s="249">
        <v>1.0</v>
      </c>
      <c r="D315" s="343">
        <v>5.0</v>
      </c>
      <c r="E315" s="251">
        <v>0.0</v>
      </c>
      <c r="F315" s="252">
        <v>20.0</v>
      </c>
      <c r="G315" s="351"/>
      <c r="H315" s="354">
        <f>iferror(C317*D317*(F315+F316+F317),0)</f>
        <v>900</v>
      </c>
      <c r="I315" s="346">
        <v>2.0</v>
      </c>
      <c r="J315" s="355">
        <v>60.0</v>
      </c>
      <c r="K315" s="347" t="s">
        <v>245</v>
      </c>
      <c r="L315" s="348" t="b">
        <v>0</v>
      </c>
      <c r="M315" s="386"/>
      <c r="P315" s="42"/>
      <c r="R315" s="397" t="s">
        <v>337</v>
      </c>
      <c r="S315" s="353"/>
      <c r="T315" s="249">
        <v>1.0</v>
      </c>
      <c r="U315" s="343">
        <v>6.0</v>
      </c>
      <c r="V315" s="251">
        <v>0.0</v>
      </c>
      <c r="W315" s="252"/>
      <c r="X315" s="351"/>
      <c r="Y315" s="354">
        <f>iferror(T317*U317*(W315+W316+W317),0)</f>
        <v>0</v>
      </c>
      <c r="Z315" s="346">
        <v>2.0</v>
      </c>
      <c r="AA315" s="355">
        <v>60.0</v>
      </c>
      <c r="AB315" s="347" t="s">
        <v>245</v>
      </c>
      <c r="AC315" s="348" t="b">
        <v>0</v>
      </c>
      <c r="AD315" s="386"/>
      <c r="AG315" s="42"/>
    </row>
    <row r="316">
      <c r="A316" s="341"/>
      <c r="B316" s="342"/>
      <c r="C316" s="249">
        <v>2.0</v>
      </c>
      <c r="D316" s="343">
        <f t="shared" ref="D316:E316" si="344">D315</f>
        <v>5</v>
      </c>
      <c r="E316" s="251">
        <f t="shared" si="344"/>
        <v>0</v>
      </c>
      <c r="F316" s="252">
        <v>20.0</v>
      </c>
      <c r="G316" s="351"/>
      <c r="H316" s="345">
        <f>iferror(AVERAGE(F315:F317),0)</f>
        <v>20</v>
      </c>
      <c r="I316" s="346">
        <v>0.0</v>
      </c>
      <c r="K316" s="347" t="s">
        <v>197</v>
      </c>
      <c r="L316" s="348" t="b">
        <v>0</v>
      </c>
      <c r="P316" s="42"/>
      <c r="R316" s="341"/>
      <c r="S316" s="342"/>
      <c r="T316" s="249">
        <v>2.0</v>
      </c>
      <c r="U316" s="343">
        <f t="shared" ref="U316:V316" si="345">U315</f>
        <v>6</v>
      </c>
      <c r="V316" s="251">
        <f t="shared" si="345"/>
        <v>0</v>
      </c>
      <c r="W316" s="252"/>
      <c r="X316" s="351"/>
      <c r="Y316" s="345">
        <f>iferror(AVERAGE(W315:W317),0)</f>
        <v>0</v>
      </c>
      <c r="Z316" s="346">
        <v>0.0</v>
      </c>
      <c r="AB316" s="347" t="s">
        <v>197</v>
      </c>
      <c r="AC316" s="348" t="b">
        <v>0</v>
      </c>
      <c r="AG316" s="42"/>
    </row>
    <row r="317">
      <c r="A317" s="349">
        <v>12.0</v>
      </c>
      <c r="B317" s="350">
        <v>20.0</v>
      </c>
      <c r="C317" s="249">
        <v>3.0</v>
      </c>
      <c r="D317" s="343">
        <f t="shared" ref="D317:E317" si="346">D315</f>
        <v>5</v>
      </c>
      <c r="E317" s="251">
        <f t="shared" si="346"/>
        <v>0</v>
      </c>
      <c r="F317" s="252">
        <v>20.0</v>
      </c>
      <c r="G317" s="351"/>
      <c r="I317" s="346">
        <v>1.0</v>
      </c>
      <c r="K317" s="347" t="s">
        <v>248</v>
      </c>
      <c r="L317" s="348" t="b">
        <v>0</v>
      </c>
      <c r="P317" s="42"/>
      <c r="R317" s="349">
        <v>12.0</v>
      </c>
      <c r="S317" s="350">
        <v>20.0</v>
      </c>
      <c r="T317" s="249">
        <v>3.0</v>
      </c>
      <c r="U317" s="343">
        <f t="shared" ref="U317:V317" si="347">U315</f>
        <v>6</v>
      </c>
      <c r="V317" s="251">
        <f t="shared" si="347"/>
        <v>0</v>
      </c>
      <c r="W317" s="252"/>
      <c r="X317" s="351"/>
      <c r="Z317" s="346">
        <v>1.0</v>
      </c>
      <c r="AB317" s="347" t="s">
        <v>248</v>
      </c>
      <c r="AC317" s="348" t="b">
        <v>0</v>
      </c>
      <c r="AG317" s="42"/>
    </row>
    <row r="318">
      <c r="A318" s="397" t="s">
        <v>335</v>
      </c>
      <c r="B318" s="353"/>
      <c r="C318" s="249">
        <v>1.0</v>
      </c>
      <c r="D318" s="343">
        <v>12.0</v>
      </c>
      <c r="E318" s="251">
        <v>0.0</v>
      </c>
      <c r="F318" s="252">
        <v>12.0</v>
      </c>
      <c r="G318" s="351"/>
      <c r="H318" s="354">
        <f>iferror(C320*D320*(F318+F319+F320),0)</f>
        <v>2700</v>
      </c>
      <c r="I318" s="346"/>
      <c r="J318" s="355"/>
      <c r="K318" s="347" t="s">
        <v>245</v>
      </c>
      <c r="L318" s="348" t="b">
        <v>0</v>
      </c>
      <c r="M318" s="386"/>
      <c r="P318" s="42"/>
      <c r="R318" s="397" t="s">
        <v>311</v>
      </c>
      <c r="S318" s="353"/>
      <c r="T318" s="249">
        <v>1.0</v>
      </c>
      <c r="U318" s="343">
        <v>20.0</v>
      </c>
      <c r="V318" s="251">
        <v>0.0</v>
      </c>
      <c r="W318" s="252"/>
      <c r="X318" s="351"/>
      <c r="Y318" s="354">
        <f>iferror(T320*U320*(W318+W319+W320),0)</f>
        <v>0</v>
      </c>
      <c r="Z318" s="346"/>
      <c r="AA318" s="355"/>
      <c r="AB318" s="347" t="s">
        <v>245</v>
      </c>
      <c r="AC318" s="348" t="b">
        <v>0</v>
      </c>
      <c r="AD318" s="386"/>
      <c r="AG318" s="42"/>
    </row>
    <row r="319">
      <c r="A319" s="341"/>
      <c r="B319" s="342"/>
      <c r="C319" s="249">
        <v>2.0</v>
      </c>
      <c r="D319" s="343">
        <v>25.0</v>
      </c>
      <c r="E319" s="251">
        <f>E318</f>
        <v>0</v>
      </c>
      <c r="F319" s="252">
        <v>12.0</v>
      </c>
      <c r="G319" s="351"/>
      <c r="H319" s="345">
        <f>iferror(AVERAGE(F318:F320),0)</f>
        <v>12</v>
      </c>
      <c r="I319" s="346"/>
      <c r="K319" s="347" t="s">
        <v>197</v>
      </c>
      <c r="L319" s="348" t="b">
        <v>0</v>
      </c>
      <c r="P319" s="42"/>
      <c r="R319" s="341"/>
      <c r="S319" s="342"/>
      <c r="T319" s="249">
        <v>2.0</v>
      </c>
      <c r="U319" s="343">
        <v>25.0</v>
      </c>
      <c r="V319" s="251">
        <f>V318</f>
        <v>0</v>
      </c>
      <c r="W319" s="252"/>
      <c r="X319" s="351"/>
      <c r="Y319" s="345">
        <f>iferror(AVERAGE(W318:W320),0)</f>
        <v>0</v>
      </c>
      <c r="Z319" s="346"/>
      <c r="AB319" s="347" t="s">
        <v>197</v>
      </c>
      <c r="AC319" s="348" t="b">
        <v>0</v>
      </c>
      <c r="AG319" s="42"/>
    </row>
    <row r="320">
      <c r="A320" s="371"/>
      <c r="B320" s="372"/>
      <c r="C320" s="249">
        <v>3.0</v>
      </c>
      <c r="D320" s="343">
        <f>D319</f>
        <v>25</v>
      </c>
      <c r="E320" s="251">
        <f>E318</f>
        <v>0</v>
      </c>
      <c r="F320" s="252">
        <v>12.0</v>
      </c>
      <c r="G320" s="351"/>
      <c r="I320" s="346"/>
      <c r="K320" s="347" t="s">
        <v>248</v>
      </c>
      <c r="L320" s="348" t="b">
        <v>0</v>
      </c>
      <c r="P320" s="42"/>
      <c r="R320" s="371"/>
      <c r="S320" s="372"/>
      <c r="T320" s="249">
        <v>3.0</v>
      </c>
      <c r="U320" s="343">
        <f>U319</f>
        <v>25</v>
      </c>
      <c r="V320" s="251">
        <f>V318</f>
        <v>0</v>
      </c>
      <c r="W320" s="252"/>
      <c r="X320" s="351"/>
      <c r="Z320" s="346"/>
      <c r="AB320" s="347" t="s">
        <v>248</v>
      </c>
      <c r="AC320" s="348" t="b">
        <v>0</v>
      </c>
      <c r="AG320" s="42"/>
    </row>
    <row r="321">
      <c r="A321" s="362" t="s">
        <v>297</v>
      </c>
      <c r="B321" s="353"/>
      <c r="C321" s="249">
        <v>1.0</v>
      </c>
      <c r="D321" s="343">
        <v>10.0</v>
      </c>
      <c r="E321" s="251">
        <v>0.0</v>
      </c>
      <c r="F321" s="252">
        <v>12.0</v>
      </c>
      <c r="G321" s="351"/>
      <c r="H321" s="354">
        <f>iferror(C323*D323*(F321+F322+F323),0)</f>
        <v>1080</v>
      </c>
      <c r="I321" s="346"/>
      <c r="J321" s="355"/>
      <c r="K321" s="347" t="s">
        <v>245</v>
      </c>
      <c r="L321" s="348" t="b">
        <v>0</v>
      </c>
      <c r="M321" s="386"/>
      <c r="P321" s="42"/>
      <c r="R321" s="360" t="s">
        <v>332</v>
      </c>
      <c r="S321" s="353"/>
      <c r="T321" s="249">
        <v>1.0</v>
      </c>
      <c r="U321" s="343">
        <v>6.0</v>
      </c>
      <c r="V321" s="251">
        <v>0.0</v>
      </c>
      <c r="W321" s="252"/>
      <c r="X321" s="351"/>
      <c r="Y321" s="354">
        <f>iferror(T323*U323*(W321+W322+W323),0)</f>
        <v>0</v>
      </c>
      <c r="Z321" s="346"/>
      <c r="AA321" s="355"/>
      <c r="AB321" s="347" t="s">
        <v>245</v>
      </c>
      <c r="AC321" s="348" t="b">
        <v>0</v>
      </c>
      <c r="AD321" s="386"/>
      <c r="AG321" s="42"/>
    </row>
    <row r="322">
      <c r="A322" s="341"/>
      <c r="B322" s="342"/>
      <c r="C322" s="249">
        <v>2.0</v>
      </c>
      <c r="D322" s="343">
        <f t="shared" ref="D322:E322" si="348">D321</f>
        <v>10</v>
      </c>
      <c r="E322" s="251">
        <f t="shared" si="348"/>
        <v>0</v>
      </c>
      <c r="F322" s="252">
        <v>12.0</v>
      </c>
      <c r="G322" s="351"/>
      <c r="H322" s="345">
        <f>iferror(AVERAGE(F321:F323),0)</f>
        <v>12</v>
      </c>
      <c r="I322" s="346"/>
      <c r="K322" s="347" t="s">
        <v>197</v>
      </c>
      <c r="L322" s="348" t="b">
        <v>0</v>
      </c>
      <c r="P322" s="42"/>
      <c r="R322" s="341"/>
      <c r="S322" s="342"/>
      <c r="T322" s="249">
        <v>2.0</v>
      </c>
      <c r="U322" s="343">
        <f t="shared" ref="U322:V322" si="349">U321</f>
        <v>6</v>
      </c>
      <c r="V322" s="251">
        <f t="shared" si="349"/>
        <v>0</v>
      </c>
      <c r="W322" s="252"/>
      <c r="X322" s="351"/>
      <c r="Y322" s="345">
        <f>iferror(AVERAGE(W321:W323),0)</f>
        <v>0</v>
      </c>
      <c r="Z322" s="346"/>
      <c r="AB322" s="347" t="s">
        <v>197</v>
      </c>
      <c r="AC322" s="348" t="b">
        <v>0</v>
      </c>
      <c r="AG322" s="42"/>
    </row>
    <row r="323">
      <c r="A323" s="398"/>
      <c r="B323" s="399"/>
      <c r="C323" s="249">
        <v>3.0</v>
      </c>
      <c r="D323" s="343">
        <f t="shared" ref="D323:E323" si="350">D321</f>
        <v>10</v>
      </c>
      <c r="E323" s="251">
        <f t="shared" si="350"/>
        <v>0</v>
      </c>
      <c r="F323" s="252">
        <v>12.0</v>
      </c>
      <c r="G323" s="351"/>
      <c r="I323" s="346"/>
      <c r="K323" s="347" t="s">
        <v>248</v>
      </c>
      <c r="L323" s="348" t="b">
        <v>0</v>
      </c>
      <c r="P323" s="42"/>
      <c r="R323" s="398"/>
      <c r="S323" s="399"/>
      <c r="T323" s="249">
        <v>3.0</v>
      </c>
      <c r="U323" s="343">
        <f t="shared" ref="U323:V323" si="351">U321</f>
        <v>6</v>
      </c>
      <c r="V323" s="251">
        <f t="shared" si="351"/>
        <v>0</v>
      </c>
      <c r="W323" s="252"/>
      <c r="X323" s="351"/>
      <c r="Z323" s="346"/>
      <c r="AB323" s="347" t="s">
        <v>248</v>
      </c>
      <c r="AC323" s="348" t="b">
        <v>0</v>
      </c>
      <c r="AG323" s="42"/>
    </row>
    <row r="324">
      <c r="A324" s="391" t="s">
        <v>353</v>
      </c>
      <c r="B324" s="353"/>
      <c r="C324" s="249">
        <v>1.0</v>
      </c>
      <c r="D324" s="343">
        <v>24.0</v>
      </c>
      <c r="E324" s="251">
        <v>0.0</v>
      </c>
      <c r="F324" s="252">
        <v>12.0</v>
      </c>
      <c r="G324" s="351"/>
      <c r="H324" s="354">
        <f>iferror(C326*D326*(F324+F325+F326),0)</f>
        <v>2592</v>
      </c>
      <c r="I324" s="346"/>
      <c r="J324" s="355"/>
      <c r="K324" s="347" t="s">
        <v>245</v>
      </c>
      <c r="L324" s="348" t="b">
        <v>0</v>
      </c>
      <c r="M324" s="386"/>
      <c r="P324" s="42"/>
      <c r="R324" s="389" t="s">
        <v>260</v>
      </c>
      <c r="S324" s="353"/>
      <c r="T324" s="249">
        <v>1.0</v>
      </c>
      <c r="U324" s="343">
        <v>60.0</v>
      </c>
      <c r="V324" s="251">
        <v>0.0</v>
      </c>
      <c r="W324" s="252"/>
      <c r="X324" s="351"/>
      <c r="Y324" s="354">
        <f>iferror(T326*U326*(W324+W325+W326),0)</f>
        <v>0</v>
      </c>
      <c r="Z324" s="346"/>
      <c r="AA324" s="355"/>
      <c r="AB324" s="347" t="s">
        <v>245</v>
      </c>
      <c r="AC324" s="348" t="b">
        <v>0</v>
      </c>
      <c r="AD324" s="386"/>
      <c r="AG324" s="42"/>
    </row>
    <row r="325">
      <c r="A325" s="341"/>
      <c r="B325" s="342"/>
      <c r="C325" s="249">
        <v>2.0</v>
      </c>
      <c r="D325" s="343">
        <f t="shared" ref="D325:E325" si="352">D324</f>
        <v>24</v>
      </c>
      <c r="E325" s="251">
        <f t="shared" si="352"/>
        <v>0</v>
      </c>
      <c r="F325" s="252">
        <v>12.0</v>
      </c>
      <c r="G325" s="351"/>
      <c r="H325" s="345">
        <f>iferror(AVERAGE(F324:F326),0)</f>
        <v>12</v>
      </c>
      <c r="I325" s="346"/>
      <c r="K325" s="347" t="s">
        <v>197</v>
      </c>
      <c r="L325" s="348" t="b">
        <v>0</v>
      </c>
      <c r="P325" s="42"/>
      <c r="R325" s="341"/>
      <c r="S325" s="342"/>
      <c r="T325" s="249">
        <v>2.0</v>
      </c>
      <c r="U325" s="343">
        <f t="shared" ref="U325:V325" si="353">U324</f>
        <v>60</v>
      </c>
      <c r="V325" s="251">
        <f t="shared" si="353"/>
        <v>0</v>
      </c>
      <c r="W325" s="252"/>
      <c r="X325" s="351"/>
      <c r="Y325" s="345">
        <f>iferror(AVERAGE(W324:W326),0)</f>
        <v>0</v>
      </c>
      <c r="Z325" s="346"/>
      <c r="AB325" s="347" t="s">
        <v>197</v>
      </c>
      <c r="AC325" s="348" t="b">
        <v>0</v>
      </c>
      <c r="AG325" s="42"/>
    </row>
    <row r="326">
      <c r="A326" s="400"/>
      <c r="B326" s="401"/>
      <c r="C326" s="299">
        <v>3.0</v>
      </c>
      <c r="D326" s="367">
        <f t="shared" ref="D326:E326" si="354">D324</f>
        <v>24</v>
      </c>
      <c r="E326" s="301">
        <f t="shared" si="354"/>
        <v>0</v>
      </c>
      <c r="F326" s="302">
        <v>12.0</v>
      </c>
      <c r="G326" s="368"/>
      <c r="H326" s="68"/>
      <c r="I326" s="373"/>
      <c r="J326" s="68"/>
      <c r="K326" s="369" t="s">
        <v>248</v>
      </c>
      <c r="L326" s="370" t="b">
        <v>0</v>
      </c>
      <c r="M326" s="68"/>
      <c r="N326" s="68"/>
      <c r="O326" s="68"/>
      <c r="P326" s="69"/>
      <c r="R326" s="400"/>
      <c r="S326" s="401"/>
      <c r="T326" s="299">
        <v>3.0</v>
      </c>
      <c r="U326" s="367">
        <f t="shared" ref="U326:V326" si="355">U324</f>
        <v>60</v>
      </c>
      <c r="V326" s="301">
        <f t="shared" si="355"/>
        <v>0</v>
      </c>
      <c r="W326" s="302"/>
      <c r="X326" s="368"/>
      <c r="Y326" s="68"/>
      <c r="Z326" s="373"/>
      <c r="AA326" s="68"/>
      <c r="AB326" s="369" t="s">
        <v>248</v>
      </c>
      <c r="AC326" s="370" t="b">
        <v>0</v>
      </c>
      <c r="AD326" s="68"/>
      <c r="AE326" s="68"/>
      <c r="AF326" s="68"/>
      <c r="AG326" s="69"/>
    </row>
    <row r="327">
      <c r="A327" s="374" t="s">
        <v>256</v>
      </c>
      <c r="C327" s="376"/>
      <c r="P327" s="42"/>
      <c r="R327" s="374" t="s">
        <v>256</v>
      </c>
      <c r="T327" s="376"/>
      <c r="AG327" s="42"/>
    </row>
    <row r="328">
      <c r="A328" s="67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9"/>
      <c r="R328" s="67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9"/>
    </row>
    <row r="331">
      <c r="A331" s="318" t="s">
        <v>97</v>
      </c>
      <c r="B331" s="319">
        <v>46211.0</v>
      </c>
      <c r="C331" s="320" t="s">
        <v>235</v>
      </c>
      <c r="D331" s="268"/>
      <c r="E331" s="321" t="s">
        <v>236</v>
      </c>
      <c r="F331" s="322" t="b">
        <v>0</v>
      </c>
      <c r="G331" s="323" t="s">
        <v>237</v>
      </c>
      <c r="H331" s="322" t="b">
        <v>0</v>
      </c>
      <c r="I331" s="324" t="s">
        <v>238</v>
      </c>
      <c r="J331" s="322" t="b">
        <v>0</v>
      </c>
      <c r="K331" s="325" t="s">
        <v>240</v>
      </c>
      <c r="L331" s="326" t="b">
        <v>0</v>
      </c>
      <c r="M331" s="327" t="s">
        <v>241</v>
      </c>
      <c r="N331" s="322" t="b">
        <v>0</v>
      </c>
      <c r="O331" s="328" t="s">
        <v>242</v>
      </c>
      <c r="P331" s="326" t="b">
        <v>0</v>
      </c>
      <c r="R331" s="318" t="s">
        <v>97</v>
      </c>
      <c r="S331" s="319">
        <v>46212.0</v>
      </c>
      <c r="T331" s="320" t="s">
        <v>235</v>
      </c>
      <c r="U331" s="268"/>
      <c r="V331" s="321" t="s">
        <v>236</v>
      </c>
      <c r="W331" s="322" t="b">
        <v>0</v>
      </c>
      <c r="X331" s="323" t="s">
        <v>237</v>
      </c>
      <c r="Y331" s="322" t="b">
        <v>0</v>
      </c>
      <c r="Z331" s="324" t="s">
        <v>238</v>
      </c>
      <c r="AA331" s="322" t="b">
        <v>0</v>
      </c>
      <c r="AB331" s="325" t="s">
        <v>240</v>
      </c>
      <c r="AC331" s="326" t="b">
        <v>0</v>
      </c>
      <c r="AD331" s="327" t="s">
        <v>241</v>
      </c>
      <c r="AE331" s="322" t="b">
        <v>0</v>
      </c>
      <c r="AF331" s="328" t="s">
        <v>242</v>
      </c>
      <c r="AG331" s="326" t="b">
        <v>0</v>
      </c>
    </row>
    <row r="332">
      <c r="A332" s="404" t="s">
        <v>150</v>
      </c>
      <c r="B332" s="329"/>
      <c r="C332" s="330">
        <v>1.0</v>
      </c>
      <c r="D332" s="331">
        <v>85.0</v>
      </c>
      <c r="E332" s="332">
        <v>0.0</v>
      </c>
      <c r="F332" s="333"/>
      <c r="G332" s="334"/>
      <c r="H332" s="335">
        <f>iferror(C334*D334*(F332+F333+F334),0)</f>
        <v>0</v>
      </c>
      <c r="I332" s="336">
        <v>2.0</v>
      </c>
      <c r="J332" s="337">
        <v>90.0</v>
      </c>
      <c r="K332" s="338" t="s">
        <v>245</v>
      </c>
      <c r="L332" s="339" t="b">
        <v>0</v>
      </c>
      <c r="M332" s="54" t="s">
        <v>341</v>
      </c>
      <c r="P332" s="42"/>
      <c r="R332" s="298" t="s">
        <v>150</v>
      </c>
      <c r="S332" s="329"/>
      <c r="T332" s="330">
        <v>1.0</v>
      </c>
      <c r="U332" s="331">
        <v>85.0</v>
      </c>
      <c r="V332" s="332">
        <v>0.0</v>
      </c>
      <c r="W332" s="333">
        <v>10.0</v>
      </c>
      <c r="X332" s="334"/>
      <c r="Y332" s="335">
        <f>iferror(T334*U334*(W332+W333+W334),0)</f>
        <v>6375</v>
      </c>
      <c r="Z332" s="336">
        <v>2.0</v>
      </c>
      <c r="AA332" s="337">
        <v>90.0</v>
      </c>
      <c r="AB332" s="338" t="s">
        <v>245</v>
      </c>
      <c r="AC332" s="339" t="b">
        <v>0</v>
      </c>
      <c r="AD332" s="54" t="s">
        <v>341</v>
      </c>
      <c r="AG332" s="42"/>
    </row>
    <row r="333">
      <c r="A333" s="341"/>
      <c r="B333" s="342"/>
      <c r="C333" s="249">
        <v>2.0</v>
      </c>
      <c r="D333" s="343">
        <f t="shared" ref="D333:E333" si="356">D332</f>
        <v>85</v>
      </c>
      <c r="E333" s="251">
        <f t="shared" si="356"/>
        <v>0</v>
      </c>
      <c r="F333" s="252"/>
      <c r="G333" s="344"/>
      <c r="H333" s="345">
        <f>iferror(AVERAGE(F332:F334),0)</f>
        <v>0</v>
      </c>
      <c r="I333" s="346">
        <v>1.0</v>
      </c>
      <c r="K333" s="347" t="s">
        <v>197</v>
      </c>
      <c r="L333" s="348" t="b">
        <v>0</v>
      </c>
      <c r="P333" s="42"/>
      <c r="R333" s="341"/>
      <c r="S333" s="342"/>
      <c r="T333" s="249">
        <v>2.0</v>
      </c>
      <c r="U333" s="343">
        <v>75.0</v>
      </c>
      <c r="V333" s="251">
        <f>V332</f>
        <v>0</v>
      </c>
      <c r="W333" s="252">
        <v>15.0</v>
      </c>
      <c r="X333" s="344"/>
      <c r="Y333" s="345">
        <f>iferror(AVERAGE(W332:W334),0)</f>
        <v>12.5</v>
      </c>
      <c r="Z333" s="346">
        <v>1.0</v>
      </c>
      <c r="AB333" s="347" t="s">
        <v>197</v>
      </c>
      <c r="AC333" s="348" t="b">
        <v>0</v>
      </c>
      <c r="AG333" s="42"/>
    </row>
    <row r="334">
      <c r="A334" s="349">
        <v>6.0</v>
      </c>
      <c r="B334" s="350">
        <v>10.0</v>
      </c>
      <c r="C334" s="249">
        <v>3.0</v>
      </c>
      <c r="D334" s="343">
        <f t="shared" ref="D334:E334" si="357">D332</f>
        <v>85</v>
      </c>
      <c r="E334" s="251">
        <f t="shared" si="357"/>
        <v>0</v>
      </c>
      <c r="F334" s="252"/>
      <c r="G334" s="351"/>
      <c r="I334" s="346">
        <v>2.0</v>
      </c>
      <c r="K334" s="347" t="s">
        <v>248</v>
      </c>
      <c r="L334" s="348" t="b">
        <v>0</v>
      </c>
      <c r="P334" s="42"/>
      <c r="R334" s="349">
        <v>6.0</v>
      </c>
      <c r="S334" s="350">
        <v>10.0</v>
      </c>
      <c r="T334" s="249">
        <v>3.0</v>
      </c>
      <c r="U334" s="343">
        <f t="shared" ref="U334:V334" si="358">U332</f>
        <v>85</v>
      </c>
      <c r="V334" s="251">
        <f t="shared" si="358"/>
        <v>0</v>
      </c>
      <c r="W334" s="252"/>
      <c r="X334" s="351"/>
      <c r="Z334" s="346">
        <v>2.0</v>
      </c>
      <c r="AB334" s="347" t="s">
        <v>248</v>
      </c>
      <c r="AC334" s="348" t="b">
        <v>0</v>
      </c>
      <c r="AG334" s="42"/>
    </row>
    <row r="335">
      <c r="A335" s="356" t="s">
        <v>325</v>
      </c>
      <c r="B335" s="353"/>
      <c r="C335" s="249">
        <v>1.0</v>
      </c>
      <c r="D335" s="343">
        <v>80.0</v>
      </c>
      <c r="E335" s="251">
        <v>0.0</v>
      </c>
      <c r="F335" s="252"/>
      <c r="G335" s="351"/>
      <c r="H335" s="354">
        <f>iferror(C337*D337*(F335+F336+F337),0)</f>
        <v>0</v>
      </c>
      <c r="I335" s="346">
        <v>2.0</v>
      </c>
      <c r="J335" s="355">
        <v>60.0</v>
      </c>
      <c r="K335" s="347" t="s">
        <v>245</v>
      </c>
      <c r="L335" s="348" t="b">
        <v>0</v>
      </c>
      <c r="M335" s="386"/>
      <c r="P335" s="42"/>
      <c r="R335" s="358" t="s">
        <v>261</v>
      </c>
      <c r="S335" s="353"/>
      <c r="T335" s="249">
        <v>1.0</v>
      </c>
      <c r="U335" s="343">
        <v>12.5</v>
      </c>
      <c r="V335" s="251">
        <v>0.0</v>
      </c>
      <c r="W335" s="252">
        <v>15.0</v>
      </c>
      <c r="X335" s="351"/>
      <c r="Y335" s="354">
        <f>iferror(T337*U337*(W335+W336+W337),0)</f>
        <v>1125</v>
      </c>
      <c r="Z335" s="346">
        <v>2.0</v>
      </c>
      <c r="AA335" s="355">
        <v>60.0</v>
      </c>
      <c r="AB335" s="347" t="s">
        <v>245</v>
      </c>
      <c r="AC335" s="348" t="b">
        <v>0</v>
      </c>
      <c r="AD335" s="386"/>
      <c r="AG335" s="42"/>
    </row>
    <row r="336">
      <c r="A336" s="341"/>
      <c r="B336" s="342"/>
      <c r="C336" s="249">
        <v>2.0</v>
      </c>
      <c r="D336" s="343">
        <f t="shared" ref="D336:E336" si="359">D335</f>
        <v>80</v>
      </c>
      <c r="E336" s="251">
        <f t="shared" si="359"/>
        <v>0</v>
      </c>
      <c r="F336" s="252"/>
      <c r="G336" s="351"/>
      <c r="H336" s="345">
        <f>iferror(AVERAGE(F335:F337),0)</f>
        <v>0</v>
      </c>
      <c r="I336" s="346">
        <v>0.0</v>
      </c>
      <c r="K336" s="347" t="s">
        <v>197</v>
      </c>
      <c r="L336" s="348" t="b">
        <v>0</v>
      </c>
      <c r="P336" s="42"/>
      <c r="R336" s="341"/>
      <c r="S336" s="342"/>
      <c r="T336" s="249">
        <v>2.0</v>
      </c>
      <c r="U336" s="343">
        <f t="shared" ref="U336:V336" si="360">U335</f>
        <v>12.5</v>
      </c>
      <c r="V336" s="251">
        <f t="shared" si="360"/>
        <v>0</v>
      </c>
      <c r="W336" s="252">
        <v>15.0</v>
      </c>
      <c r="X336" s="351"/>
      <c r="Y336" s="345">
        <f>iferror(AVERAGE(W335:W337),0)</f>
        <v>15</v>
      </c>
      <c r="Z336" s="346">
        <v>0.0</v>
      </c>
      <c r="AB336" s="347" t="s">
        <v>197</v>
      </c>
      <c r="AC336" s="348" t="b">
        <v>0</v>
      </c>
      <c r="AG336" s="42"/>
    </row>
    <row r="337">
      <c r="A337" s="349">
        <v>8.0</v>
      </c>
      <c r="B337" s="350">
        <v>12.0</v>
      </c>
      <c r="C337" s="249">
        <v>3.0</v>
      </c>
      <c r="D337" s="343">
        <f t="shared" ref="D337:E337" si="361">D335</f>
        <v>80</v>
      </c>
      <c r="E337" s="251">
        <f t="shared" si="361"/>
        <v>0</v>
      </c>
      <c r="F337" s="252"/>
      <c r="G337" s="351"/>
      <c r="I337" s="346">
        <v>1.0</v>
      </c>
      <c r="K337" s="347" t="s">
        <v>248</v>
      </c>
      <c r="L337" s="348" t="b">
        <v>0</v>
      </c>
      <c r="P337" s="42"/>
      <c r="R337" s="349">
        <v>8.0</v>
      </c>
      <c r="S337" s="350">
        <v>12.0</v>
      </c>
      <c r="T337" s="249">
        <v>3.0</v>
      </c>
      <c r="U337" s="343">
        <f t="shared" ref="U337:V337" si="362">U335</f>
        <v>12.5</v>
      </c>
      <c r="V337" s="251">
        <f t="shared" si="362"/>
        <v>0</v>
      </c>
      <c r="W337" s="252"/>
      <c r="X337" s="351"/>
      <c r="Z337" s="346">
        <v>1.0</v>
      </c>
      <c r="AB337" s="347" t="s">
        <v>248</v>
      </c>
      <c r="AC337" s="348" t="b">
        <v>0</v>
      </c>
      <c r="AG337" s="42"/>
    </row>
    <row r="338">
      <c r="A338" s="403" t="s">
        <v>267</v>
      </c>
      <c r="B338" s="353"/>
      <c r="C338" s="249">
        <v>1.0</v>
      </c>
      <c r="D338" s="343">
        <v>90.0</v>
      </c>
      <c r="E338" s="251">
        <v>0.0</v>
      </c>
      <c r="F338" s="252"/>
      <c r="G338" s="351"/>
      <c r="H338" s="354">
        <f>iferror(C340*D340*(F338+F339+F340),0)</f>
        <v>0</v>
      </c>
      <c r="I338" s="346">
        <v>2.0</v>
      </c>
      <c r="J338" s="355">
        <v>60.0</v>
      </c>
      <c r="K338" s="347" t="s">
        <v>245</v>
      </c>
      <c r="L338" s="348" t="b">
        <v>0</v>
      </c>
      <c r="M338" s="54" t="s">
        <v>343</v>
      </c>
      <c r="P338" s="42"/>
      <c r="R338" s="402" t="s">
        <v>265</v>
      </c>
      <c r="S338" s="353"/>
      <c r="T338" s="249">
        <v>1.0</v>
      </c>
      <c r="U338" s="343">
        <v>80.0</v>
      </c>
      <c r="V338" s="251">
        <v>0.0</v>
      </c>
      <c r="W338" s="252">
        <v>15.0</v>
      </c>
      <c r="X338" s="351"/>
      <c r="Y338" s="354">
        <f>iferror(T340*U340*(W338+W339+W340),0)</f>
        <v>7200</v>
      </c>
      <c r="Z338" s="346">
        <v>2.0</v>
      </c>
      <c r="AA338" s="355">
        <v>60.0</v>
      </c>
      <c r="AB338" s="347" t="s">
        <v>245</v>
      </c>
      <c r="AC338" s="348" t="b">
        <v>0</v>
      </c>
      <c r="AD338" s="54"/>
      <c r="AG338" s="42"/>
    </row>
    <row r="339">
      <c r="A339" s="341"/>
      <c r="B339" s="342"/>
      <c r="C339" s="249">
        <v>2.0</v>
      </c>
      <c r="D339" s="343">
        <f t="shared" ref="D339:E339" si="363">D338</f>
        <v>90</v>
      </c>
      <c r="E339" s="251">
        <f t="shared" si="363"/>
        <v>0</v>
      </c>
      <c r="F339" s="252"/>
      <c r="G339" s="351"/>
      <c r="H339" s="345">
        <f>iferror(AVERAGE(F338:F340),0)</f>
        <v>0</v>
      </c>
      <c r="I339" s="346">
        <v>0.0</v>
      </c>
      <c r="K339" s="347" t="s">
        <v>197</v>
      </c>
      <c r="L339" s="348" t="b">
        <v>0</v>
      </c>
      <c r="P339" s="42"/>
      <c r="R339" s="341"/>
      <c r="S339" s="342"/>
      <c r="T339" s="249">
        <v>2.0</v>
      </c>
      <c r="U339" s="343">
        <f t="shared" ref="U339:V339" si="364">U338</f>
        <v>80</v>
      </c>
      <c r="V339" s="251">
        <f t="shared" si="364"/>
        <v>0</v>
      </c>
      <c r="W339" s="252">
        <v>15.0</v>
      </c>
      <c r="X339" s="351"/>
      <c r="Y339" s="345">
        <f>iferror(AVERAGE(W338:W340),0)</f>
        <v>15</v>
      </c>
      <c r="Z339" s="346">
        <v>0.0</v>
      </c>
      <c r="AB339" s="347" t="s">
        <v>197</v>
      </c>
      <c r="AC339" s="348" t="b">
        <v>0</v>
      </c>
      <c r="AG339" s="42"/>
    </row>
    <row r="340">
      <c r="A340" s="349">
        <v>8.0</v>
      </c>
      <c r="B340" s="350">
        <v>12.0</v>
      </c>
      <c r="C340" s="249">
        <v>3.0</v>
      </c>
      <c r="D340" s="343">
        <f t="shared" ref="D340:E340" si="365">D338</f>
        <v>90</v>
      </c>
      <c r="E340" s="251">
        <f t="shared" si="365"/>
        <v>0</v>
      </c>
      <c r="F340" s="252"/>
      <c r="G340" s="351"/>
      <c r="I340" s="346">
        <v>1.0</v>
      </c>
      <c r="K340" s="347" t="s">
        <v>248</v>
      </c>
      <c r="L340" s="348" t="b">
        <v>0</v>
      </c>
      <c r="P340" s="42"/>
      <c r="R340" s="349">
        <v>8.0</v>
      </c>
      <c r="S340" s="350">
        <v>12.0</v>
      </c>
      <c r="T340" s="249">
        <v>3.0</v>
      </c>
      <c r="U340" s="343">
        <f t="shared" ref="U340:V340" si="366">U338</f>
        <v>80</v>
      </c>
      <c r="V340" s="251">
        <f t="shared" si="366"/>
        <v>0</v>
      </c>
      <c r="W340" s="252"/>
      <c r="X340" s="351"/>
      <c r="Z340" s="346">
        <v>1.0</v>
      </c>
      <c r="AB340" s="347" t="s">
        <v>248</v>
      </c>
      <c r="AC340" s="348" t="b">
        <v>0</v>
      </c>
      <c r="AG340" s="42"/>
    </row>
    <row r="341">
      <c r="A341" s="356" t="s">
        <v>268</v>
      </c>
      <c r="B341" s="353"/>
      <c r="C341" s="249">
        <v>1.0</v>
      </c>
      <c r="D341" s="343">
        <v>0.0</v>
      </c>
      <c r="E341" s="251">
        <v>0.0</v>
      </c>
      <c r="F341" s="252"/>
      <c r="G341" s="351"/>
      <c r="H341" s="354">
        <f>iferror(C343*D343*(F341+F342+F343),0)</f>
        <v>0</v>
      </c>
      <c r="I341" s="346">
        <v>2.0</v>
      </c>
      <c r="J341" s="355">
        <v>60.0</v>
      </c>
      <c r="K341" s="347" t="s">
        <v>245</v>
      </c>
      <c r="L341" s="348" t="b">
        <v>0</v>
      </c>
      <c r="M341" s="386"/>
      <c r="P341" s="42"/>
      <c r="R341" s="356" t="s">
        <v>268</v>
      </c>
      <c r="S341" s="353"/>
      <c r="T341" s="249">
        <v>1.0</v>
      </c>
      <c r="U341" s="343">
        <v>50.0</v>
      </c>
      <c r="V341" s="251">
        <v>0.0</v>
      </c>
      <c r="W341" s="252">
        <v>18.0</v>
      </c>
      <c r="X341" s="351"/>
      <c r="Y341" s="354">
        <f>iferror(T343*U343*(W341+W342+W343),0)</f>
        <v>8100</v>
      </c>
      <c r="Z341" s="346">
        <v>2.0</v>
      </c>
      <c r="AA341" s="355">
        <v>60.0</v>
      </c>
      <c r="AB341" s="347" t="s">
        <v>245</v>
      </c>
      <c r="AC341" s="348" t="b">
        <v>0</v>
      </c>
      <c r="AD341" s="386"/>
      <c r="AG341" s="42"/>
    </row>
    <row r="342">
      <c r="A342" s="341"/>
      <c r="B342" s="342"/>
      <c r="C342" s="249">
        <v>2.0</v>
      </c>
      <c r="D342" s="343">
        <f t="shared" ref="D342:E342" si="367">D341</f>
        <v>0</v>
      </c>
      <c r="E342" s="251">
        <f t="shared" si="367"/>
        <v>0</v>
      </c>
      <c r="F342" s="252"/>
      <c r="G342" s="351"/>
      <c r="H342" s="345">
        <f>iferror(AVERAGE(F341:F343),0)</f>
        <v>0</v>
      </c>
      <c r="I342" s="346">
        <v>1.0</v>
      </c>
      <c r="K342" s="347" t="s">
        <v>197</v>
      </c>
      <c r="L342" s="348" t="b">
        <v>0</v>
      </c>
      <c r="P342" s="42"/>
      <c r="R342" s="341"/>
      <c r="S342" s="342"/>
      <c r="T342" s="249">
        <v>2.0</v>
      </c>
      <c r="U342" s="343">
        <f t="shared" ref="U342:V342" si="368">U341</f>
        <v>50</v>
      </c>
      <c r="V342" s="251">
        <f t="shared" si="368"/>
        <v>0</v>
      </c>
      <c r="W342" s="252">
        <v>18.0</v>
      </c>
      <c r="X342" s="351"/>
      <c r="Y342" s="345">
        <f>iferror(AVERAGE(W341:W343),0)</f>
        <v>18</v>
      </c>
      <c r="Z342" s="346">
        <v>1.0</v>
      </c>
      <c r="AB342" s="347" t="s">
        <v>197</v>
      </c>
      <c r="AC342" s="348" t="b">
        <v>0</v>
      </c>
      <c r="AG342" s="42"/>
    </row>
    <row r="343">
      <c r="A343" s="349">
        <v>12.0</v>
      </c>
      <c r="B343" s="350">
        <v>20.0</v>
      </c>
      <c r="C343" s="249">
        <v>3.0</v>
      </c>
      <c r="D343" s="343">
        <f t="shared" ref="D343:E343" si="369">D341</f>
        <v>0</v>
      </c>
      <c r="E343" s="251">
        <f t="shared" si="369"/>
        <v>0</v>
      </c>
      <c r="F343" s="252"/>
      <c r="G343" s="351"/>
      <c r="I343" s="346">
        <v>1.0</v>
      </c>
      <c r="K343" s="347" t="s">
        <v>248</v>
      </c>
      <c r="L343" s="348" t="b">
        <v>0</v>
      </c>
      <c r="P343" s="42"/>
      <c r="R343" s="349">
        <v>12.0</v>
      </c>
      <c r="S343" s="350">
        <v>20.0</v>
      </c>
      <c r="T343" s="249">
        <v>3.0</v>
      </c>
      <c r="U343" s="343">
        <f t="shared" ref="U343:V343" si="370">U341</f>
        <v>50</v>
      </c>
      <c r="V343" s="251">
        <f t="shared" si="370"/>
        <v>0</v>
      </c>
      <c r="W343" s="252">
        <v>18.0</v>
      </c>
      <c r="X343" s="351"/>
      <c r="Z343" s="346">
        <v>1.0</v>
      </c>
      <c r="AB343" s="347" t="s">
        <v>248</v>
      </c>
      <c r="AC343" s="348" t="b">
        <v>0</v>
      </c>
      <c r="AG343" s="42"/>
    </row>
    <row r="344">
      <c r="A344" s="360" t="s">
        <v>332</v>
      </c>
      <c r="B344" s="353"/>
      <c r="C344" s="249">
        <v>1.0</v>
      </c>
      <c r="D344" s="343">
        <v>9.0</v>
      </c>
      <c r="E344" s="251">
        <v>0.0</v>
      </c>
      <c r="F344" s="252">
        <v>20.0</v>
      </c>
      <c r="G344" s="351"/>
      <c r="H344" s="354">
        <f>iferror(C346*D346*(F344+F345+F346),0)</f>
        <v>1620</v>
      </c>
      <c r="I344" s="346">
        <v>2.0</v>
      </c>
      <c r="J344" s="355">
        <v>60.0</v>
      </c>
      <c r="K344" s="347" t="s">
        <v>245</v>
      </c>
      <c r="L344" s="348" t="b">
        <v>0</v>
      </c>
      <c r="M344" s="386"/>
      <c r="P344" s="42"/>
      <c r="R344" s="356" t="s">
        <v>327</v>
      </c>
      <c r="S344" s="353"/>
      <c r="T344" s="249">
        <v>1.0</v>
      </c>
      <c r="U344" s="343">
        <v>50.0</v>
      </c>
      <c r="V344" s="251">
        <v>0.0</v>
      </c>
      <c r="W344" s="252">
        <v>20.0</v>
      </c>
      <c r="X344" s="351"/>
      <c r="Y344" s="354">
        <f>iferror(T346*U346*(W344+W345+W346),0)</f>
        <v>9000</v>
      </c>
      <c r="Z344" s="346">
        <v>2.0</v>
      </c>
      <c r="AA344" s="355">
        <v>60.0</v>
      </c>
      <c r="AB344" s="347" t="s">
        <v>245</v>
      </c>
      <c r="AC344" s="348" t="b">
        <v>0</v>
      </c>
      <c r="AD344" s="386"/>
      <c r="AG344" s="42"/>
    </row>
    <row r="345">
      <c r="A345" s="341"/>
      <c r="B345" s="342"/>
      <c r="C345" s="249">
        <v>2.0</v>
      </c>
      <c r="D345" s="343">
        <f t="shared" ref="D345:E345" si="371">D344</f>
        <v>9</v>
      </c>
      <c r="E345" s="251">
        <f t="shared" si="371"/>
        <v>0</v>
      </c>
      <c r="F345" s="252">
        <v>20.0</v>
      </c>
      <c r="G345" s="351"/>
      <c r="H345" s="345">
        <f>iferror(AVERAGE(F344:F346),0)</f>
        <v>20</v>
      </c>
      <c r="I345" s="346">
        <v>0.0</v>
      </c>
      <c r="K345" s="347" t="s">
        <v>197</v>
      </c>
      <c r="L345" s="348" t="b">
        <v>0</v>
      </c>
      <c r="P345" s="42"/>
      <c r="R345" s="341"/>
      <c r="S345" s="342"/>
      <c r="T345" s="249">
        <v>2.0</v>
      </c>
      <c r="U345" s="343">
        <f t="shared" ref="U345:V345" si="372">U344</f>
        <v>50</v>
      </c>
      <c r="V345" s="251">
        <f t="shared" si="372"/>
        <v>0</v>
      </c>
      <c r="W345" s="252">
        <v>20.0</v>
      </c>
      <c r="X345" s="351"/>
      <c r="Y345" s="345">
        <f>iferror(AVERAGE(W344:W346),0)</f>
        <v>20</v>
      </c>
      <c r="Z345" s="346">
        <v>0.0</v>
      </c>
      <c r="AB345" s="347" t="s">
        <v>197</v>
      </c>
      <c r="AC345" s="348" t="b">
        <v>0</v>
      </c>
      <c r="AG345" s="42"/>
    </row>
    <row r="346">
      <c r="A346" s="349">
        <v>12.0</v>
      </c>
      <c r="B346" s="350">
        <v>20.0</v>
      </c>
      <c r="C346" s="249">
        <v>3.0</v>
      </c>
      <c r="D346" s="343">
        <f t="shared" ref="D346:E346" si="373">D344</f>
        <v>9</v>
      </c>
      <c r="E346" s="251">
        <f t="shared" si="373"/>
        <v>0</v>
      </c>
      <c r="F346" s="252">
        <v>20.0</v>
      </c>
      <c r="G346" s="351"/>
      <c r="I346" s="346">
        <v>1.0</v>
      </c>
      <c r="K346" s="347" t="s">
        <v>248</v>
      </c>
      <c r="L346" s="348" t="b">
        <v>0</v>
      </c>
      <c r="P346" s="42"/>
      <c r="R346" s="349">
        <v>12.0</v>
      </c>
      <c r="S346" s="350">
        <v>20.0</v>
      </c>
      <c r="T346" s="249">
        <v>3.0</v>
      </c>
      <c r="U346" s="343">
        <f t="shared" ref="U346:V346" si="374">U344</f>
        <v>50</v>
      </c>
      <c r="V346" s="251">
        <f t="shared" si="374"/>
        <v>0</v>
      </c>
      <c r="W346" s="252">
        <v>20.0</v>
      </c>
      <c r="X346" s="351"/>
      <c r="Z346" s="346">
        <v>1.0</v>
      </c>
      <c r="AB346" s="347" t="s">
        <v>248</v>
      </c>
      <c r="AC346" s="348" t="b">
        <v>0</v>
      </c>
      <c r="AG346" s="42"/>
    </row>
    <row r="347">
      <c r="A347" s="397" t="s">
        <v>354</v>
      </c>
      <c r="B347" s="353"/>
      <c r="C347" s="249">
        <v>1.0</v>
      </c>
      <c r="D347" s="343">
        <v>12.5</v>
      </c>
      <c r="E347" s="251">
        <v>0.0</v>
      </c>
      <c r="F347" s="252">
        <v>12.0</v>
      </c>
      <c r="G347" s="351"/>
      <c r="H347" s="354">
        <f>iferror(C349*D349*(F347+F348+F349),0)</f>
        <v>900</v>
      </c>
      <c r="I347" s="346"/>
      <c r="J347" s="355"/>
      <c r="K347" s="347" t="s">
        <v>245</v>
      </c>
      <c r="L347" s="348" t="b">
        <v>0</v>
      </c>
      <c r="M347" s="386"/>
      <c r="P347" s="42"/>
      <c r="R347" s="391" t="s">
        <v>296</v>
      </c>
      <c r="S347" s="353"/>
      <c r="T347" s="249">
        <v>1.0</v>
      </c>
      <c r="U347" s="343">
        <v>20.0</v>
      </c>
      <c r="V347" s="251">
        <v>0.0</v>
      </c>
      <c r="W347" s="252">
        <v>10.0</v>
      </c>
      <c r="X347" s="351"/>
      <c r="Y347" s="354">
        <f>iferror(T349*U349*(W347+W348+W349),0)</f>
        <v>1800</v>
      </c>
      <c r="Z347" s="346"/>
      <c r="AA347" s="355"/>
      <c r="AB347" s="347" t="s">
        <v>245</v>
      </c>
      <c r="AC347" s="348" t="b">
        <v>0</v>
      </c>
      <c r="AD347" s="386"/>
      <c r="AG347" s="42"/>
    </row>
    <row r="348">
      <c r="A348" s="341"/>
      <c r="B348" s="342"/>
      <c r="C348" s="249">
        <v>2.0</v>
      </c>
      <c r="D348" s="343">
        <f t="shared" ref="D348:E348" si="375">D347</f>
        <v>12.5</v>
      </c>
      <c r="E348" s="251">
        <f t="shared" si="375"/>
        <v>0</v>
      </c>
      <c r="F348" s="252">
        <v>12.0</v>
      </c>
      <c r="G348" s="351"/>
      <c r="H348" s="345">
        <f>iferror(AVERAGE(F347:F349),0)</f>
        <v>12</v>
      </c>
      <c r="I348" s="346"/>
      <c r="K348" s="347" t="s">
        <v>197</v>
      </c>
      <c r="L348" s="348" t="b">
        <v>0</v>
      </c>
      <c r="P348" s="42"/>
      <c r="R348" s="341"/>
      <c r="S348" s="342"/>
      <c r="T348" s="249">
        <v>2.0</v>
      </c>
      <c r="U348" s="343">
        <f t="shared" ref="U348:V348" si="376">U347</f>
        <v>20</v>
      </c>
      <c r="V348" s="251">
        <f t="shared" si="376"/>
        <v>0</v>
      </c>
      <c r="W348" s="252">
        <v>10.0</v>
      </c>
      <c r="X348" s="351"/>
      <c r="Y348" s="345">
        <f>iferror(AVERAGE(W347:W349),0)</f>
        <v>10</v>
      </c>
      <c r="Z348" s="346"/>
      <c r="AB348" s="347" t="s">
        <v>197</v>
      </c>
      <c r="AC348" s="348" t="b">
        <v>0</v>
      </c>
      <c r="AG348" s="42"/>
    </row>
    <row r="349">
      <c r="A349" s="363"/>
      <c r="B349" s="364"/>
      <c r="C349" s="249">
        <v>3.0</v>
      </c>
      <c r="D349" s="343">
        <f>D348</f>
        <v>12.5</v>
      </c>
      <c r="E349" s="251">
        <f>E347</f>
        <v>0</v>
      </c>
      <c r="F349" s="252"/>
      <c r="G349" s="351"/>
      <c r="I349" s="346"/>
      <c r="K349" s="347" t="s">
        <v>248</v>
      </c>
      <c r="L349" s="348" t="b">
        <v>0</v>
      </c>
      <c r="P349" s="42"/>
      <c r="R349" s="363"/>
      <c r="S349" s="364"/>
      <c r="T349" s="249">
        <v>3.0</v>
      </c>
      <c r="U349" s="343">
        <v>20.0</v>
      </c>
      <c r="V349" s="251">
        <f>V347</f>
        <v>0</v>
      </c>
      <c r="W349" s="252">
        <v>10.0</v>
      </c>
      <c r="X349" s="351"/>
      <c r="Z349" s="346"/>
      <c r="AB349" s="347" t="s">
        <v>248</v>
      </c>
      <c r="AC349" s="348" t="b">
        <v>0</v>
      </c>
      <c r="AG349" s="42"/>
    </row>
    <row r="350">
      <c r="A350" s="397" t="s">
        <v>282</v>
      </c>
      <c r="B350" s="353"/>
      <c r="C350" s="249">
        <v>1.0</v>
      </c>
      <c r="D350" s="343">
        <v>40.0</v>
      </c>
      <c r="E350" s="251">
        <v>0.0</v>
      </c>
      <c r="F350" s="252">
        <v>6.0</v>
      </c>
      <c r="G350" s="351"/>
      <c r="H350" s="354">
        <f>iferror(C352*D352*(F350+F351+F352),0)</f>
        <v>1440</v>
      </c>
      <c r="I350" s="346">
        <v>2.0</v>
      </c>
      <c r="J350" s="355">
        <v>60.0</v>
      </c>
      <c r="K350" s="347" t="s">
        <v>245</v>
      </c>
      <c r="L350" s="348" t="b">
        <v>0</v>
      </c>
      <c r="M350" s="54" t="s">
        <v>348</v>
      </c>
      <c r="P350" s="42"/>
      <c r="R350" s="391" t="s">
        <v>347</v>
      </c>
      <c r="S350" s="353"/>
      <c r="T350" s="249">
        <v>1.0</v>
      </c>
      <c r="U350" s="343">
        <v>7.0</v>
      </c>
      <c r="V350" s="251">
        <v>0.0</v>
      </c>
      <c r="W350" s="252">
        <v>15.0</v>
      </c>
      <c r="X350" s="351"/>
      <c r="Y350" s="354">
        <f>iferror(T352*U352*(W350+W351+W352),0)</f>
        <v>270</v>
      </c>
      <c r="Z350" s="346">
        <v>2.0</v>
      </c>
      <c r="AA350" s="355">
        <v>60.0</v>
      </c>
      <c r="AB350" s="347" t="s">
        <v>245</v>
      </c>
      <c r="AC350" s="348" t="b">
        <v>0</v>
      </c>
      <c r="AD350" s="386"/>
      <c r="AG350" s="42"/>
    </row>
    <row r="351">
      <c r="A351" s="341"/>
      <c r="B351" s="342"/>
      <c r="C351" s="249">
        <v>2.0</v>
      </c>
      <c r="D351" s="343">
        <f t="shared" ref="D351:E351" si="377">D350</f>
        <v>40</v>
      </c>
      <c r="E351" s="251">
        <f t="shared" si="377"/>
        <v>0</v>
      </c>
      <c r="F351" s="252">
        <v>6.0</v>
      </c>
      <c r="G351" s="351"/>
      <c r="H351" s="345">
        <f>iferror(AVERAGE(F350:F352),0)</f>
        <v>6</v>
      </c>
      <c r="I351" s="346">
        <v>0.0</v>
      </c>
      <c r="K351" s="347" t="s">
        <v>197</v>
      </c>
      <c r="L351" s="348" t="b">
        <v>0</v>
      </c>
      <c r="P351" s="42"/>
      <c r="R351" s="341"/>
      <c r="S351" s="342"/>
      <c r="T351" s="249">
        <v>2.0</v>
      </c>
      <c r="U351" s="343">
        <f t="shared" ref="U351:V351" si="378">U350</f>
        <v>7</v>
      </c>
      <c r="V351" s="251">
        <f t="shared" si="378"/>
        <v>0</v>
      </c>
      <c r="W351" s="252">
        <v>15.0</v>
      </c>
      <c r="X351" s="351"/>
      <c r="Y351" s="345">
        <f>iferror(AVERAGE(W350:W352),0)</f>
        <v>15</v>
      </c>
      <c r="Z351" s="346">
        <v>0.0</v>
      </c>
      <c r="AB351" s="347" t="s">
        <v>197</v>
      </c>
      <c r="AC351" s="348" t="b">
        <v>0</v>
      </c>
      <c r="AG351" s="42"/>
    </row>
    <row r="352">
      <c r="A352" s="349">
        <v>6.0</v>
      </c>
      <c r="B352" s="350">
        <v>10.0</v>
      </c>
      <c r="C352" s="249">
        <v>3.0</v>
      </c>
      <c r="D352" s="343">
        <f t="shared" ref="D352:E352" si="379">D350</f>
        <v>40</v>
      </c>
      <c r="E352" s="251">
        <f t="shared" si="379"/>
        <v>0</v>
      </c>
      <c r="F352" s="252"/>
      <c r="G352" s="351"/>
      <c r="I352" s="346">
        <v>1.0</v>
      </c>
      <c r="K352" s="347" t="s">
        <v>248</v>
      </c>
      <c r="L352" s="348" t="b">
        <v>0</v>
      </c>
      <c r="P352" s="42"/>
      <c r="R352" s="349">
        <v>6.0</v>
      </c>
      <c r="S352" s="350">
        <v>10.0</v>
      </c>
      <c r="T352" s="249">
        <v>3.0</v>
      </c>
      <c r="U352" s="343">
        <v>3.0</v>
      </c>
      <c r="V352" s="251">
        <f>V350</f>
        <v>0</v>
      </c>
      <c r="W352" s="252"/>
      <c r="X352" s="351"/>
      <c r="Z352" s="346">
        <v>1.0</v>
      </c>
      <c r="AB352" s="347" t="s">
        <v>248</v>
      </c>
      <c r="AC352" s="348" t="b">
        <v>0</v>
      </c>
      <c r="AG352" s="42"/>
    </row>
    <row r="353">
      <c r="A353" s="397" t="s">
        <v>273</v>
      </c>
      <c r="B353" s="353"/>
      <c r="C353" s="249">
        <v>1.0</v>
      </c>
      <c r="D353" s="343">
        <v>5.0</v>
      </c>
      <c r="E353" s="251">
        <v>0.0</v>
      </c>
      <c r="F353" s="252">
        <v>20.0</v>
      </c>
      <c r="G353" s="351"/>
      <c r="H353" s="354">
        <f>iferror(C355*D355*(F353+F354+F355),0)</f>
        <v>600</v>
      </c>
      <c r="I353" s="346">
        <v>2.0</v>
      </c>
      <c r="J353" s="355">
        <v>60.0</v>
      </c>
      <c r="K353" s="347" t="s">
        <v>245</v>
      </c>
      <c r="L353" s="348" t="b">
        <v>0</v>
      </c>
      <c r="M353" s="386"/>
      <c r="P353" s="42"/>
      <c r="R353" s="397" t="s">
        <v>273</v>
      </c>
      <c r="S353" s="353"/>
      <c r="T353" s="249">
        <v>1.0</v>
      </c>
      <c r="U353" s="343">
        <v>0.0</v>
      </c>
      <c r="V353" s="251">
        <v>0.0</v>
      </c>
      <c r="W353" s="252"/>
      <c r="X353" s="351"/>
      <c r="Y353" s="354">
        <f>iferror(T355*U355*(W353+W354+W355),0)</f>
        <v>0</v>
      </c>
      <c r="Z353" s="346">
        <v>2.0</v>
      </c>
      <c r="AA353" s="355">
        <v>60.0</v>
      </c>
      <c r="AB353" s="347" t="s">
        <v>245</v>
      </c>
      <c r="AC353" s="348" t="b">
        <v>0</v>
      </c>
      <c r="AD353" s="386"/>
      <c r="AG353" s="42"/>
    </row>
    <row r="354">
      <c r="A354" s="341"/>
      <c r="B354" s="342"/>
      <c r="C354" s="249">
        <v>2.0</v>
      </c>
      <c r="D354" s="343">
        <f t="shared" ref="D354:E354" si="380">D353</f>
        <v>5</v>
      </c>
      <c r="E354" s="251">
        <f t="shared" si="380"/>
        <v>0</v>
      </c>
      <c r="F354" s="252">
        <v>20.0</v>
      </c>
      <c r="G354" s="351"/>
      <c r="H354" s="345">
        <f>iferror(AVERAGE(F353:F355),0)</f>
        <v>20</v>
      </c>
      <c r="I354" s="346">
        <v>0.0</v>
      </c>
      <c r="K354" s="347" t="s">
        <v>197</v>
      </c>
      <c r="L354" s="348" t="b">
        <v>0</v>
      </c>
      <c r="P354" s="42"/>
      <c r="R354" s="341"/>
      <c r="S354" s="342"/>
      <c r="T354" s="249">
        <v>2.0</v>
      </c>
      <c r="U354" s="343">
        <f t="shared" ref="U354:V354" si="381">U353</f>
        <v>0</v>
      </c>
      <c r="V354" s="251">
        <f t="shared" si="381"/>
        <v>0</v>
      </c>
      <c r="W354" s="252"/>
      <c r="X354" s="351"/>
      <c r="Y354" s="345">
        <f>iferror(AVERAGE(W353:W355),0)</f>
        <v>0</v>
      </c>
      <c r="Z354" s="346">
        <v>0.0</v>
      </c>
      <c r="AB354" s="347" t="s">
        <v>197</v>
      </c>
      <c r="AC354" s="348" t="b">
        <v>0</v>
      </c>
      <c r="AG354" s="42"/>
    </row>
    <row r="355">
      <c r="A355" s="349">
        <v>12.0</v>
      </c>
      <c r="B355" s="350">
        <v>20.0</v>
      </c>
      <c r="C355" s="249">
        <v>3.0</v>
      </c>
      <c r="D355" s="343">
        <f t="shared" ref="D355:E355" si="382">D353</f>
        <v>5</v>
      </c>
      <c r="E355" s="251">
        <f t="shared" si="382"/>
        <v>0</v>
      </c>
      <c r="F355" s="252"/>
      <c r="G355" s="351"/>
      <c r="I355" s="346">
        <v>1.0</v>
      </c>
      <c r="K355" s="347" t="s">
        <v>248</v>
      </c>
      <c r="L355" s="348" t="b">
        <v>0</v>
      </c>
      <c r="P355" s="42"/>
      <c r="R355" s="349">
        <v>12.0</v>
      </c>
      <c r="S355" s="350">
        <v>20.0</v>
      </c>
      <c r="T355" s="249">
        <v>3.0</v>
      </c>
      <c r="U355" s="343">
        <f t="shared" ref="U355:V355" si="383">U353</f>
        <v>0</v>
      </c>
      <c r="V355" s="251">
        <f t="shared" si="383"/>
        <v>0</v>
      </c>
      <c r="W355" s="252"/>
      <c r="X355" s="351"/>
      <c r="Z355" s="346">
        <v>1.0</v>
      </c>
      <c r="AB355" s="347" t="s">
        <v>248</v>
      </c>
      <c r="AC355" s="348" t="b">
        <v>0</v>
      </c>
      <c r="AG355" s="42"/>
    </row>
    <row r="356">
      <c r="A356" s="397" t="s">
        <v>311</v>
      </c>
      <c r="B356" s="353"/>
      <c r="C356" s="249">
        <v>1.0</v>
      </c>
      <c r="D356" s="343">
        <v>25.0</v>
      </c>
      <c r="E356" s="251">
        <v>0.0</v>
      </c>
      <c r="F356" s="252">
        <v>20.0</v>
      </c>
      <c r="G356" s="351"/>
      <c r="H356" s="354">
        <f>iferror(C358*D358*(F356+F357+F358),0)</f>
        <v>3000</v>
      </c>
      <c r="I356" s="346">
        <v>2.0</v>
      </c>
      <c r="J356" s="355">
        <v>60.0</v>
      </c>
      <c r="K356" s="347" t="s">
        <v>245</v>
      </c>
      <c r="L356" s="348" t="b">
        <v>0</v>
      </c>
      <c r="M356" s="386"/>
      <c r="P356" s="42"/>
      <c r="R356" s="397" t="s">
        <v>337</v>
      </c>
      <c r="S356" s="353"/>
      <c r="T356" s="249">
        <v>1.0</v>
      </c>
      <c r="U356" s="343">
        <v>6.0</v>
      </c>
      <c r="V356" s="251">
        <v>0.0</v>
      </c>
      <c r="W356" s="252"/>
      <c r="X356" s="351"/>
      <c r="Y356" s="354">
        <f>iferror(T358*U358*(W356+W357+W358),0)</f>
        <v>0</v>
      </c>
      <c r="Z356" s="346">
        <v>2.0</v>
      </c>
      <c r="AA356" s="355">
        <v>60.0</v>
      </c>
      <c r="AB356" s="347" t="s">
        <v>245</v>
      </c>
      <c r="AC356" s="348" t="b">
        <v>0</v>
      </c>
      <c r="AD356" s="386"/>
      <c r="AG356" s="42"/>
    </row>
    <row r="357">
      <c r="A357" s="341"/>
      <c r="B357" s="342"/>
      <c r="C357" s="249">
        <v>2.0</v>
      </c>
      <c r="D357" s="343">
        <f t="shared" ref="D357:E357" si="384">D356</f>
        <v>25</v>
      </c>
      <c r="E357" s="251">
        <f t="shared" si="384"/>
        <v>0</v>
      </c>
      <c r="F357" s="252">
        <v>20.0</v>
      </c>
      <c r="G357" s="351"/>
      <c r="H357" s="345">
        <f>iferror(AVERAGE(F356:F358),0)</f>
        <v>20</v>
      </c>
      <c r="I357" s="346">
        <v>0.0</v>
      </c>
      <c r="K357" s="347" t="s">
        <v>197</v>
      </c>
      <c r="L357" s="348" t="b">
        <v>0</v>
      </c>
      <c r="P357" s="42"/>
      <c r="R357" s="341"/>
      <c r="S357" s="342"/>
      <c r="T357" s="249">
        <v>2.0</v>
      </c>
      <c r="U357" s="343">
        <f t="shared" ref="U357:V357" si="385">U356</f>
        <v>6</v>
      </c>
      <c r="V357" s="251">
        <f t="shared" si="385"/>
        <v>0</v>
      </c>
      <c r="W357" s="252"/>
      <c r="X357" s="351"/>
      <c r="Y357" s="345">
        <f>iferror(AVERAGE(W356:W358),0)</f>
        <v>0</v>
      </c>
      <c r="Z357" s="346">
        <v>0.0</v>
      </c>
      <c r="AB357" s="347" t="s">
        <v>197</v>
      </c>
      <c r="AC357" s="348" t="b">
        <v>0</v>
      </c>
      <c r="AG357" s="42"/>
    </row>
    <row r="358">
      <c r="A358" s="349">
        <v>12.0</v>
      </c>
      <c r="B358" s="350">
        <v>20.0</v>
      </c>
      <c r="C358" s="249">
        <v>3.0</v>
      </c>
      <c r="D358" s="343">
        <f t="shared" ref="D358:E358" si="386">D356</f>
        <v>25</v>
      </c>
      <c r="E358" s="251">
        <f t="shared" si="386"/>
        <v>0</v>
      </c>
      <c r="F358" s="252"/>
      <c r="G358" s="351"/>
      <c r="I358" s="346">
        <v>1.0</v>
      </c>
      <c r="K358" s="347" t="s">
        <v>248</v>
      </c>
      <c r="L358" s="348" t="b">
        <v>0</v>
      </c>
      <c r="P358" s="42"/>
      <c r="R358" s="349">
        <v>12.0</v>
      </c>
      <c r="S358" s="350">
        <v>20.0</v>
      </c>
      <c r="T358" s="249">
        <v>3.0</v>
      </c>
      <c r="U358" s="343">
        <f t="shared" ref="U358:V358" si="387">U356</f>
        <v>6</v>
      </c>
      <c r="V358" s="251">
        <f t="shared" si="387"/>
        <v>0</v>
      </c>
      <c r="W358" s="252"/>
      <c r="X358" s="351"/>
      <c r="Z358" s="346">
        <v>1.0</v>
      </c>
      <c r="AB358" s="347" t="s">
        <v>248</v>
      </c>
      <c r="AC358" s="348" t="b">
        <v>0</v>
      </c>
      <c r="AG358" s="42"/>
    </row>
    <row r="359">
      <c r="A359" s="397" t="s">
        <v>335</v>
      </c>
      <c r="B359" s="353"/>
      <c r="C359" s="249">
        <v>1.0</v>
      </c>
      <c r="D359" s="343">
        <v>24.0</v>
      </c>
      <c r="E359" s="251">
        <v>0.0</v>
      </c>
      <c r="F359" s="252">
        <v>20.0</v>
      </c>
      <c r="G359" s="351"/>
      <c r="H359" s="354">
        <f>iferror(C361*D361*(F359+F360+F361),0)</f>
        <v>2880</v>
      </c>
      <c r="I359" s="346"/>
      <c r="J359" s="355"/>
      <c r="K359" s="347" t="s">
        <v>245</v>
      </c>
      <c r="L359" s="348" t="b">
        <v>0</v>
      </c>
      <c r="M359" s="386"/>
      <c r="P359" s="42"/>
      <c r="R359" s="397" t="s">
        <v>311</v>
      </c>
      <c r="S359" s="353"/>
      <c r="T359" s="249">
        <v>1.0</v>
      </c>
      <c r="U359" s="343">
        <v>20.0</v>
      </c>
      <c r="V359" s="251">
        <v>0.0</v>
      </c>
      <c r="W359" s="252"/>
      <c r="X359" s="351"/>
      <c r="Y359" s="354">
        <f>iferror(T361*U361*(W359+W360+W361),0)</f>
        <v>0</v>
      </c>
      <c r="Z359" s="346"/>
      <c r="AA359" s="355"/>
      <c r="AB359" s="347" t="s">
        <v>245</v>
      </c>
      <c r="AC359" s="348" t="b">
        <v>0</v>
      </c>
      <c r="AD359" s="386"/>
      <c r="AG359" s="42"/>
    </row>
    <row r="360">
      <c r="A360" s="341"/>
      <c r="B360" s="342"/>
      <c r="C360" s="249">
        <v>2.0</v>
      </c>
      <c r="D360" s="343">
        <v>30.0</v>
      </c>
      <c r="E360" s="251">
        <f>E359</f>
        <v>0</v>
      </c>
      <c r="F360" s="252">
        <v>12.0</v>
      </c>
      <c r="G360" s="351"/>
      <c r="H360" s="345">
        <f>iferror(AVERAGE(F359:F361),0)</f>
        <v>16</v>
      </c>
      <c r="I360" s="346"/>
      <c r="K360" s="347" t="s">
        <v>197</v>
      </c>
      <c r="L360" s="348" t="b">
        <v>0</v>
      </c>
      <c r="P360" s="42"/>
      <c r="R360" s="341"/>
      <c r="S360" s="342"/>
      <c r="T360" s="249">
        <v>2.0</v>
      </c>
      <c r="U360" s="343">
        <v>25.0</v>
      </c>
      <c r="V360" s="251">
        <f>V359</f>
        <v>0</v>
      </c>
      <c r="W360" s="252"/>
      <c r="X360" s="351"/>
      <c r="Y360" s="345">
        <f>iferror(AVERAGE(W359:W361),0)</f>
        <v>0</v>
      </c>
      <c r="Z360" s="346"/>
      <c r="AB360" s="347" t="s">
        <v>197</v>
      </c>
      <c r="AC360" s="348" t="b">
        <v>0</v>
      </c>
      <c r="AG360" s="42"/>
    </row>
    <row r="361">
      <c r="A361" s="371"/>
      <c r="B361" s="372"/>
      <c r="C361" s="249">
        <v>3.0</v>
      </c>
      <c r="D361" s="343">
        <f>D360</f>
        <v>30</v>
      </c>
      <c r="E361" s="251">
        <f>E359</f>
        <v>0</v>
      </c>
      <c r="F361" s="252"/>
      <c r="G361" s="351"/>
      <c r="I361" s="346"/>
      <c r="K361" s="347" t="s">
        <v>248</v>
      </c>
      <c r="L361" s="348" t="b">
        <v>0</v>
      </c>
      <c r="P361" s="42"/>
      <c r="R361" s="371"/>
      <c r="S361" s="372"/>
      <c r="T361" s="249">
        <v>3.0</v>
      </c>
      <c r="U361" s="343">
        <f>U360</f>
        <v>25</v>
      </c>
      <c r="V361" s="251">
        <f>V359</f>
        <v>0</v>
      </c>
      <c r="W361" s="252"/>
      <c r="X361" s="351"/>
      <c r="Z361" s="346"/>
      <c r="AB361" s="347" t="s">
        <v>248</v>
      </c>
      <c r="AC361" s="348" t="b">
        <v>0</v>
      </c>
      <c r="AG361" s="42"/>
    </row>
    <row r="362">
      <c r="A362" s="362" t="s">
        <v>297</v>
      </c>
      <c r="B362" s="353"/>
      <c r="C362" s="249">
        <v>1.0</v>
      </c>
      <c r="D362" s="343">
        <v>20.0</v>
      </c>
      <c r="E362" s="251">
        <v>0.0</v>
      </c>
      <c r="F362" s="252">
        <v>10.0</v>
      </c>
      <c r="G362" s="351"/>
      <c r="H362" s="354">
        <f>iferror(C364*D364*(F362+F363+F364),0)</f>
        <v>1050</v>
      </c>
      <c r="I362" s="346"/>
      <c r="J362" s="355"/>
      <c r="K362" s="347" t="s">
        <v>245</v>
      </c>
      <c r="L362" s="348" t="b">
        <v>0</v>
      </c>
      <c r="M362" s="386"/>
      <c r="P362" s="42"/>
      <c r="R362" s="360" t="s">
        <v>332</v>
      </c>
      <c r="S362" s="353"/>
      <c r="T362" s="249">
        <v>1.0</v>
      </c>
      <c r="U362" s="343">
        <v>6.0</v>
      </c>
      <c r="V362" s="251">
        <v>0.0</v>
      </c>
      <c r="W362" s="252"/>
      <c r="X362" s="351"/>
      <c r="Y362" s="354">
        <f>iferror(T364*U364*(W362+W363+W364),0)</f>
        <v>0</v>
      </c>
      <c r="Z362" s="346"/>
      <c r="AA362" s="355"/>
      <c r="AB362" s="347" t="s">
        <v>245</v>
      </c>
      <c r="AC362" s="348" t="b">
        <v>0</v>
      </c>
      <c r="AD362" s="386"/>
      <c r="AG362" s="42"/>
    </row>
    <row r="363">
      <c r="A363" s="341"/>
      <c r="B363" s="342"/>
      <c r="C363" s="249">
        <v>2.0</v>
      </c>
      <c r="D363" s="343">
        <f t="shared" ref="D363:E363" si="388">D362</f>
        <v>20</v>
      </c>
      <c r="E363" s="251">
        <f t="shared" si="388"/>
        <v>0</v>
      </c>
      <c r="F363" s="252">
        <v>10.0</v>
      </c>
      <c r="G363" s="351"/>
      <c r="H363" s="345">
        <f>iferror(AVERAGE(F362:F364),0)</f>
        <v>11.66666667</v>
      </c>
      <c r="I363" s="346"/>
      <c r="K363" s="347" t="s">
        <v>197</v>
      </c>
      <c r="L363" s="348" t="b">
        <v>0</v>
      </c>
      <c r="P363" s="42"/>
      <c r="R363" s="341"/>
      <c r="S363" s="342"/>
      <c r="T363" s="249">
        <v>2.0</v>
      </c>
      <c r="U363" s="343">
        <f t="shared" ref="U363:V363" si="389">U362</f>
        <v>6</v>
      </c>
      <c r="V363" s="251">
        <f t="shared" si="389"/>
        <v>0</v>
      </c>
      <c r="W363" s="252"/>
      <c r="X363" s="351"/>
      <c r="Y363" s="345">
        <f>iferror(AVERAGE(W362:W364),0)</f>
        <v>0</v>
      </c>
      <c r="Z363" s="346"/>
      <c r="AB363" s="347" t="s">
        <v>197</v>
      </c>
      <c r="AC363" s="348" t="b">
        <v>0</v>
      </c>
      <c r="AG363" s="42"/>
    </row>
    <row r="364">
      <c r="A364" s="398"/>
      <c r="B364" s="399"/>
      <c r="C364" s="249">
        <v>3.0</v>
      </c>
      <c r="D364" s="343">
        <v>10.0</v>
      </c>
      <c r="E364" s="251">
        <f>E362</f>
        <v>0</v>
      </c>
      <c r="F364" s="252">
        <v>15.0</v>
      </c>
      <c r="G364" s="351"/>
      <c r="I364" s="346"/>
      <c r="K364" s="347" t="s">
        <v>248</v>
      </c>
      <c r="L364" s="348" t="b">
        <v>0</v>
      </c>
      <c r="P364" s="42"/>
      <c r="R364" s="398"/>
      <c r="S364" s="399"/>
      <c r="T364" s="249">
        <v>3.0</v>
      </c>
      <c r="U364" s="343">
        <f t="shared" ref="U364:V364" si="390">U362</f>
        <v>6</v>
      </c>
      <c r="V364" s="251">
        <f t="shared" si="390"/>
        <v>0</v>
      </c>
      <c r="W364" s="252"/>
      <c r="X364" s="351"/>
      <c r="Z364" s="346"/>
      <c r="AB364" s="347" t="s">
        <v>248</v>
      </c>
      <c r="AC364" s="348" t="b">
        <v>0</v>
      </c>
      <c r="AG364" s="42"/>
    </row>
    <row r="365">
      <c r="A365" s="391" t="s">
        <v>353</v>
      </c>
      <c r="B365" s="353"/>
      <c r="C365" s="249">
        <v>1.0</v>
      </c>
      <c r="D365" s="343">
        <v>36.0</v>
      </c>
      <c r="E365" s="251">
        <v>0.0</v>
      </c>
      <c r="F365" s="252">
        <v>10.0</v>
      </c>
      <c r="G365" s="351"/>
      <c r="H365" s="354">
        <f>iferror(C367*D367*(F365+F366+F367),0)</f>
        <v>2664</v>
      </c>
      <c r="I365" s="346"/>
      <c r="J365" s="355"/>
      <c r="K365" s="347" t="s">
        <v>245</v>
      </c>
      <c r="L365" s="348" t="b">
        <v>0</v>
      </c>
      <c r="M365" s="386"/>
      <c r="P365" s="42"/>
      <c r="R365" s="389" t="s">
        <v>260</v>
      </c>
      <c r="S365" s="353"/>
      <c r="T365" s="249">
        <v>1.0</v>
      </c>
      <c r="U365" s="343">
        <v>60.0</v>
      </c>
      <c r="V365" s="251">
        <v>0.0</v>
      </c>
      <c r="W365" s="252"/>
      <c r="X365" s="351"/>
      <c r="Y365" s="354">
        <f>iferror(T367*U367*(W365+W366+W367),0)</f>
        <v>0</v>
      </c>
      <c r="Z365" s="346"/>
      <c r="AA365" s="355"/>
      <c r="AB365" s="347" t="s">
        <v>245</v>
      </c>
      <c r="AC365" s="348" t="b">
        <v>0</v>
      </c>
      <c r="AD365" s="386"/>
      <c r="AG365" s="42"/>
    </row>
    <row r="366">
      <c r="A366" s="341"/>
      <c r="B366" s="342"/>
      <c r="C366" s="249">
        <v>2.0</v>
      </c>
      <c r="D366" s="343">
        <f t="shared" ref="D366:E366" si="391">D365</f>
        <v>36</v>
      </c>
      <c r="E366" s="251">
        <f t="shared" si="391"/>
        <v>0</v>
      </c>
      <c r="F366" s="252">
        <v>10.0</v>
      </c>
      <c r="G366" s="351"/>
      <c r="H366" s="345">
        <f>iferror(AVERAGE(F365:F367),0)</f>
        <v>12.33333333</v>
      </c>
      <c r="I366" s="346"/>
      <c r="K366" s="347" t="s">
        <v>197</v>
      </c>
      <c r="L366" s="348" t="b">
        <v>0</v>
      </c>
      <c r="P366" s="42"/>
      <c r="R366" s="341"/>
      <c r="S366" s="342"/>
      <c r="T366" s="249">
        <v>2.0</v>
      </c>
      <c r="U366" s="343">
        <f t="shared" ref="U366:V366" si="392">U365</f>
        <v>60</v>
      </c>
      <c r="V366" s="251">
        <f t="shared" si="392"/>
        <v>0</v>
      </c>
      <c r="W366" s="252"/>
      <c r="X366" s="351"/>
      <c r="Y366" s="345">
        <f>iferror(AVERAGE(W365:W367),0)</f>
        <v>0</v>
      </c>
      <c r="Z366" s="346"/>
      <c r="AB366" s="347" t="s">
        <v>197</v>
      </c>
      <c r="AC366" s="348" t="b">
        <v>0</v>
      </c>
      <c r="AG366" s="42"/>
    </row>
    <row r="367">
      <c r="A367" s="400"/>
      <c r="B367" s="401"/>
      <c r="C367" s="299">
        <v>3.0</v>
      </c>
      <c r="D367" s="367">
        <v>24.0</v>
      </c>
      <c r="E367" s="301">
        <f>E365</f>
        <v>0</v>
      </c>
      <c r="F367" s="302">
        <v>17.0</v>
      </c>
      <c r="G367" s="368"/>
      <c r="H367" s="68"/>
      <c r="I367" s="373"/>
      <c r="J367" s="68"/>
      <c r="K367" s="369" t="s">
        <v>248</v>
      </c>
      <c r="L367" s="370" t="b">
        <v>0</v>
      </c>
      <c r="M367" s="68"/>
      <c r="N367" s="68"/>
      <c r="O367" s="68"/>
      <c r="P367" s="69"/>
      <c r="R367" s="400"/>
      <c r="S367" s="401"/>
      <c r="T367" s="299">
        <v>3.0</v>
      </c>
      <c r="U367" s="367">
        <f t="shared" ref="U367:V367" si="393">U365</f>
        <v>60</v>
      </c>
      <c r="V367" s="301">
        <f t="shared" si="393"/>
        <v>0</v>
      </c>
      <c r="W367" s="302"/>
      <c r="X367" s="368"/>
      <c r="Y367" s="68"/>
      <c r="Z367" s="373"/>
      <c r="AA367" s="68"/>
      <c r="AB367" s="369" t="s">
        <v>248</v>
      </c>
      <c r="AC367" s="370" t="b">
        <v>0</v>
      </c>
      <c r="AD367" s="68"/>
      <c r="AE367" s="68"/>
      <c r="AF367" s="68"/>
      <c r="AG367" s="69"/>
    </row>
    <row r="368">
      <c r="A368" s="374" t="s">
        <v>256</v>
      </c>
      <c r="C368" s="376"/>
      <c r="P368" s="42"/>
      <c r="R368" s="374" t="s">
        <v>256</v>
      </c>
      <c r="T368" s="376"/>
      <c r="AG368" s="42"/>
    </row>
    <row r="369">
      <c r="A369" s="67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9"/>
      <c r="R369" s="67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9"/>
    </row>
    <row r="372">
      <c r="A372" s="318" t="s">
        <v>97</v>
      </c>
      <c r="B372" s="319">
        <v>46232.0</v>
      </c>
      <c r="C372" s="320" t="s">
        <v>235</v>
      </c>
      <c r="D372" s="268"/>
      <c r="E372" s="321" t="s">
        <v>236</v>
      </c>
      <c r="F372" s="322" t="b">
        <v>0</v>
      </c>
      <c r="G372" s="323" t="s">
        <v>237</v>
      </c>
      <c r="H372" s="322" t="b">
        <v>0</v>
      </c>
      <c r="I372" s="324" t="s">
        <v>238</v>
      </c>
      <c r="J372" s="322" t="b">
        <v>0</v>
      </c>
      <c r="K372" s="325" t="s">
        <v>240</v>
      </c>
      <c r="L372" s="326" t="b">
        <v>0</v>
      </c>
      <c r="M372" s="327" t="s">
        <v>241</v>
      </c>
      <c r="N372" s="322" t="b">
        <v>0</v>
      </c>
      <c r="O372" s="328" t="s">
        <v>242</v>
      </c>
      <c r="P372" s="326" t="b">
        <v>0</v>
      </c>
      <c r="R372" s="318" t="s">
        <v>97</v>
      </c>
      <c r="S372" s="319">
        <v>46212.0</v>
      </c>
      <c r="T372" s="320" t="s">
        <v>235</v>
      </c>
      <c r="U372" s="268"/>
      <c r="V372" s="321" t="s">
        <v>236</v>
      </c>
      <c r="W372" s="322" t="b">
        <v>0</v>
      </c>
      <c r="X372" s="323" t="s">
        <v>237</v>
      </c>
      <c r="Y372" s="322" t="b">
        <v>0</v>
      </c>
      <c r="Z372" s="324" t="s">
        <v>238</v>
      </c>
      <c r="AA372" s="322" t="b">
        <v>0</v>
      </c>
      <c r="AB372" s="325" t="s">
        <v>240</v>
      </c>
      <c r="AC372" s="326" t="b">
        <v>0</v>
      </c>
      <c r="AD372" s="327" t="s">
        <v>241</v>
      </c>
      <c r="AE372" s="322" t="b">
        <v>0</v>
      </c>
      <c r="AF372" s="328" t="s">
        <v>242</v>
      </c>
      <c r="AG372" s="326" t="b">
        <v>0</v>
      </c>
    </row>
    <row r="373">
      <c r="A373" s="298" t="s">
        <v>150</v>
      </c>
      <c r="B373" s="329"/>
      <c r="C373" s="330">
        <v>1.0</v>
      </c>
      <c r="D373" s="331">
        <v>80.0</v>
      </c>
      <c r="E373" s="332">
        <v>0.0</v>
      </c>
      <c r="F373" s="333">
        <v>12.0</v>
      </c>
      <c r="G373" s="334"/>
      <c r="H373" s="335">
        <f>iferror(C375*D375*(F373+F374+F375),0)</f>
        <v>5280</v>
      </c>
      <c r="I373" s="336">
        <v>2.0</v>
      </c>
      <c r="J373" s="337">
        <v>90.0</v>
      </c>
      <c r="K373" s="338" t="s">
        <v>245</v>
      </c>
      <c r="L373" s="339" t="b">
        <v>0</v>
      </c>
      <c r="M373" s="54" t="s">
        <v>341</v>
      </c>
      <c r="P373" s="42"/>
      <c r="R373" s="298" t="s">
        <v>150</v>
      </c>
      <c r="S373" s="329"/>
      <c r="T373" s="330">
        <v>1.0</v>
      </c>
      <c r="U373" s="331">
        <v>90.0</v>
      </c>
      <c r="V373" s="332">
        <v>0.0</v>
      </c>
      <c r="W373" s="333">
        <v>9.0</v>
      </c>
      <c r="X373" s="334"/>
      <c r="Y373" s="335">
        <f>iferror(T375*U375*(W373+W374+W375),0)</f>
        <v>5670</v>
      </c>
      <c r="Z373" s="336">
        <v>2.0</v>
      </c>
      <c r="AA373" s="337">
        <v>90.0</v>
      </c>
      <c r="AB373" s="338" t="s">
        <v>245</v>
      </c>
      <c r="AC373" s="339" t="b">
        <v>0</v>
      </c>
      <c r="AD373" s="54" t="s">
        <v>341</v>
      </c>
      <c r="AG373" s="42"/>
    </row>
    <row r="374">
      <c r="A374" s="341"/>
      <c r="B374" s="342"/>
      <c r="C374" s="249">
        <v>2.0</v>
      </c>
      <c r="D374" s="343">
        <v>80.0</v>
      </c>
      <c r="E374" s="251">
        <f>E373</f>
        <v>0</v>
      </c>
      <c r="F374" s="252">
        <v>10.0</v>
      </c>
      <c r="G374" s="344"/>
      <c r="H374" s="345">
        <f>iferror(AVERAGE(F373:F375),0)</f>
        <v>11</v>
      </c>
      <c r="I374" s="346">
        <v>1.0</v>
      </c>
      <c r="K374" s="347" t="s">
        <v>197</v>
      </c>
      <c r="L374" s="348" t="b">
        <v>0</v>
      </c>
      <c r="P374" s="42"/>
      <c r="R374" s="341"/>
      <c r="S374" s="342"/>
      <c r="T374" s="249">
        <v>2.0</v>
      </c>
      <c r="U374" s="343">
        <v>80.0</v>
      </c>
      <c r="V374" s="251">
        <f>V373</f>
        <v>0</v>
      </c>
      <c r="W374" s="252">
        <v>12.0</v>
      </c>
      <c r="X374" s="344"/>
      <c r="Y374" s="345">
        <f>iferror(AVERAGE(W373:W375),0)</f>
        <v>10.5</v>
      </c>
      <c r="Z374" s="346">
        <v>1.0</v>
      </c>
      <c r="AB374" s="347" t="s">
        <v>197</v>
      </c>
      <c r="AC374" s="348" t="b">
        <v>0</v>
      </c>
      <c r="AG374" s="42"/>
    </row>
    <row r="375">
      <c r="A375" s="349">
        <v>6.0</v>
      </c>
      <c r="B375" s="350">
        <v>10.0</v>
      </c>
      <c r="C375" s="249">
        <v>3.0</v>
      </c>
      <c r="D375" s="343">
        <f t="shared" ref="D375:E375" si="394">D373</f>
        <v>80</v>
      </c>
      <c r="E375" s="251">
        <f t="shared" si="394"/>
        <v>0</v>
      </c>
      <c r="F375" s="252"/>
      <c r="G375" s="351"/>
      <c r="I375" s="346">
        <v>2.0</v>
      </c>
      <c r="K375" s="347" t="s">
        <v>248</v>
      </c>
      <c r="L375" s="348" t="b">
        <v>0</v>
      </c>
      <c r="P375" s="42"/>
      <c r="R375" s="349">
        <v>6.0</v>
      </c>
      <c r="S375" s="350">
        <v>10.0</v>
      </c>
      <c r="T375" s="249">
        <v>3.0</v>
      </c>
      <c r="U375" s="343">
        <f t="shared" ref="U375:V375" si="395">U373</f>
        <v>90</v>
      </c>
      <c r="V375" s="251">
        <f t="shared" si="395"/>
        <v>0</v>
      </c>
      <c r="W375" s="252"/>
      <c r="X375" s="351"/>
      <c r="Z375" s="346">
        <v>2.0</v>
      </c>
      <c r="AB375" s="347" t="s">
        <v>248</v>
      </c>
      <c r="AC375" s="348" t="b">
        <v>0</v>
      </c>
      <c r="AG375" s="42"/>
    </row>
    <row r="376">
      <c r="A376" s="358" t="s">
        <v>355</v>
      </c>
      <c r="B376" s="353"/>
      <c r="C376" s="249">
        <v>1.0</v>
      </c>
      <c r="D376" s="343">
        <v>20.0</v>
      </c>
      <c r="E376" s="251">
        <v>0.0</v>
      </c>
      <c r="F376" s="252">
        <v>20.0</v>
      </c>
      <c r="G376" s="351"/>
      <c r="H376" s="354">
        <f>iferror(C378*D378*(F376+F377+F378),0)</f>
        <v>2400</v>
      </c>
      <c r="I376" s="346">
        <v>2.0</v>
      </c>
      <c r="J376" s="355">
        <v>60.0</v>
      </c>
      <c r="K376" s="347" t="s">
        <v>245</v>
      </c>
      <c r="L376" s="348" t="b">
        <v>0</v>
      </c>
      <c r="M376" s="386"/>
      <c r="P376" s="42"/>
      <c r="R376" s="358" t="s">
        <v>352</v>
      </c>
      <c r="S376" s="353"/>
      <c r="T376" s="249">
        <v>1.0</v>
      </c>
      <c r="U376" s="343">
        <v>12.5</v>
      </c>
      <c r="V376" s="251">
        <v>0.0</v>
      </c>
      <c r="W376" s="252">
        <v>15.0</v>
      </c>
      <c r="X376" s="351"/>
      <c r="Y376" s="354">
        <f>iferror(T378*U378*(W376+W377+W378),0)</f>
        <v>1125</v>
      </c>
      <c r="Z376" s="346">
        <v>2.0</v>
      </c>
      <c r="AA376" s="355">
        <v>60.0</v>
      </c>
      <c r="AB376" s="347" t="s">
        <v>245</v>
      </c>
      <c r="AC376" s="348" t="b">
        <v>0</v>
      </c>
      <c r="AD376" s="386"/>
      <c r="AG376" s="42"/>
    </row>
    <row r="377">
      <c r="A377" s="341"/>
      <c r="B377" s="342"/>
      <c r="C377" s="249">
        <v>2.0</v>
      </c>
      <c r="D377" s="343">
        <f t="shared" ref="D377:E377" si="396">D376</f>
        <v>20</v>
      </c>
      <c r="E377" s="251">
        <f t="shared" si="396"/>
        <v>0</v>
      </c>
      <c r="F377" s="252">
        <v>20.0</v>
      </c>
      <c r="G377" s="351"/>
      <c r="H377" s="345">
        <f>iferror(AVERAGE(F376:F378),0)</f>
        <v>20</v>
      </c>
      <c r="I377" s="346">
        <v>0.0</v>
      </c>
      <c r="K377" s="347" t="s">
        <v>197</v>
      </c>
      <c r="L377" s="348" t="b">
        <v>0</v>
      </c>
      <c r="P377" s="42"/>
      <c r="R377" s="341"/>
      <c r="S377" s="342"/>
      <c r="T377" s="249">
        <v>2.0</v>
      </c>
      <c r="U377" s="343">
        <f t="shared" ref="U377:V377" si="397">U376</f>
        <v>12.5</v>
      </c>
      <c r="V377" s="251">
        <f t="shared" si="397"/>
        <v>0</v>
      </c>
      <c r="W377" s="252">
        <v>15.0</v>
      </c>
      <c r="X377" s="351"/>
      <c r="Y377" s="345">
        <f>iferror(AVERAGE(W376:W378),0)</f>
        <v>15</v>
      </c>
      <c r="Z377" s="346">
        <v>0.0</v>
      </c>
      <c r="AB377" s="347" t="s">
        <v>197</v>
      </c>
      <c r="AC377" s="348" t="b">
        <v>0</v>
      </c>
      <c r="AG377" s="42"/>
    </row>
    <row r="378">
      <c r="A378" s="349">
        <v>8.0</v>
      </c>
      <c r="B378" s="350">
        <v>12.0</v>
      </c>
      <c r="C378" s="249">
        <v>3.0</v>
      </c>
      <c r="D378" s="343">
        <f t="shared" ref="D378:E378" si="398">D376</f>
        <v>20</v>
      </c>
      <c r="E378" s="251">
        <f t="shared" si="398"/>
        <v>0</v>
      </c>
      <c r="F378" s="252"/>
      <c r="G378" s="351"/>
      <c r="I378" s="346">
        <v>1.0</v>
      </c>
      <c r="K378" s="347" t="s">
        <v>248</v>
      </c>
      <c r="L378" s="348" t="b">
        <v>0</v>
      </c>
      <c r="P378" s="42"/>
      <c r="R378" s="349">
        <v>8.0</v>
      </c>
      <c r="S378" s="350">
        <v>12.0</v>
      </c>
      <c r="T378" s="249">
        <v>3.0</v>
      </c>
      <c r="U378" s="343">
        <f t="shared" ref="U378:V378" si="399">U376</f>
        <v>12.5</v>
      </c>
      <c r="V378" s="251">
        <f t="shared" si="399"/>
        <v>0</v>
      </c>
      <c r="W378" s="252"/>
      <c r="X378" s="351"/>
      <c r="Z378" s="346">
        <v>1.0</v>
      </c>
      <c r="AB378" s="347" t="s">
        <v>248</v>
      </c>
      <c r="AC378" s="348" t="b">
        <v>0</v>
      </c>
      <c r="AG378" s="42"/>
    </row>
    <row r="379">
      <c r="A379" s="402" t="s">
        <v>356</v>
      </c>
      <c r="B379" s="353"/>
      <c r="C379" s="249">
        <v>1.0</v>
      </c>
      <c r="D379" s="343">
        <v>20.0</v>
      </c>
      <c r="E379" s="251">
        <v>0.0</v>
      </c>
      <c r="F379" s="252">
        <v>10.0</v>
      </c>
      <c r="G379" s="351"/>
      <c r="H379" s="354">
        <f>iferror(C381*D381*(F379+F380+F381),0)</f>
        <v>1200</v>
      </c>
      <c r="I379" s="346">
        <v>2.0</v>
      </c>
      <c r="J379" s="355">
        <v>60.0</v>
      </c>
      <c r="K379" s="347" t="s">
        <v>245</v>
      </c>
      <c r="L379" s="348" t="b">
        <v>0</v>
      </c>
      <c r="M379" s="54"/>
      <c r="P379" s="42"/>
      <c r="R379" s="402" t="s">
        <v>265</v>
      </c>
      <c r="S379" s="353"/>
      <c r="T379" s="249">
        <v>1.0</v>
      </c>
      <c r="U379" s="343">
        <v>80.0</v>
      </c>
      <c r="V379" s="251">
        <v>0.0</v>
      </c>
      <c r="W379" s="252">
        <v>18.0</v>
      </c>
      <c r="X379" s="351"/>
      <c r="Y379" s="354">
        <f>iferror(T381*U381*(W379+W380+W381),0)</f>
        <v>8640</v>
      </c>
      <c r="Z379" s="346">
        <v>2.0</v>
      </c>
      <c r="AA379" s="355">
        <v>60.0</v>
      </c>
      <c r="AB379" s="347" t="s">
        <v>245</v>
      </c>
      <c r="AC379" s="348" t="b">
        <v>0</v>
      </c>
      <c r="AD379" s="54"/>
      <c r="AG379" s="42"/>
    </row>
    <row r="380">
      <c r="A380" s="341"/>
      <c r="B380" s="342"/>
      <c r="C380" s="249">
        <v>2.0</v>
      </c>
      <c r="D380" s="343">
        <f t="shared" ref="D380:E380" si="400">D379</f>
        <v>20</v>
      </c>
      <c r="E380" s="251">
        <f t="shared" si="400"/>
        <v>0</v>
      </c>
      <c r="F380" s="252">
        <v>10.0</v>
      </c>
      <c r="G380" s="351"/>
      <c r="H380" s="345">
        <f>iferror(AVERAGE(F379:F381),0)</f>
        <v>10</v>
      </c>
      <c r="I380" s="346">
        <v>0.0</v>
      </c>
      <c r="K380" s="347" t="s">
        <v>197</v>
      </c>
      <c r="L380" s="348" t="b">
        <v>0</v>
      </c>
      <c r="P380" s="42"/>
      <c r="R380" s="341"/>
      <c r="S380" s="342"/>
      <c r="T380" s="249">
        <v>2.0</v>
      </c>
      <c r="U380" s="343">
        <f t="shared" ref="U380:V380" si="401">U379</f>
        <v>80</v>
      </c>
      <c r="V380" s="251">
        <f t="shared" si="401"/>
        <v>0</v>
      </c>
      <c r="W380" s="252">
        <v>18.0</v>
      </c>
      <c r="X380" s="351"/>
      <c r="Y380" s="345">
        <f>iferror(AVERAGE(W379:W381),0)</f>
        <v>18</v>
      </c>
      <c r="Z380" s="346">
        <v>0.0</v>
      </c>
      <c r="AB380" s="347" t="s">
        <v>197</v>
      </c>
      <c r="AC380" s="348" t="b">
        <v>0</v>
      </c>
      <c r="AG380" s="42"/>
    </row>
    <row r="381">
      <c r="A381" s="349">
        <v>8.0</v>
      </c>
      <c r="B381" s="350">
        <v>12.0</v>
      </c>
      <c r="C381" s="249">
        <v>3.0</v>
      </c>
      <c r="D381" s="343">
        <f t="shared" ref="D381:E381" si="402">D379</f>
        <v>20</v>
      </c>
      <c r="E381" s="251">
        <f t="shared" si="402"/>
        <v>0</v>
      </c>
      <c r="F381" s="252"/>
      <c r="G381" s="351"/>
      <c r="I381" s="346">
        <v>1.0</v>
      </c>
      <c r="K381" s="347" t="s">
        <v>248</v>
      </c>
      <c r="L381" s="348" t="b">
        <v>0</v>
      </c>
      <c r="P381" s="42"/>
      <c r="R381" s="349">
        <v>8.0</v>
      </c>
      <c r="S381" s="350">
        <v>12.0</v>
      </c>
      <c r="T381" s="249">
        <v>3.0</v>
      </c>
      <c r="U381" s="343">
        <f t="shared" ref="U381:V381" si="403">U379</f>
        <v>80</v>
      </c>
      <c r="V381" s="251">
        <f t="shared" si="403"/>
        <v>0</v>
      </c>
      <c r="W381" s="252"/>
      <c r="X381" s="351"/>
      <c r="Z381" s="346">
        <v>1.0</v>
      </c>
      <c r="AB381" s="347" t="s">
        <v>248</v>
      </c>
      <c r="AC381" s="348" t="b">
        <v>0</v>
      </c>
      <c r="AG381" s="42"/>
    </row>
    <row r="382">
      <c r="A382" s="358" t="s">
        <v>357</v>
      </c>
      <c r="B382" s="353"/>
      <c r="C382" s="249">
        <v>1.0</v>
      </c>
      <c r="D382" s="343">
        <v>12.5</v>
      </c>
      <c r="E382" s="251">
        <v>0.0</v>
      </c>
      <c r="F382" s="252">
        <v>10.0</v>
      </c>
      <c r="G382" s="351"/>
      <c r="H382" s="354">
        <f>iferror(C384*D384*(F382+F383+F384),0)</f>
        <v>825</v>
      </c>
      <c r="I382" s="346">
        <v>2.0</v>
      </c>
      <c r="J382" s="355">
        <v>60.0</v>
      </c>
      <c r="K382" s="347" t="s">
        <v>245</v>
      </c>
      <c r="L382" s="348" t="b">
        <v>0</v>
      </c>
      <c r="M382" s="386"/>
      <c r="P382" s="42"/>
      <c r="R382" s="356" t="s">
        <v>268</v>
      </c>
      <c r="S382" s="353"/>
      <c r="T382" s="249">
        <v>1.0</v>
      </c>
      <c r="U382" s="343">
        <v>50.0</v>
      </c>
      <c r="V382" s="251">
        <v>0.0</v>
      </c>
      <c r="W382" s="252">
        <v>20.0</v>
      </c>
      <c r="X382" s="351"/>
      <c r="Y382" s="354">
        <f>iferror(T384*U384*(W382+W383+W384),0)</f>
        <v>9000</v>
      </c>
      <c r="Z382" s="346">
        <v>2.0</v>
      </c>
      <c r="AA382" s="355">
        <v>60.0</v>
      </c>
      <c r="AB382" s="347" t="s">
        <v>245</v>
      </c>
      <c r="AC382" s="348" t="b">
        <v>0</v>
      </c>
      <c r="AD382" s="386"/>
      <c r="AG382" s="42"/>
    </row>
    <row r="383">
      <c r="A383" s="341"/>
      <c r="B383" s="342"/>
      <c r="C383" s="249">
        <v>2.0</v>
      </c>
      <c r="D383" s="343">
        <f t="shared" ref="D383:E383" si="404">D382</f>
        <v>12.5</v>
      </c>
      <c r="E383" s="251">
        <f t="shared" si="404"/>
        <v>0</v>
      </c>
      <c r="F383" s="252">
        <v>12.0</v>
      </c>
      <c r="G383" s="351"/>
      <c r="H383" s="345">
        <f>iferror(AVERAGE(F382:F384),0)</f>
        <v>11</v>
      </c>
      <c r="I383" s="346">
        <v>1.0</v>
      </c>
      <c r="K383" s="347" t="s">
        <v>197</v>
      </c>
      <c r="L383" s="348" t="b">
        <v>0</v>
      </c>
      <c r="P383" s="42"/>
      <c r="R383" s="341"/>
      <c r="S383" s="342"/>
      <c r="T383" s="249">
        <v>2.0</v>
      </c>
      <c r="U383" s="343">
        <f t="shared" ref="U383:V383" si="405">U382</f>
        <v>50</v>
      </c>
      <c r="V383" s="251">
        <f t="shared" si="405"/>
        <v>0</v>
      </c>
      <c r="W383" s="252">
        <v>20.0</v>
      </c>
      <c r="X383" s="351"/>
      <c r="Y383" s="345">
        <f>iferror(AVERAGE(W382:W384),0)</f>
        <v>20</v>
      </c>
      <c r="Z383" s="346">
        <v>1.0</v>
      </c>
      <c r="AB383" s="347" t="s">
        <v>197</v>
      </c>
      <c r="AC383" s="348" t="b">
        <v>0</v>
      </c>
      <c r="AG383" s="42"/>
    </row>
    <row r="384">
      <c r="A384" s="349">
        <v>12.0</v>
      </c>
      <c r="B384" s="350">
        <v>20.0</v>
      </c>
      <c r="C384" s="249">
        <v>3.0</v>
      </c>
      <c r="D384" s="343">
        <f t="shared" ref="D384:E384" si="406">D382</f>
        <v>12.5</v>
      </c>
      <c r="E384" s="251">
        <f t="shared" si="406"/>
        <v>0</v>
      </c>
      <c r="F384" s="252"/>
      <c r="G384" s="351"/>
      <c r="I384" s="346">
        <v>1.0</v>
      </c>
      <c r="K384" s="347" t="s">
        <v>248</v>
      </c>
      <c r="L384" s="348" t="b">
        <v>0</v>
      </c>
      <c r="P384" s="42"/>
      <c r="R384" s="349">
        <v>12.0</v>
      </c>
      <c r="S384" s="350">
        <v>20.0</v>
      </c>
      <c r="T384" s="249">
        <v>3.0</v>
      </c>
      <c r="U384" s="343">
        <f t="shared" ref="U384:V384" si="407">U382</f>
        <v>50</v>
      </c>
      <c r="V384" s="251">
        <f t="shared" si="407"/>
        <v>0</v>
      </c>
      <c r="W384" s="252">
        <v>20.0</v>
      </c>
      <c r="X384" s="351"/>
      <c r="Z384" s="346">
        <v>1.0</v>
      </c>
      <c r="AB384" s="347" t="s">
        <v>248</v>
      </c>
      <c r="AC384" s="348" t="b">
        <v>0</v>
      </c>
      <c r="AG384" s="42"/>
    </row>
    <row r="385">
      <c r="A385" s="358" t="s">
        <v>308</v>
      </c>
      <c r="B385" s="353"/>
      <c r="C385" s="249">
        <v>1.0</v>
      </c>
      <c r="D385" s="343">
        <v>30.0</v>
      </c>
      <c r="E385" s="251">
        <v>0.0</v>
      </c>
      <c r="F385" s="252">
        <v>15.0</v>
      </c>
      <c r="G385" s="351"/>
      <c r="H385" s="354">
        <f>iferror(C387*D387*(F385+F386+F387),0)</f>
        <v>4050</v>
      </c>
      <c r="I385" s="346">
        <v>2.0</v>
      </c>
      <c r="J385" s="355">
        <v>60.0</v>
      </c>
      <c r="K385" s="347" t="s">
        <v>245</v>
      </c>
      <c r="L385" s="348" t="b">
        <v>0</v>
      </c>
      <c r="M385" s="386"/>
      <c r="P385" s="42"/>
      <c r="R385" s="356" t="s">
        <v>327</v>
      </c>
      <c r="S385" s="353"/>
      <c r="T385" s="249">
        <v>1.0</v>
      </c>
      <c r="U385" s="343">
        <v>55.0</v>
      </c>
      <c r="V385" s="251">
        <v>0.0</v>
      </c>
      <c r="W385" s="252">
        <v>20.0</v>
      </c>
      <c r="X385" s="351"/>
      <c r="Y385" s="354">
        <f>iferror(T387*U387*(W385+W386+W387),0)</f>
        <v>9900</v>
      </c>
      <c r="Z385" s="346">
        <v>2.0</v>
      </c>
      <c r="AA385" s="355">
        <v>60.0</v>
      </c>
      <c r="AB385" s="347" t="s">
        <v>245</v>
      </c>
      <c r="AC385" s="348" t="b">
        <v>0</v>
      </c>
      <c r="AD385" s="386"/>
      <c r="AG385" s="42"/>
    </row>
    <row r="386">
      <c r="A386" s="341"/>
      <c r="B386" s="342"/>
      <c r="C386" s="249">
        <v>2.0</v>
      </c>
      <c r="D386" s="343">
        <f t="shared" ref="D386:E386" si="408">D385</f>
        <v>30</v>
      </c>
      <c r="E386" s="251">
        <f t="shared" si="408"/>
        <v>0</v>
      </c>
      <c r="F386" s="252">
        <v>15.0</v>
      </c>
      <c r="G386" s="351"/>
      <c r="H386" s="345">
        <f>iferror(AVERAGE(F385:F387),0)</f>
        <v>15</v>
      </c>
      <c r="I386" s="346">
        <v>0.0</v>
      </c>
      <c r="K386" s="347" t="s">
        <v>197</v>
      </c>
      <c r="L386" s="348" t="b">
        <v>0</v>
      </c>
      <c r="P386" s="42"/>
      <c r="R386" s="341"/>
      <c r="S386" s="342"/>
      <c r="T386" s="249">
        <v>2.0</v>
      </c>
      <c r="U386" s="343">
        <f t="shared" ref="U386:V386" si="409">U385</f>
        <v>55</v>
      </c>
      <c r="V386" s="251">
        <f t="shared" si="409"/>
        <v>0</v>
      </c>
      <c r="W386" s="252">
        <v>20.0</v>
      </c>
      <c r="X386" s="351"/>
      <c r="Y386" s="345">
        <f>iferror(AVERAGE(W385:W387),0)</f>
        <v>20</v>
      </c>
      <c r="Z386" s="346">
        <v>0.0</v>
      </c>
      <c r="AB386" s="347" t="s">
        <v>197</v>
      </c>
      <c r="AC386" s="348" t="b">
        <v>0</v>
      </c>
      <c r="AG386" s="42"/>
    </row>
    <row r="387">
      <c r="A387" s="349">
        <v>12.0</v>
      </c>
      <c r="B387" s="350">
        <v>20.0</v>
      </c>
      <c r="C387" s="249">
        <v>3.0</v>
      </c>
      <c r="D387" s="343">
        <f t="shared" ref="D387:E387" si="410">D385</f>
        <v>30</v>
      </c>
      <c r="E387" s="251">
        <f t="shared" si="410"/>
        <v>0</v>
      </c>
      <c r="F387" s="252">
        <v>15.0</v>
      </c>
      <c r="G387" s="351"/>
      <c r="I387" s="346">
        <v>1.0</v>
      </c>
      <c r="K387" s="347" t="s">
        <v>248</v>
      </c>
      <c r="L387" s="348" t="b">
        <v>0</v>
      </c>
      <c r="P387" s="42"/>
      <c r="R387" s="349">
        <v>12.0</v>
      </c>
      <c r="S387" s="350">
        <v>20.0</v>
      </c>
      <c r="T387" s="249">
        <v>3.0</v>
      </c>
      <c r="U387" s="343">
        <f t="shared" ref="U387:V387" si="411">U385</f>
        <v>55</v>
      </c>
      <c r="V387" s="251">
        <f t="shared" si="411"/>
        <v>0</v>
      </c>
      <c r="W387" s="252">
        <v>20.0</v>
      </c>
      <c r="X387" s="351"/>
      <c r="Z387" s="346">
        <v>1.0</v>
      </c>
      <c r="AB387" s="347" t="s">
        <v>248</v>
      </c>
      <c r="AC387" s="348" t="b">
        <v>0</v>
      </c>
      <c r="AG387" s="42"/>
    </row>
    <row r="388">
      <c r="A388" s="391" t="s">
        <v>296</v>
      </c>
      <c r="B388" s="353"/>
      <c r="C388" s="249">
        <v>1.0</v>
      </c>
      <c r="D388" s="343">
        <v>20.0</v>
      </c>
      <c r="E388" s="251">
        <v>0.0</v>
      </c>
      <c r="F388" s="252"/>
      <c r="G388" s="351"/>
      <c r="H388" s="354">
        <f>iferror(C390*D390*(F388+F389+F390),0)</f>
        <v>0</v>
      </c>
      <c r="I388" s="346"/>
      <c r="J388" s="355"/>
      <c r="K388" s="347" t="s">
        <v>245</v>
      </c>
      <c r="L388" s="348" t="b">
        <v>0</v>
      </c>
      <c r="M388" s="386"/>
      <c r="P388" s="42"/>
      <c r="R388" s="391" t="s">
        <v>296</v>
      </c>
      <c r="S388" s="353"/>
      <c r="T388" s="249">
        <v>1.0</v>
      </c>
      <c r="U388" s="343">
        <v>20.0</v>
      </c>
      <c r="V388" s="251">
        <v>0.0</v>
      </c>
      <c r="W388" s="252">
        <v>12.0</v>
      </c>
      <c r="X388" s="351"/>
      <c r="Y388" s="354">
        <f>iferror(T390*U390*(W388+W389+W390),0)</f>
        <v>1980</v>
      </c>
      <c r="Z388" s="346"/>
      <c r="AA388" s="355"/>
      <c r="AB388" s="347" t="s">
        <v>245</v>
      </c>
      <c r="AC388" s="348" t="b">
        <v>0</v>
      </c>
      <c r="AD388" s="386"/>
      <c r="AG388" s="42"/>
    </row>
    <row r="389">
      <c r="A389" s="341"/>
      <c r="B389" s="342"/>
      <c r="C389" s="249">
        <v>2.0</v>
      </c>
      <c r="D389" s="343">
        <f t="shared" ref="D389:E389" si="412">D388</f>
        <v>20</v>
      </c>
      <c r="E389" s="251">
        <f t="shared" si="412"/>
        <v>0</v>
      </c>
      <c r="F389" s="252"/>
      <c r="G389" s="351"/>
      <c r="H389" s="345">
        <f>iferror(AVERAGE(F388:F390),0)</f>
        <v>0</v>
      </c>
      <c r="I389" s="346"/>
      <c r="K389" s="347" t="s">
        <v>197</v>
      </c>
      <c r="L389" s="348" t="b">
        <v>0</v>
      </c>
      <c r="P389" s="42"/>
      <c r="R389" s="341"/>
      <c r="S389" s="342"/>
      <c r="T389" s="249">
        <v>2.0</v>
      </c>
      <c r="U389" s="343">
        <f t="shared" ref="U389:V389" si="413">U388</f>
        <v>20</v>
      </c>
      <c r="V389" s="251">
        <f t="shared" si="413"/>
        <v>0</v>
      </c>
      <c r="W389" s="252">
        <v>11.0</v>
      </c>
      <c r="X389" s="351"/>
      <c r="Y389" s="345">
        <f>iferror(AVERAGE(W388:W390),0)</f>
        <v>11</v>
      </c>
      <c r="Z389" s="346"/>
      <c r="AB389" s="347" t="s">
        <v>197</v>
      </c>
      <c r="AC389" s="348" t="b">
        <v>0</v>
      </c>
      <c r="AG389" s="42"/>
    </row>
    <row r="390">
      <c r="A390" s="363"/>
      <c r="B390" s="364"/>
      <c r="C390" s="249">
        <v>3.0</v>
      </c>
      <c r="D390" s="343">
        <v>20.0</v>
      </c>
      <c r="E390" s="251">
        <f>E388</f>
        <v>0</v>
      </c>
      <c r="F390" s="252"/>
      <c r="G390" s="351"/>
      <c r="I390" s="346"/>
      <c r="K390" s="347" t="s">
        <v>248</v>
      </c>
      <c r="L390" s="348" t="b">
        <v>0</v>
      </c>
      <c r="P390" s="42"/>
      <c r="R390" s="363"/>
      <c r="S390" s="364"/>
      <c r="T390" s="249">
        <v>3.0</v>
      </c>
      <c r="U390" s="343">
        <v>20.0</v>
      </c>
      <c r="V390" s="251">
        <f>V388</f>
        <v>0</v>
      </c>
      <c r="W390" s="252">
        <v>10.0</v>
      </c>
      <c r="X390" s="351"/>
      <c r="Z390" s="346"/>
      <c r="AB390" s="347" t="s">
        <v>248</v>
      </c>
      <c r="AC390" s="348" t="b">
        <v>0</v>
      </c>
      <c r="AG390" s="42"/>
    </row>
    <row r="391">
      <c r="A391" s="391" t="s">
        <v>347</v>
      </c>
      <c r="B391" s="353"/>
      <c r="C391" s="249">
        <v>1.0</v>
      </c>
      <c r="D391" s="343">
        <v>7.0</v>
      </c>
      <c r="E391" s="251">
        <v>0.0</v>
      </c>
      <c r="F391" s="252"/>
      <c r="G391" s="351"/>
      <c r="H391" s="354">
        <f>iferror(C393*D393*(F391+F392+F393),0)</f>
        <v>0</v>
      </c>
      <c r="I391" s="346">
        <v>2.0</v>
      </c>
      <c r="J391" s="355">
        <v>60.0</v>
      </c>
      <c r="K391" s="347" t="s">
        <v>245</v>
      </c>
      <c r="L391" s="348" t="b">
        <v>0</v>
      </c>
      <c r="M391" s="386"/>
      <c r="P391" s="42"/>
      <c r="R391" s="391" t="s">
        <v>347</v>
      </c>
      <c r="S391" s="353"/>
      <c r="T391" s="249">
        <v>1.0</v>
      </c>
      <c r="U391" s="343">
        <v>7.0</v>
      </c>
      <c r="V391" s="251">
        <v>0.0</v>
      </c>
      <c r="W391" s="252">
        <v>16.0</v>
      </c>
      <c r="X391" s="351"/>
      <c r="Y391" s="354">
        <f>iferror(T393*U393*(W391+W392+W393),0)</f>
        <v>144</v>
      </c>
      <c r="Z391" s="346">
        <v>2.0</v>
      </c>
      <c r="AA391" s="355">
        <v>60.0</v>
      </c>
      <c r="AB391" s="347" t="s">
        <v>245</v>
      </c>
      <c r="AC391" s="348" t="b">
        <v>0</v>
      </c>
      <c r="AD391" s="386"/>
      <c r="AG391" s="42"/>
    </row>
    <row r="392">
      <c r="A392" s="341"/>
      <c r="B392" s="342"/>
      <c r="C392" s="249">
        <v>2.0</v>
      </c>
      <c r="D392" s="343">
        <f t="shared" ref="D392:E392" si="414">D391</f>
        <v>7</v>
      </c>
      <c r="E392" s="251">
        <f t="shared" si="414"/>
        <v>0</v>
      </c>
      <c r="F392" s="252"/>
      <c r="G392" s="351"/>
      <c r="H392" s="345">
        <f>iferror(AVERAGE(F391:F393),0)</f>
        <v>0</v>
      </c>
      <c r="I392" s="346">
        <v>0.0</v>
      </c>
      <c r="K392" s="347" t="s">
        <v>197</v>
      </c>
      <c r="L392" s="348" t="b">
        <v>0</v>
      </c>
      <c r="P392" s="42"/>
      <c r="R392" s="341"/>
      <c r="S392" s="342"/>
      <c r="T392" s="249">
        <v>2.0</v>
      </c>
      <c r="U392" s="343">
        <f t="shared" ref="U392:V392" si="415">U391</f>
        <v>7</v>
      </c>
      <c r="V392" s="251">
        <f t="shared" si="415"/>
        <v>0</v>
      </c>
      <c r="W392" s="252"/>
      <c r="X392" s="351"/>
      <c r="Y392" s="345">
        <f>iferror(AVERAGE(W391:W393),0)</f>
        <v>16</v>
      </c>
      <c r="Z392" s="346">
        <v>0.0</v>
      </c>
      <c r="AB392" s="347" t="s">
        <v>197</v>
      </c>
      <c r="AC392" s="348" t="b">
        <v>0</v>
      </c>
      <c r="AG392" s="42"/>
    </row>
    <row r="393">
      <c r="A393" s="349">
        <v>6.0</v>
      </c>
      <c r="B393" s="350">
        <v>10.0</v>
      </c>
      <c r="C393" s="249">
        <v>3.0</v>
      </c>
      <c r="D393" s="343">
        <v>3.0</v>
      </c>
      <c r="E393" s="251">
        <f>E391</f>
        <v>0</v>
      </c>
      <c r="F393" s="252"/>
      <c r="G393" s="351"/>
      <c r="I393" s="346">
        <v>1.0</v>
      </c>
      <c r="K393" s="347" t="s">
        <v>248</v>
      </c>
      <c r="L393" s="348" t="b">
        <v>0</v>
      </c>
      <c r="P393" s="42"/>
      <c r="R393" s="349">
        <v>6.0</v>
      </c>
      <c r="S393" s="350">
        <v>10.0</v>
      </c>
      <c r="T393" s="249">
        <v>3.0</v>
      </c>
      <c r="U393" s="343">
        <v>3.0</v>
      </c>
      <c r="V393" s="251">
        <f>V391</f>
        <v>0</v>
      </c>
      <c r="W393" s="252"/>
      <c r="X393" s="351"/>
      <c r="Z393" s="346">
        <v>1.0</v>
      </c>
      <c r="AB393" s="347" t="s">
        <v>248</v>
      </c>
      <c r="AC393" s="348" t="b">
        <v>0</v>
      </c>
      <c r="AG393" s="42"/>
    </row>
    <row r="394">
      <c r="A394" s="397" t="s">
        <v>273</v>
      </c>
      <c r="B394" s="353"/>
      <c r="C394" s="249">
        <v>1.0</v>
      </c>
      <c r="D394" s="343">
        <v>0.0</v>
      </c>
      <c r="E394" s="251">
        <v>0.0</v>
      </c>
      <c r="F394" s="252"/>
      <c r="G394" s="351"/>
      <c r="H394" s="354">
        <f>iferror(C396*D396*(F394+F395+F396),0)</f>
        <v>0</v>
      </c>
      <c r="I394" s="346">
        <v>2.0</v>
      </c>
      <c r="J394" s="355">
        <v>60.0</v>
      </c>
      <c r="K394" s="347" t="s">
        <v>245</v>
      </c>
      <c r="L394" s="348" t="b">
        <v>0</v>
      </c>
      <c r="M394" s="386"/>
      <c r="P394" s="42"/>
      <c r="R394" s="397" t="s">
        <v>273</v>
      </c>
      <c r="S394" s="353"/>
      <c r="T394" s="249">
        <v>1.0</v>
      </c>
      <c r="U394" s="343">
        <v>0.0</v>
      </c>
      <c r="V394" s="251">
        <v>0.0</v>
      </c>
      <c r="W394" s="252"/>
      <c r="X394" s="351"/>
      <c r="Y394" s="354">
        <f>iferror(T396*U396*(W394+W395+W396),0)</f>
        <v>0</v>
      </c>
      <c r="Z394" s="346">
        <v>2.0</v>
      </c>
      <c r="AA394" s="355">
        <v>60.0</v>
      </c>
      <c r="AB394" s="347" t="s">
        <v>245</v>
      </c>
      <c r="AC394" s="348" t="b">
        <v>0</v>
      </c>
      <c r="AD394" s="386"/>
      <c r="AG394" s="42"/>
    </row>
    <row r="395">
      <c r="A395" s="341"/>
      <c r="B395" s="342"/>
      <c r="C395" s="249">
        <v>2.0</v>
      </c>
      <c r="D395" s="343">
        <f t="shared" ref="D395:E395" si="416">D394</f>
        <v>0</v>
      </c>
      <c r="E395" s="251">
        <f t="shared" si="416"/>
        <v>0</v>
      </c>
      <c r="F395" s="252"/>
      <c r="G395" s="351"/>
      <c r="H395" s="345">
        <f>iferror(AVERAGE(F394:F396),0)</f>
        <v>0</v>
      </c>
      <c r="I395" s="346">
        <v>0.0</v>
      </c>
      <c r="K395" s="347" t="s">
        <v>197</v>
      </c>
      <c r="L395" s="348" t="b">
        <v>0</v>
      </c>
      <c r="P395" s="42"/>
      <c r="R395" s="341"/>
      <c r="S395" s="342"/>
      <c r="T395" s="249">
        <v>2.0</v>
      </c>
      <c r="U395" s="343">
        <f t="shared" ref="U395:V395" si="417">U394</f>
        <v>0</v>
      </c>
      <c r="V395" s="251">
        <f t="shared" si="417"/>
        <v>0</v>
      </c>
      <c r="W395" s="252"/>
      <c r="X395" s="351"/>
      <c r="Y395" s="345">
        <f>iferror(AVERAGE(W394:W396),0)</f>
        <v>0</v>
      </c>
      <c r="Z395" s="346">
        <v>0.0</v>
      </c>
      <c r="AB395" s="347" t="s">
        <v>197</v>
      </c>
      <c r="AC395" s="348" t="b">
        <v>0</v>
      </c>
      <c r="AG395" s="42"/>
    </row>
    <row r="396">
      <c r="A396" s="349">
        <v>12.0</v>
      </c>
      <c r="B396" s="350">
        <v>20.0</v>
      </c>
      <c r="C396" s="249">
        <v>3.0</v>
      </c>
      <c r="D396" s="343">
        <f t="shared" ref="D396:E396" si="418">D394</f>
        <v>0</v>
      </c>
      <c r="E396" s="251">
        <f t="shared" si="418"/>
        <v>0</v>
      </c>
      <c r="F396" s="252"/>
      <c r="G396" s="351"/>
      <c r="I396" s="346">
        <v>1.0</v>
      </c>
      <c r="K396" s="347" t="s">
        <v>248</v>
      </c>
      <c r="L396" s="348" t="b">
        <v>0</v>
      </c>
      <c r="P396" s="42"/>
      <c r="R396" s="349">
        <v>12.0</v>
      </c>
      <c r="S396" s="350">
        <v>20.0</v>
      </c>
      <c r="T396" s="249">
        <v>3.0</v>
      </c>
      <c r="U396" s="343">
        <f t="shared" ref="U396:V396" si="419">U394</f>
        <v>0</v>
      </c>
      <c r="V396" s="251">
        <f t="shared" si="419"/>
        <v>0</v>
      </c>
      <c r="W396" s="252"/>
      <c r="X396" s="351"/>
      <c r="Z396" s="346">
        <v>1.0</v>
      </c>
      <c r="AB396" s="347" t="s">
        <v>248</v>
      </c>
      <c r="AC396" s="348" t="b">
        <v>0</v>
      </c>
      <c r="AG396" s="42"/>
    </row>
    <row r="397">
      <c r="A397" s="397" t="s">
        <v>337</v>
      </c>
      <c r="B397" s="353"/>
      <c r="C397" s="249">
        <v>1.0</v>
      </c>
      <c r="D397" s="343">
        <v>6.0</v>
      </c>
      <c r="E397" s="251">
        <v>0.0</v>
      </c>
      <c r="F397" s="252"/>
      <c r="G397" s="351"/>
      <c r="H397" s="354">
        <f>iferror(C399*D399*(F397+F398+F399),0)</f>
        <v>0</v>
      </c>
      <c r="I397" s="346">
        <v>2.0</v>
      </c>
      <c r="J397" s="355">
        <v>60.0</v>
      </c>
      <c r="K397" s="347" t="s">
        <v>245</v>
      </c>
      <c r="L397" s="348" t="b">
        <v>0</v>
      </c>
      <c r="M397" s="386"/>
      <c r="P397" s="42"/>
      <c r="R397" s="397" t="s">
        <v>337</v>
      </c>
      <c r="S397" s="353"/>
      <c r="T397" s="249">
        <v>1.0</v>
      </c>
      <c r="U397" s="343">
        <v>6.0</v>
      </c>
      <c r="V397" s="251">
        <v>0.0</v>
      </c>
      <c r="W397" s="252"/>
      <c r="X397" s="351"/>
      <c r="Y397" s="354">
        <f>iferror(T399*U399*(W397+W398+W399),0)</f>
        <v>0</v>
      </c>
      <c r="Z397" s="346">
        <v>2.0</v>
      </c>
      <c r="AA397" s="355">
        <v>60.0</v>
      </c>
      <c r="AB397" s="347" t="s">
        <v>245</v>
      </c>
      <c r="AC397" s="348" t="b">
        <v>0</v>
      </c>
      <c r="AD397" s="386"/>
      <c r="AG397" s="42"/>
    </row>
    <row r="398">
      <c r="A398" s="341"/>
      <c r="B398" s="342"/>
      <c r="C398" s="249">
        <v>2.0</v>
      </c>
      <c r="D398" s="343">
        <f t="shared" ref="D398:E398" si="420">D397</f>
        <v>6</v>
      </c>
      <c r="E398" s="251">
        <f t="shared" si="420"/>
        <v>0</v>
      </c>
      <c r="F398" s="252"/>
      <c r="G398" s="351"/>
      <c r="H398" s="345">
        <f>iferror(AVERAGE(F397:F399),0)</f>
        <v>0</v>
      </c>
      <c r="I398" s="346">
        <v>0.0</v>
      </c>
      <c r="K398" s="347" t="s">
        <v>197</v>
      </c>
      <c r="L398" s="348" t="b">
        <v>0</v>
      </c>
      <c r="P398" s="42"/>
      <c r="R398" s="341"/>
      <c r="S398" s="342"/>
      <c r="T398" s="249">
        <v>2.0</v>
      </c>
      <c r="U398" s="343">
        <f t="shared" ref="U398:V398" si="421">U397</f>
        <v>6</v>
      </c>
      <c r="V398" s="251">
        <f t="shared" si="421"/>
        <v>0</v>
      </c>
      <c r="W398" s="252"/>
      <c r="X398" s="351"/>
      <c r="Y398" s="345">
        <f>iferror(AVERAGE(W397:W399),0)</f>
        <v>0</v>
      </c>
      <c r="Z398" s="346">
        <v>0.0</v>
      </c>
      <c r="AB398" s="347" t="s">
        <v>197</v>
      </c>
      <c r="AC398" s="348" t="b">
        <v>0</v>
      </c>
      <c r="AG398" s="42"/>
    </row>
    <row r="399">
      <c r="A399" s="349">
        <v>12.0</v>
      </c>
      <c r="B399" s="350">
        <v>20.0</v>
      </c>
      <c r="C399" s="249">
        <v>3.0</v>
      </c>
      <c r="D399" s="343">
        <f t="shared" ref="D399:E399" si="422">D397</f>
        <v>6</v>
      </c>
      <c r="E399" s="251">
        <f t="shared" si="422"/>
        <v>0</v>
      </c>
      <c r="F399" s="252"/>
      <c r="G399" s="351"/>
      <c r="I399" s="346">
        <v>1.0</v>
      </c>
      <c r="K399" s="347" t="s">
        <v>248</v>
      </c>
      <c r="L399" s="348" t="b">
        <v>0</v>
      </c>
      <c r="P399" s="42"/>
      <c r="R399" s="349">
        <v>12.0</v>
      </c>
      <c r="S399" s="350">
        <v>20.0</v>
      </c>
      <c r="T399" s="249">
        <v>3.0</v>
      </c>
      <c r="U399" s="343">
        <f t="shared" ref="U399:V399" si="423">U397</f>
        <v>6</v>
      </c>
      <c r="V399" s="251">
        <f t="shared" si="423"/>
        <v>0</v>
      </c>
      <c r="W399" s="252"/>
      <c r="X399" s="351"/>
      <c r="Z399" s="346">
        <v>1.0</v>
      </c>
      <c r="AB399" s="347" t="s">
        <v>248</v>
      </c>
      <c r="AC399" s="348" t="b">
        <v>0</v>
      </c>
      <c r="AG399" s="42"/>
    </row>
    <row r="400">
      <c r="A400" s="397" t="s">
        <v>311</v>
      </c>
      <c r="B400" s="353"/>
      <c r="C400" s="249">
        <v>1.0</v>
      </c>
      <c r="D400" s="343">
        <v>20.0</v>
      </c>
      <c r="E400" s="251">
        <v>0.0</v>
      </c>
      <c r="F400" s="252"/>
      <c r="G400" s="351"/>
      <c r="H400" s="354">
        <f>iferror(C402*D402*(F400+F401+F402),0)</f>
        <v>0</v>
      </c>
      <c r="I400" s="346"/>
      <c r="J400" s="355"/>
      <c r="K400" s="347" t="s">
        <v>245</v>
      </c>
      <c r="L400" s="348" t="b">
        <v>0</v>
      </c>
      <c r="M400" s="386"/>
      <c r="P400" s="42"/>
      <c r="R400" s="397" t="s">
        <v>311</v>
      </c>
      <c r="S400" s="353"/>
      <c r="T400" s="249">
        <v>1.0</v>
      </c>
      <c r="U400" s="343">
        <v>20.0</v>
      </c>
      <c r="V400" s="251">
        <v>0.0</v>
      </c>
      <c r="W400" s="252"/>
      <c r="X400" s="351"/>
      <c r="Y400" s="354">
        <f>iferror(T402*U402*(W400+W401+W402),0)</f>
        <v>0</v>
      </c>
      <c r="Z400" s="346"/>
      <c r="AA400" s="355"/>
      <c r="AB400" s="347" t="s">
        <v>245</v>
      </c>
      <c r="AC400" s="348" t="b">
        <v>0</v>
      </c>
      <c r="AD400" s="386"/>
      <c r="AG400" s="42"/>
    </row>
    <row r="401">
      <c r="A401" s="341"/>
      <c r="B401" s="342"/>
      <c r="C401" s="249">
        <v>2.0</v>
      </c>
      <c r="D401" s="343">
        <v>25.0</v>
      </c>
      <c r="E401" s="251">
        <f>E400</f>
        <v>0</v>
      </c>
      <c r="F401" s="252"/>
      <c r="G401" s="351"/>
      <c r="H401" s="345">
        <f>iferror(AVERAGE(F400:F402),0)</f>
        <v>0</v>
      </c>
      <c r="I401" s="346"/>
      <c r="K401" s="347" t="s">
        <v>197</v>
      </c>
      <c r="L401" s="348" t="b">
        <v>0</v>
      </c>
      <c r="P401" s="42"/>
      <c r="R401" s="341"/>
      <c r="S401" s="342"/>
      <c r="T401" s="249">
        <v>2.0</v>
      </c>
      <c r="U401" s="343">
        <v>25.0</v>
      </c>
      <c r="V401" s="251">
        <f>V400</f>
        <v>0</v>
      </c>
      <c r="W401" s="252"/>
      <c r="X401" s="351"/>
      <c r="Y401" s="345">
        <f>iferror(AVERAGE(W400:W402),0)</f>
        <v>0</v>
      </c>
      <c r="Z401" s="346"/>
      <c r="AB401" s="347" t="s">
        <v>197</v>
      </c>
      <c r="AC401" s="348" t="b">
        <v>0</v>
      </c>
      <c r="AG401" s="42"/>
    </row>
    <row r="402">
      <c r="A402" s="371"/>
      <c r="B402" s="372"/>
      <c r="C402" s="249">
        <v>3.0</v>
      </c>
      <c r="D402" s="343">
        <f>D401</f>
        <v>25</v>
      </c>
      <c r="E402" s="251">
        <f>E400</f>
        <v>0</v>
      </c>
      <c r="F402" s="252"/>
      <c r="G402" s="351"/>
      <c r="I402" s="346"/>
      <c r="K402" s="347" t="s">
        <v>248</v>
      </c>
      <c r="L402" s="348" t="b">
        <v>0</v>
      </c>
      <c r="P402" s="42"/>
      <c r="R402" s="371"/>
      <c r="S402" s="372"/>
      <c r="T402" s="249">
        <v>3.0</v>
      </c>
      <c r="U402" s="343">
        <f>U401</f>
        <v>25</v>
      </c>
      <c r="V402" s="251">
        <f>V400</f>
        <v>0</v>
      </c>
      <c r="W402" s="252"/>
      <c r="X402" s="351"/>
      <c r="Z402" s="346"/>
      <c r="AB402" s="347" t="s">
        <v>248</v>
      </c>
      <c r="AC402" s="348" t="b">
        <v>0</v>
      </c>
      <c r="AG402" s="42"/>
    </row>
    <row r="403">
      <c r="A403" s="360" t="s">
        <v>332</v>
      </c>
      <c r="B403" s="353"/>
      <c r="C403" s="249">
        <v>1.0</v>
      </c>
      <c r="D403" s="343">
        <v>6.0</v>
      </c>
      <c r="E403" s="251">
        <v>0.0</v>
      </c>
      <c r="F403" s="252"/>
      <c r="G403" s="351"/>
      <c r="H403" s="354">
        <f>iferror(C405*D405*(F403+F404+F405),0)</f>
        <v>0</v>
      </c>
      <c r="I403" s="346"/>
      <c r="J403" s="355"/>
      <c r="K403" s="347" t="s">
        <v>245</v>
      </c>
      <c r="L403" s="348" t="b">
        <v>0</v>
      </c>
      <c r="M403" s="386"/>
      <c r="P403" s="42"/>
      <c r="R403" s="360" t="s">
        <v>332</v>
      </c>
      <c r="S403" s="353"/>
      <c r="T403" s="249">
        <v>1.0</v>
      </c>
      <c r="U403" s="343">
        <v>6.0</v>
      </c>
      <c r="V403" s="251">
        <v>0.0</v>
      </c>
      <c r="W403" s="252"/>
      <c r="X403" s="351"/>
      <c r="Y403" s="354">
        <f>iferror(T405*U405*(W403+W404+W405),0)</f>
        <v>0</v>
      </c>
      <c r="Z403" s="346"/>
      <c r="AA403" s="355"/>
      <c r="AB403" s="347" t="s">
        <v>245</v>
      </c>
      <c r="AC403" s="348" t="b">
        <v>0</v>
      </c>
      <c r="AD403" s="386"/>
      <c r="AG403" s="42"/>
    </row>
    <row r="404">
      <c r="A404" s="341"/>
      <c r="B404" s="342"/>
      <c r="C404" s="249">
        <v>2.0</v>
      </c>
      <c r="D404" s="343">
        <f t="shared" ref="D404:E404" si="424">D403</f>
        <v>6</v>
      </c>
      <c r="E404" s="251">
        <f t="shared" si="424"/>
        <v>0</v>
      </c>
      <c r="F404" s="252"/>
      <c r="G404" s="351"/>
      <c r="H404" s="345">
        <f>iferror(AVERAGE(F403:F405),0)</f>
        <v>0</v>
      </c>
      <c r="I404" s="346"/>
      <c r="K404" s="347" t="s">
        <v>197</v>
      </c>
      <c r="L404" s="348" t="b">
        <v>0</v>
      </c>
      <c r="P404" s="42"/>
      <c r="R404" s="341"/>
      <c r="S404" s="342"/>
      <c r="T404" s="249">
        <v>2.0</v>
      </c>
      <c r="U404" s="343">
        <f t="shared" ref="U404:V404" si="425">U403</f>
        <v>6</v>
      </c>
      <c r="V404" s="251">
        <f t="shared" si="425"/>
        <v>0</v>
      </c>
      <c r="W404" s="252"/>
      <c r="X404" s="351"/>
      <c r="Y404" s="345">
        <f>iferror(AVERAGE(W403:W405),0)</f>
        <v>0</v>
      </c>
      <c r="Z404" s="346"/>
      <c r="AB404" s="347" t="s">
        <v>197</v>
      </c>
      <c r="AC404" s="348" t="b">
        <v>0</v>
      </c>
      <c r="AG404" s="42"/>
    </row>
    <row r="405">
      <c r="A405" s="398"/>
      <c r="B405" s="399"/>
      <c r="C405" s="249">
        <v>3.0</v>
      </c>
      <c r="D405" s="343">
        <f t="shared" ref="D405:E405" si="426">D403</f>
        <v>6</v>
      </c>
      <c r="E405" s="251">
        <f t="shared" si="426"/>
        <v>0</v>
      </c>
      <c r="F405" s="252"/>
      <c r="G405" s="351"/>
      <c r="I405" s="346"/>
      <c r="K405" s="347" t="s">
        <v>248</v>
      </c>
      <c r="L405" s="348" t="b">
        <v>0</v>
      </c>
      <c r="P405" s="42"/>
      <c r="R405" s="398"/>
      <c r="S405" s="399"/>
      <c r="T405" s="249">
        <v>3.0</v>
      </c>
      <c r="U405" s="343">
        <f t="shared" ref="U405:V405" si="427">U403</f>
        <v>6</v>
      </c>
      <c r="V405" s="251">
        <f t="shared" si="427"/>
        <v>0</v>
      </c>
      <c r="W405" s="252"/>
      <c r="X405" s="351"/>
      <c r="Z405" s="346"/>
      <c r="AB405" s="347" t="s">
        <v>248</v>
      </c>
      <c r="AC405" s="348" t="b">
        <v>0</v>
      </c>
      <c r="AG405" s="42"/>
    </row>
    <row r="406">
      <c r="A406" s="389" t="s">
        <v>260</v>
      </c>
      <c r="B406" s="353"/>
      <c r="C406" s="249">
        <v>1.0</v>
      </c>
      <c r="D406" s="343">
        <v>60.0</v>
      </c>
      <c r="E406" s="251">
        <v>0.0</v>
      </c>
      <c r="F406" s="252"/>
      <c r="G406" s="351"/>
      <c r="H406" s="354">
        <f>iferror(C408*D408*(F406+F407+F408),0)</f>
        <v>0</v>
      </c>
      <c r="I406" s="346"/>
      <c r="J406" s="355"/>
      <c r="K406" s="347" t="s">
        <v>245</v>
      </c>
      <c r="L406" s="348" t="b">
        <v>0</v>
      </c>
      <c r="M406" s="386"/>
      <c r="P406" s="42"/>
      <c r="R406" s="389" t="s">
        <v>260</v>
      </c>
      <c r="S406" s="353"/>
      <c r="T406" s="249">
        <v>1.0</v>
      </c>
      <c r="U406" s="343">
        <v>60.0</v>
      </c>
      <c r="V406" s="251">
        <v>0.0</v>
      </c>
      <c r="W406" s="252"/>
      <c r="X406" s="351"/>
      <c r="Y406" s="354">
        <f>iferror(T408*U408*(W406+W407+W408),0)</f>
        <v>0</v>
      </c>
      <c r="Z406" s="346"/>
      <c r="AA406" s="355"/>
      <c r="AB406" s="347" t="s">
        <v>245</v>
      </c>
      <c r="AC406" s="348" t="b">
        <v>0</v>
      </c>
      <c r="AD406" s="386"/>
      <c r="AG406" s="42"/>
    </row>
    <row r="407">
      <c r="A407" s="341"/>
      <c r="B407" s="342"/>
      <c r="C407" s="249">
        <v>2.0</v>
      </c>
      <c r="D407" s="343">
        <f t="shared" ref="D407:E407" si="428">D406</f>
        <v>60</v>
      </c>
      <c r="E407" s="251">
        <f t="shared" si="428"/>
        <v>0</v>
      </c>
      <c r="F407" s="252"/>
      <c r="G407" s="351"/>
      <c r="H407" s="345">
        <f>iferror(AVERAGE(F406:F408),0)</f>
        <v>0</v>
      </c>
      <c r="I407" s="346"/>
      <c r="K407" s="347" t="s">
        <v>197</v>
      </c>
      <c r="L407" s="348" t="b">
        <v>0</v>
      </c>
      <c r="P407" s="42"/>
      <c r="R407" s="341"/>
      <c r="S407" s="342"/>
      <c r="T407" s="249">
        <v>2.0</v>
      </c>
      <c r="U407" s="343">
        <f t="shared" ref="U407:V407" si="429">U406</f>
        <v>60</v>
      </c>
      <c r="V407" s="251">
        <f t="shared" si="429"/>
        <v>0</v>
      </c>
      <c r="W407" s="252"/>
      <c r="X407" s="351"/>
      <c r="Y407" s="345">
        <f>iferror(AVERAGE(W406:W408),0)</f>
        <v>0</v>
      </c>
      <c r="Z407" s="346"/>
      <c r="AB407" s="347" t="s">
        <v>197</v>
      </c>
      <c r="AC407" s="348" t="b">
        <v>0</v>
      </c>
      <c r="AG407" s="42"/>
    </row>
    <row r="408">
      <c r="A408" s="400"/>
      <c r="B408" s="401"/>
      <c r="C408" s="299">
        <v>3.0</v>
      </c>
      <c r="D408" s="367">
        <f t="shared" ref="D408:E408" si="430">D406</f>
        <v>60</v>
      </c>
      <c r="E408" s="301">
        <f t="shared" si="430"/>
        <v>0</v>
      </c>
      <c r="F408" s="302"/>
      <c r="G408" s="368"/>
      <c r="H408" s="68"/>
      <c r="I408" s="373"/>
      <c r="J408" s="68"/>
      <c r="K408" s="369" t="s">
        <v>248</v>
      </c>
      <c r="L408" s="370" t="b">
        <v>0</v>
      </c>
      <c r="M408" s="68"/>
      <c r="N408" s="68"/>
      <c r="O408" s="68"/>
      <c r="P408" s="69"/>
      <c r="R408" s="400"/>
      <c r="S408" s="401"/>
      <c r="T408" s="299">
        <v>3.0</v>
      </c>
      <c r="U408" s="367">
        <f t="shared" ref="U408:V408" si="431">U406</f>
        <v>60</v>
      </c>
      <c r="V408" s="301">
        <f t="shared" si="431"/>
        <v>0</v>
      </c>
      <c r="W408" s="302"/>
      <c r="X408" s="368"/>
      <c r="Y408" s="68"/>
      <c r="Z408" s="373"/>
      <c r="AA408" s="68"/>
      <c r="AB408" s="369" t="s">
        <v>248</v>
      </c>
      <c r="AC408" s="370" t="b">
        <v>0</v>
      </c>
      <c r="AD408" s="68"/>
      <c r="AE408" s="68"/>
      <c r="AF408" s="68"/>
      <c r="AG408" s="69"/>
    </row>
    <row r="409">
      <c r="A409" s="374" t="s">
        <v>256</v>
      </c>
      <c r="C409" s="376"/>
      <c r="P409" s="42"/>
      <c r="R409" s="374" t="s">
        <v>256</v>
      </c>
      <c r="T409" s="376"/>
      <c r="AG409" s="42"/>
    </row>
    <row r="410">
      <c r="A410" s="67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9"/>
      <c r="R410" s="67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9"/>
    </row>
  </sheetData>
  <mergeCells count="1032">
    <mergeCell ref="R2:S2"/>
    <mergeCell ref="AB2:AC2"/>
    <mergeCell ref="A1:B1"/>
    <mergeCell ref="C1:D1"/>
    <mergeCell ref="E1:P1"/>
    <mergeCell ref="R1:S1"/>
    <mergeCell ref="T1:U1"/>
    <mergeCell ref="V1:AG1"/>
    <mergeCell ref="A2:B2"/>
    <mergeCell ref="AD2:AG2"/>
    <mergeCell ref="R4:S5"/>
    <mergeCell ref="AA4:AA6"/>
    <mergeCell ref="AD4:AG6"/>
    <mergeCell ref="Y5:Y6"/>
    <mergeCell ref="AA7:AA9"/>
    <mergeCell ref="Y8:Y9"/>
    <mergeCell ref="J7:J9"/>
    <mergeCell ref="J10:J12"/>
    <mergeCell ref="R7:S8"/>
    <mergeCell ref="R10:S11"/>
    <mergeCell ref="AD7:AG9"/>
    <mergeCell ref="AD10:AG12"/>
    <mergeCell ref="M10:P12"/>
    <mergeCell ref="M16:P18"/>
    <mergeCell ref="M19:P21"/>
    <mergeCell ref="A4:B5"/>
    <mergeCell ref="A7:B8"/>
    <mergeCell ref="M7:P9"/>
    <mergeCell ref="H8:H9"/>
    <mergeCell ref="A10:B11"/>
    <mergeCell ref="A13:B14"/>
    <mergeCell ref="A16:B17"/>
    <mergeCell ref="M25:P27"/>
    <mergeCell ref="M28:P30"/>
    <mergeCell ref="R28:S29"/>
    <mergeCell ref="M13:P15"/>
    <mergeCell ref="R13:S14"/>
    <mergeCell ref="R16:S17"/>
    <mergeCell ref="R19:S20"/>
    <mergeCell ref="M22:P24"/>
    <mergeCell ref="R22:S23"/>
    <mergeCell ref="R25:S26"/>
    <mergeCell ref="H11:H12"/>
    <mergeCell ref="J13:J15"/>
    <mergeCell ref="H14:H15"/>
    <mergeCell ref="J16:J18"/>
    <mergeCell ref="H17:H18"/>
    <mergeCell ref="J19:J21"/>
    <mergeCell ref="J22:J24"/>
    <mergeCell ref="H20:H21"/>
    <mergeCell ref="H23:H24"/>
    <mergeCell ref="H172:H173"/>
    <mergeCell ref="H175:H176"/>
    <mergeCell ref="H178:H179"/>
    <mergeCell ref="H181:H182"/>
    <mergeCell ref="H184:H185"/>
    <mergeCell ref="H213:H214"/>
    <mergeCell ref="H216:H217"/>
    <mergeCell ref="H219:H220"/>
    <mergeCell ref="H222:H223"/>
    <mergeCell ref="H225:H226"/>
    <mergeCell ref="H228:H229"/>
    <mergeCell ref="H187:H188"/>
    <mergeCell ref="H190:H191"/>
    <mergeCell ref="H193:H194"/>
    <mergeCell ref="H196:H197"/>
    <mergeCell ref="H199:H200"/>
    <mergeCell ref="H202:H203"/>
    <mergeCell ref="H210:H211"/>
    <mergeCell ref="AA16:AA18"/>
    <mergeCell ref="AA19:AA21"/>
    <mergeCell ref="AA22:AA24"/>
    <mergeCell ref="AA25:AA27"/>
    <mergeCell ref="AA28:AA30"/>
    <mergeCell ref="AA31:AA33"/>
    <mergeCell ref="AA34:AA36"/>
    <mergeCell ref="AA63:AA65"/>
    <mergeCell ref="AA66:AA68"/>
    <mergeCell ref="AA69:AA71"/>
    <mergeCell ref="AA72:AA74"/>
    <mergeCell ref="AA75:AA77"/>
    <mergeCell ref="AA78:AA80"/>
    <mergeCell ref="AA37:AA39"/>
    <mergeCell ref="AA45:AA47"/>
    <mergeCell ref="AA48:AA50"/>
    <mergeCell ref="AA51:AA53"/>
    <mergeCell ref="AA54:AA56"/>
    <mergeCell ref="AA57:AA59"/>
    <mergeCell ref="AA60:AA62"/>
    <mergeCell ref="M54:P56"/>
    <mergeCell ref="R54:S55"/>
    <mergeCell ref="M57:P59"/>
    <mergeCell ref="R57:S58"/>
    <mergeCell ref="M60:P62"/>
    <mergeCell ref="R60:S61"/>
    <mergeCell ref="R63:S64"/>
    <mergeCell ref="M63:P65"/>
    <mergeCell ref="M66:P68"/>
    <mergeCell ref="R66:S67"/>
    <mergeCell ref="M69:P71"/>
    <mergeCell ref="R69:S70"/>
    <mergeCell ref="M72:P74"/>
    <mergeCell ref="M75:P77"/>
    <mergeCell ref="Y210:Y211"/>
    <mergeCell ref="Y213:Y214"/>
    <mergeCell ref="Y184:Y185"/>
    <mergeCell ref="Y187:Y188"/>
    <mergeCell ref="Y190:Y191"/>
    <mergeCell ref="Y193:Y194"/>
    <mergeCell ref="Y196:Y197"/>
    <mergeCell ref="Y199:Y200"/>
    <mergeCell ref="Y202:Y203"/>
    <mergeCell ref="K2:L2"/>
    <mergeCell ref="M2:P2"/>
    <mergeCell ref="C3:D3"/>
    <mergeCell ref="T3:U3"/>
    <mergeCell ref="J4:J6"/>
    <mergeCell ref="M4:P6"/>
    <mergeCell ref="H5:H6"/>
    <mergeCell ref="Y17:Y18"/>
    <mergeCell ref="Y20:Y21"/>
    <mergeCell ref="M31:P33"/>
    <mergeCell ref="M34:P36"/>
    <mergeCell ref="R34:S35"/>
    <mergeCell ref="M37:P39"/>
    <mergeCell ref="R37:S38"/>
    <mergeCell ref="R40:S41"/>
    <mergeCell ref="T44:U44"/>
    <mergeCell ref="R45:S46"/>
    <mergeCell ref="J25:J27"/>
    <mergeCell ref="H26:H27"/>
    <mergeCell ref="J28:J30"/>
    <mergeCell ref="H29:H30"/>
    <mergeCell ref="J31:J33"/>
    <mergeCell ref="R31:S32"/>
    <mergeCell ref="H32:H33"/>
    <mergeCell ref="A40:B41"/>
    <mergeCell ref="A45:B46"/>
    <mergeCell ref="A48:B49"/>
    <mergeCell ref="A51:B52"/>
    <mergeCell ref="A19:B20"/>
    <mergeCell ref="A22:B23"/>
    <mergeCell ref="A25:B26"/>
    <mergeCell ref="A28:B29"/>
    <mergeCell ref="A31:B32"/>
    <mergeCell ref="A34:B35"/>
    <mergeCell ref="A37:B38"/>
    <mergeCell ref="R48:S49"/>
    <mergeCell ref="R51:S52"/>
    <mergeCell ref="J34:J36"/>
    <mergeCell ref="H35:H36"/>
    <mergeCell ref="J37:J39"/>
    <mergeCell ref="H38:H39"/>
    <mergeCell ref="C40:P41"/>
    <mergeCell ref="C44:D44"/>
    <mergeCell ref="M45:P47"/>
    <mergeCell ref="J45:J47"/>
    <mergeCell ref="H46:H47"/>
    <mergeCell ref="J48:J50"/>
    <mergeCell ref="M48:P50"/>
    <mergeCell ref="H49:H50"/>
    <mergeCell ref="J51:J53"/>
    <mergeCell ref="M51:P53"/>
    <mergeCell ref="H52:H53"/>
    <mergeCell ref="A54:B55"/>
    <mergeCell ref="J54:J56"/>
    <mergeCell ref="H55:H56"/>
    <mergeCell ref="A57:B58"/>
    <mergeCell ref="H58:H59"/>
    <mergeCell ref="H61:H62"/>
    <mergeCell ref="J69:J71"/>
    <mergeCell ref="J72:J74"/>
    <mergeCell ref="J75:J77"/>
    <mergeCell ref="J78:J80"/>
    <mergeCell ref="J86:J88"/>
    <mergeCell ref="J89:J91"/>
    <mergeCell ref="J57:J59"/>
    <mergeCell ref="J60:J62"/>
    <mergeCell ref="J63:J65"/>
    <mergeCell ref="H64:H65"/>
    <mergeCell ref="J66:J68"/>
    <mergeCell ref="H67:H68"/>
    <mergeCell ref="H70:H71"/>
    <mergeCell ref="R72:S73"/>
    <mergeCell ref="R75:S76"/>
    <mergeCell ref="Y76:Y77"/>
    <mergeCell ref="R78:S79"/>
    <mergeCell ref="Y79:Y80"/>
    <mergeCell ref="R81:S82"/>
    <mergeCell ref="T85:U85"/>
    <mergeCell ref="AA92:AA94"/>
    <mergeCell ref="AA95:AA97"/>
    <mergeCell ref="Y96:Y97"/>
    <mergeCell ref="H149:H150"/>
    <mergeCell ref="H152:H153"/>
    <mergeCell ref="H128:H129"/>
    <mergeCell ref="H131:H132"/>
    <mergeCell ref="H134:H135"/>
    <mergeCell ref="H137:H138"/>
    <mergeCell ref="H140:H141"/>
    <mergeCell ref="H143:H144"/>
    <mergeCell ref="H146:H147"/>
    <mergeCell ref="R239:S240"/>
    <mergeCell ref="R242:S243"/>
    <mergeCell ref="R245:S246"/>
    <mergeCell ref="T249:U249"/>
    <mergeCell ref="R250:S251"/>
    <mergeCell ref="R253:S254"/>
    <mergeCell ref="R256:S257"/>
    <mergeCell ref="R280:S281"/>
    <mergeCell ref="R283:S284"/>
    <mergeCell ref="R286:S287"/>
    <mergeCell ref="T290:U290"/>
    <mergeCell ref="R291:S292"/>
    <mergeCell ref="R294:S295"/>
    <mergeCell ref="R297:S298"/>
    <mergeCell ref="R259:S260"/>
    <mergeCell ref="R262:S263"/>
    <mergeCell ref="R265:S266"/>
    <mergeCell ref="R268:S269"/>
    <mergeCell ref="R271:S272"/>
    <mergeCell ref="R274:S275"/>
    <mergeCell ref="R277:S278"/>
    <mergeCell ref="AA280:AA282"/>
    <mergeCell ref="AA283:AA285"/>
    <mergeCell ref="AA291:AA293"/>
    <mergeCell ref="AA294:AA296"/>
    <mergeCell ref="AA297:AA299"/>
    <mergeCell ref="AA259:AA261"/>
    <mergeCell ref="AA262:AA264"/>
    <mergeCell ref="AA265:AA267"/>
    <mergeCell ref="AA268:AA270"/>
    <mergeCell ref="AA271:AA273"/>
    <mergeCell ref="AA274:AA276"/>
    <mergeCell ref="AA277:AA279"/>
    <mergeCell ref="H284:H285"/>
    <mergeCell ref="H292:H293"/>
    <mergeCell ref="H251:H252"/>
    <mergeCell ref="H254:H255"/>
    <mergeCell ref="H269:H270"/>
    <mergeCell ref="H272:H273"/>
    <mergeCell ref="H275:H276"/>
    <mergeCell ref="H278:H279"/>
    <mergeCell ref="H281:H282"/>
    <mergeCell ref="M195:P197"/>
    <mergeCell ref="M198:P200"/>
    <mergeCell ref="M201:P203"/>
    <mergeCell ref="C204:P205"/>
    <mergeCell ref="C208:D208"/>
    <mergeCell ref="M209:P211"/>
    <mergeCell ref="M212:P214"/>
    <mergeCell ref="H231:H232"/>
    <mergeCell ref="H234:H235"/>
    <mergeCell ref="H237:H238"/>
    <mergeCell ref="H240:H241"/>
    <mergeCell ref="H243:H244"/>
    <mergeCell ref="M215:P217"/>
    <mergeCell ref="M218:P220"/>
    <mergeCell ref="M221:P223"/>
    <mergeCell ref="M224:P226"/>
    <mergeCell ref="M227:P229"/>
    <mergeCell ref="M230:P232"/>
    <mergeCell ref="M233:P235"/>
    <mergeCell ref="M236:P238"/>
    <mergeCell ref="M239:P241"/>
    <mergeCell ref="M242:P244"/>
    <mergeCell ref="C245:P246"/>
    <mergeCell ref="C249:D249"/>
    <mergeCell ref="M250:P252"/>
    <mergeCell ref="M253:P255"/>
    <mergeCell ref="M256:P258"/>
    <mergeCell ref="H257:H258"/>
    <mergeCell ref="M259:P261"/>
    <mergeCell ref="H260:H261"/>
    <mergeCell ref="M262:P264"/>
    <mergeCell ref="H263:H264"/>
    <mergeCell ref="H266:H267"/>
    <mergeCell ref="C286:P287"/>
    <mergeCell ref="C290:D290"/>
    <mergeCell ref="M291:P293"/>
    <mergeCell ref="M294:P296"/>
    <mergeCell ref="H295:H296"/>
    <mergeCell ref="M297:P299"/>
    <mergeCell ref="H298:H299"/>
    <mergeCell ref="M265:P267"/>
    <mergeCell ref="M268:P270"/>
    <mergeCell ref="M271:P273"/>
    <mergeCell ref="M274:P276"/>
    <mergeCell ref="M277:P279"/>
    <mergeCell ref="M280:P282"/>
    <mergeCell ref="M283:P285"/>
    <mergeCell ref="AD57:AG59"/>
    <mergeCell ref="Y58:Y59"/>
    <mergeCell ref="AD60:AG62"/>
    <mergeCell ref="Y61:Y62"/>
    <mergeCell ref="AD63:AG65"/>
    <mergeCell ref="Y64:Y65"/>
    <mergeCell ref="Y67:Y68"/>
    <mergeCell ref="AD66:AG68"/>
    <mergeCell ref="AD69:AG71"/>
    <mergeCell ref="AD72:AG74"/>
    <mergeCell ref="AD75:AG77"/>
    <mergeCell ref="AD78:AG80"/>
    <mergeCell ref="T81:AG82"/>
    <mergeCell ref="AD86:AG88"/>
    <mergeCell ref="Y14:Y15"/>
    <mergeCell ref="Y23:Y24"/>
    <mergeCell ref="Y38:Y39"/>
    <mergeCell ref="AA10:AA12"/>
    <mergeCell ref="Y11:Y12"/>
    <mergeCell ref="AA13:AA15"/>
    <mergeCell ref="AD13:AG15"/>
    <mergeCell ref="AD16:AG18"/>
    <mergeCell ref="AD19:AG21"/>
    <mergeCell ref="AD22:AG24"/>
    <mergeCell ref="AD25:AG27"/>
    <mergeCell ref="Y26:Y27"/>
    <mergeCell ref="AD28:AG30"/>
    <mergeCell ref="Y29:Y30"/>
    <mergeCell ref="AD31:AG33"/>
    <mergeCell ref="Y32:Y33"/>
    <mergeCell ref="Y35:Y36"/>
    <mergeCell ref="Y49:Y50"/>
    <mergeCell ref="Y52:Y53"/>
    <mergeCell ref="Y46:Y47"/>
    <mergeCell ref="Y55:Y56"/>
    <mergeCell ref="Y70:Y71"/>
    <mergeCell ref="Y73:Y74"/>
    <mergeCell ref="AD34:AG36"/>
    <mergeCell ref="AD37:AG39"/>
    <mergeCell ref="T40:AG41"/>
    <mergeCell ref="AD45:AG47"/>
    <mergeCell ref="AD48:AG50"/>
    <mergeCell ref="AD51:AG53"/>
    <mergeCell ref="AD54:AG56"/>
    <mergeCell ref="AD110:AG112"/>
    <mergeCell ref="AD113:AG115"/>
    <mergeCell ref="AD116:AG118"/>
    <mergeCell ref="AD119:AG121"/>
    <mergeCell ref="T122:AG123"/>
    <mergeCell ref="R122:S123"/>
    <mergeCell ref="T126:U126"/>
    <mergeCell ref="R127:S128"/>
    <mergeCell ref="R130:S131"/>
    <mergeCell ref="R133:S134"/>
    <mergeCell ref="R136:S137"/>
    <mergeCell ref="R139:S140"/>
    <mergeCell ref="R163:S164"/>
    <mergeCell ref="T167:U167"/>
    <mergeCell ref="R168:S169"/>
    <mergeCell ref="R142:S143"/>
    <mergeCell ref="R145:S146"/>
    <mergeCell ref="R148:S149"/>
    <mergeCell ref="R151:S152"/>
    <mergeCell ref="R154:S155"/>
    <mergeCell ref="R157:S158"/>
    <mergeCell ref="R160:S161"/>
    <mergeCell ref="R86:S87"/>
    <mergeCell ref="AA86:AA88"/>
    <mergeCell ref="Y87:Y88"/>
    <mergeCell ref="R89:S90"/>
    <mergeCell ref="R92:S93"/>
    <mergeCell ref="R95:S96"/>
    <mergeCell ref="R98:S99"/>
    <mergeCell ref="Y90:Y91"/>
    <mergeCell ref="Y93:Y94"/>
    <mergeCell ref="Y99:Y100"/>
    <mergeCell ref="Y102:Y103"/>
    <mergeCell ref="Y105:Y106"/>
    <mergeCell ref="Y108:Y109"/>
    <mergeCell ref="Y111:Y112"/>
    <mergeCell ref="AA89:AA91"/>
    <mergeCell ref="AA98:AA100"/>
    <mergeCell ref="AA101:AA103"/>
    <mergeCell ref="AA104:AA106"/>
    <mergeCell ref="AA107:AA109"/>
    <mergeCell ref="AA110:AA112"/>
    <mergeCell ref="AA113:AA115"/>
    <mergeCell ref="R101:S102"/>
    <mergeCell ref="R104:S105"/>
    <mergeCell ref="R107:S108"/>
    <mergeCell ref="R110:S111"/>
    <mergeCell ref="R113:S114"/>
    <mergeCell ref="R116:S117"/>
    <mergeCell ref="R119:S120"/>
    <mergeCell ref="Y114:Y115"/>
    <mergeCell ref="Y117:Y118"/>
    <mergeCell ref="Y120:Y121"/>
    <mergeCell ref="Y128:Y129"/>
    <mergeCell ref="Y131:Y132"/>
    <mergeCell ref="Y134:Y135"/>
    <mergeCell ref="Y137:Y138"/>
    <mergeCell ref="AA142:AA144"/>
    <mergeCell ref="AA145:AA147"/>
    <mergeCell ref="AA148:AA150"/>
    <mergeCell ref="AA151:AA153"/>
    <mergeCell ref="AA154:AA156"/>
    <mergeCell ref="AA157:AA159"/>
    <mergeCell ref="AA160:AA162"/>
    <mergeCell ref="AA168:AA170"/>
    <mergeCell ref="AA116:AA118"/>
    <mergeCell ref="AA119:AA121"/>
    <mergeCell ref="AA127:AA129"/>
    <mergeCell ref="AA130:AA132"/>
    <mergeCell ref="AA133:AA135"/>
    <mergeCell ref="AA136:AA138"/>
    <mergeCell ref="AA139:AA141"/>
    <mergeCell ref="M145:P147"/>
    <mergeCell ref="M148:P150"/>
    <mergeCell ref="M151:P153"/>
    <mergeCell ref="M154:P156"/>
    <mergeCell ref="H155:H156"/>
    <mergeCell ref="M157:P159"/>
    <mergeCell ref="M160:P162"/>
    <mergeCell ref="H158:H159"/>
    <mergeCell ref="H161:H162"/>
    <mergeCell ref="C163:P164"/>
    <mergeCell ref="C167:D167"/>
    <mergeCell ref="M168:P170"/>
    <mergeCell ref="H169:H170"/>
    <mergeCell ref="M171:P173"/>
    <mergeCell ref="H73:H74"/>
    <mergeCell ref="H76:H77"/>
    <mergeCell ref="M78:P80"/>
    <mergeCell ref="H79:H80"/>
    <mergeCell ref="C81:P82"/>
    <mergeCell ref="C85:D85"/>
    <mergeCell ref="H87:H88"/>
    <mergeCell ref="M86:P88"/>
    <mergeCell ref="M89:P91"/>
    <mergeCell ref="H90:H91"/>
    <mergeCell ref="J92:J94"/>
    <mergeCell ref="M92:P94"/>
    <mergeCell ref="J95:J97"/>
    <mergeCell ref="M95:P97"/>
    <mergeCell ref="H93:H94"/>
    <mergeCell ref="H96:H97"/>
    <mergeCell ref="J98:J100"/>
    <mergeCell ref="H99:H100"/>
    <mergeCell ref="J101:J103"/>
    <mergeCell ref="H102:H103"/>
    <mergeCell ref="H105:H106"/>
    <mergeCell ref="M98:P100"/>
    <mergeCell ref="M101:P103"/>
    <mergeCell ref="M104:P106"/>
    <mergeCell ref="M107:P109"/>
    <mergeCell ref="M110:P112"/>
    <mergeCell ref="M113:P115"/>
    <mergeCell ref="M116:P118"/>
    <mergeCell ref="H108:H109"/>
    <mergeCell ref="H111:H112"/>
    <mergeCell ref="H114:H115"/>
    <mergeCell ref="H117:H118"/>
    <mergeCell ref="H120:H121"/>
    <mergeCell ref="C122:P123"/>
    <mergeCell ref="C126:D126"/>
    <mergeCell ref="M119:P121"/>
    <mergeCell ref="M127:P129"/>
    <mergeCell ref="M130:P132"/>
    <mergeCell ref="M133:P135"/>
    <mergeCell ref="M136:P138"/>
    <mergeCell ref="M139:P141"/>
    <mergeCell ref="M142:P144"/>
    <mergeCell ref="M174:P176"/>
    <mergeCell ref="M177:P179"/>
    <mergeCell ref="M180:P182"/>
    <mergeCell ref="M183:P185"/>
    <mergeCell ref="M186:P188"/>
    <mergeCell ref="M189:P191"/>
    <mergeCell ref="M192:P194"/>
    <mergeCell ref="AD89:AG91"/>
    <mergeCell ref="AD92:AG94"/>
    <mergeCell ref="AD95:AG97"/>
    <mergeCell ref="AD98:AG100"/>
    <mergeCell ref="AD101:AG103"/>
    <mergeCell ref="AD104:AG106"/>
    <mergeCell ref="AD107:AG109"/>
    <mergeCell ref="AD127:AG129"/>
    <mergeCell ref="AD130:AG132"/>
    <mergeCell ref="AD133:AG135"/>
    <mergeCell ref="AD136:AG138"/>
    <mergeCell ref="AD139:AG141"/>
    <mergeCell ref="AD142:AG144"/>
    <mergeCell ref="AD145:AG147"/>
    <mergeCell ref="AD148:AG150"/>
    <mergeCell ref="AD151:AG153"/>
    <mergeCell ref="AD154:AG156"/>
    <mergeCell ref="AD157:AG159"/>
    <mergeCell ref="AD160:AG162"/>
    <mergeCell ref="T163:AG164"/>
    <mergeCell ref="AD168:AG170"/>
    <mergeCell ref="AD171:AG173"/>
    <mergeCell ref="Y172:Y173"/>
    <mergeCell ref="AD174:AG176"/>
    <mergeCell ref="Y175:Y176"/>
    <mergeCell ref="AD177:AG179"/>
    <mergeCell ref="Y178:Y179"/>
    <mergeCell ref="Y181:Y182"/>
    <mergeCell ref="AD201:AG203"/>
    <mergeCell ref="T204:AG205"/>
    <mergeCell ref="AD180:AG182"/>
    <mergeCell ref="AD183:AG185"/>
    <mergeCell ref="AD186:AG188"/>
    <mergeCell ref="AD189:AG191"/>
    <mergeCell ref="AD192:AG194"/>
    <mergeCell ref="AD195:AG197"/>
    <mergeCell ref="AD198:AG200"/>
    <mergeCell ref="Y225:Y226"/>
    <mergeCell ref="Y228:Y229"/>
    <mergeCell ref="AD209:AG211"/>
    <mergeCell ref="AD212:AG214"/>
    <mergeCell ref="AD215:AG217"/>
    <mergeCell ref="Y216:Y217"/>
    <mergeCell ref="AD218:AG220"/>
    <mergeCell ref="Y219:Y220"/>
    <mergeCell ref="Y222:Y223"/>
    <mergeCell ref="AD239:AG241"/>
    <mergeCell ref="AD242:AG244"/>
    <mergeCell ref="T245:AG246"/>
    <mergeCell ref="AD221:AG223"/>
    <mergeCell ref="AD224:AG226"/>
    <mergeCell ref="AD227:AG229"/>
    <mergeCell ref="AD230:AG232"/>
    <mergeCell ref="AD233:AG235"/>
    <mergeCell ref="Y240:Y241"/>
    <mergeCell ref="Y243:Y244"/>
    <mergeCell ref="AD236:AG238"/>
    <mergeCell ref="AD250:AG252"/>
    <mergeCell ref="AD253:AG255"/>
    <mergeCell ref="AD256:AG258"/>
    <mergeCell ref="AD259:AG261"/>
    <mergeCell ref="AD262:AG264"/>
    <mergeCell ref="AD265:AG267"/>
    <mergeCell ref="Y272:Y273"/>
    <mergeCell ref="Y275:Y276"/>
    <mergeCell ref="Y278:Y279"/>
    <mergeCell ref="Y281:Y282"/>
    <mergeCell ref="Y284:Y285"/>
    <mergeCell ref="Y251:Y252"/>
    <mergeCell ref="Y254:Y255"/>
    <mergeCell ref="Y257:Y258"/>
    <mergeCell ref="Y260:Y261"/>
    <mergeCell ref="Y263:Y264"/>
    <mergeCell ref="Y266:Y267"/>
    <mergeCell ref="Y269:Y270"/>
    <mergeCell ref="AD268:AG270"/>
    <mergeCell ref="AD271:AG273"/>
    <mergeCell ref="AD274:AG276"/>
    <mergeCell ref="AD277:AG279"/>
    <mergeCell ref="AD280:AG282"/>
    <mergeCell ref="AD283:AG285"/>
    <mergeCell ref="T286:AG287"/>
    <mergeCell ref="Y351:Y352"/>
    <mergeCell ref="Y354:Y355"/>
    <mergeCell ref="Y357:Y358"/>
    <mergeCell ref="Y360:Y361"/>
    <mergeCell ref="Y363:Y364"/>
    <mergeCell ref="Y366:Y367"/>
    <mergeCell ref="AD353:AG355"/>
    <mergeCell ref="AD356:AG358"/>
    <mergeCell ref="AD359:AG361"/>
    <mergeCell ref="AD362:AG364"/>
    <mergeCell ref="AD365:AG367"/>
    <mergeCell ref="T368:AG369"/>
    <mergeCell ref="Y374:Y375"/>
    <mergeCell ref="AD394:AG396"/>
    <mergeCell ref="AD397:AG399"/>
    <mergeCell ref="AD400:AG402"/>
    <mergeCell ref="AD403:AG405"/>
    <mergeCell ref="AD406:AG408"/>
    <mergeCell ref="AD373:AG375"/>
    <mergeCell ref="AD376:AG378"/>
    <mergeCell ref="AD379:AG381"/>
    <mergeCell ref="AD382:AG384"/>
    <mergeCell ref="AD385:AG387"/>
    <mergeCell ref="AD388:AG390"/>
    <mergeCell ref="AD391:AG393"/>
    <mergeCell ref="AD291:AG293"/>
    <mergeCell ref="Y292:Y293"/>
    <mergeCell ref="AD294:AG296"/>
    <mergeCell ref="Y295:Y296"/>
    <mergeCell ref="AD297:AG299"/>
    <mergeCell ref="Y298:Y299"/>
    <mergeCell ref="Y301:Y302"/>
    <mergeCell ref="AD321:AG323"/>
    <mergeCell ref="AD324:AG326"/>
    <mergeCell ref="T327:AG328"/>
    <mergeCell ref="Y304:Y305"/>
    <mergeCell ref="Y307:Y308"/>
    <mergeCell ref="Y310:Y311"/>
    <mergeCell ref="Y313:Y314"/>
    <mergeCell ref="Y316:Y317"/>
    <mergeCell ref="Y319:Y320"/>
    <mergeCell ref="Y322:Y323"/>
    <mergeCell ref="AD300:AG302"/>
    <mergeCell ref="AD303:AG305"/>
    <mergeCell ref="AD306:AG308"/>
    <mergeCell ref="AD309:AG311"/>
    <mergeCell ref="AD312:AG314"/>
    <mergeCell ref="AD315:AG317"/>
    <mergeCell ref="AD318:AG320"/>
    <mergeCell ref="AD332:AG334"/>
    <mergeCell ref="AD335:AG337"/>
    <mergeCell ref="AD338:AG340"/>
    <mergeCell ref="AD341:AG343"/>
    <mergeCell ref="AD344:AG346"/>
    <mergeCell ref="AD347:AG349"/>
    <mergeCell ref="AD350:AG352"/>
    <mergeCell ref="Y325:Y326"/>
    <mergeCell ref="Y333:Y334"/>
    <mergeCell ref="Y336:Y337"/>
    <mergeCell ref="Y339:Y340"/>
    <mergeCell ref="Y342:Y343"/>
    <mergeCell ref="Y345:Y346"/>
    <mergeCell ref="Y348:Y349"/>
    <mergeCell ref="Y398:Y399"/>
    <mergeCell ref="Y401:Y402"/>
    <mergeCell ref="Y404:Y405"/>
    <mergeCell ref="Y407:Y408"/>
    <mergeCell ref="T409:AG410"/>
    <mergeCell ref="Y377:Y378"/>
    <mergeCell ref="Y380:Y381"/>
    <mergeCell ref="Y383:Y384"/>
    <mergeCell ref="Y386:Y387"/>
    <mergeCell ref="Y389:Y390"/>
    <mergeCell ref="Y392:Y393"/>
    <mergeCell ref="Y395:Y396"/>
    <mergeCell ref="A60:B61"/>
    <mergeCell ref="A63:B64"/>
    <mergeCell ref="A66:B67"/>
    <mergeCell ref="A69:B70"/>
    <mergeCell ref="A72:B73"/>
    <mergeCell ref="A75:B76"/>
    <mergeCell ref="A78:B79"/>
    <mergeCell ref="A81:B82"/>
    <mergeCell ref="A86:B87"/>
    <mergeCell ref="A89:B90"/>
    <mergeCell ref="A92:B93"/>
    <mergeCell ref="A95:B96"/>
    <mergeCell ref="A98:B99"/>
    <mergeCell ref="A101:B102"/>
    <mergeCell ref="A104:B105"/>
    <mergeCell ref="A107:B108"/>
    <mergeCell ref="A110:B111"/>
    <mergeCell ref="A113:B114"/>
    <mergeCell ref="A116:B117"/>
    <mergeCell ref="A119:B120"/>
    <mergeCell ref="A122:B123"/>
    <mergeCell ref="A127:B128"/>
    <mergeCell ref="A130:B131"/>
    <mergeCell ref="A133:B134"/>
    <mergeCell ref="A136:B137"/>
    <mergeCell ref="A139:B140"/>
    <mergeCell ref="A142:B143"/>
    <mergeCell ref="A145:B146"/>
    <mergeCell ref="A148:B149"/>
    <mergeCell ref="A151:B152"/>
    <mergeCell ref="A154:B155"/>
    <mergeCell ref="A157:B158"/>
    <mergeCell ref="A160:B161"/>
    <mergeCell ref="A163:B164"/>
    <mergeCell ref="A168:B169"/>
    <mergeCell ref="A171:B172"/>
    <mergeCell ref="A174:B175"/>
    <mergeCell ref="A177:B178"/>
    <mergeCell ref="A180:B181"/>
    <mergeCell ref="A183:B184"/>
    <mergeCell ref="A186:B187"/>
    <mergeCell ref="A189:B190"/>
    <mergeCell ref="A192:B193"/>
    <mergeCell ref="A195:B196"/>
    <mergeCell ref="A198:B199"/>
    <mergeCell ref="A201:B202"/>
    <mergeCell ref="A204:B205"/>
    <mergeCell ref="A209:B210"/>
    <mergeCell ref="A212:B213"/>
    <mergeCell ref="A391:B392"/>
    <mergeCell ref="A394:B395"/>
    <mergeCell ref="A397:B398"/>
    <mergeCell ref="A400:B401"/>
    <mergeCell ref="A403:B404"/>
    <mergeCell ref="A406:B407"/>
    <mergeCell ref="A409:B410"/>
    <mergeCell ref="A368:B369"/>
    <mergeCell ref="A373:B374"/>
    <mergeCell ref="A376:B377"/>
    <mergeCell ref="A379:B380"/>
    <mergeCell ref="A382:B383"/>
    <mergeCell ref="A385:B386"/>
    <mergeCell ref="A388:B389"/>
    <mergeCell ref="A215:B216"/>
    <mergeCell ref="A218:B219"/>
    <mergeCell ref="A221:B222"/>
    <mergeCell ref="A224:B225"/>
    <mergeCell ref="A227:B228"/>
    <mergeCell ref="A230:B231"/>
    <mergeCell ref="A233:B234"/>
    <mergeCell ref="A236:B237"/>
    <mergeCell ref="A239:B240"/>
    <mergeCell ref="A242:B243"/>
    <mergeCell ref="A245:B246"/>
    <mergeCell ref="A250:B251"/>
    <mergeCell ref="A253:B254"/>
    <mergeCell ref="A256:B257"/>
    <mergeCell ref="A259:B260"/>
    <mergeCell ref="A262:B263"/>
    <mergeCell ref="A265:B266"/>
    <mergeCell ref="A268:B269"/>
    <mergeCell ref="A271:B272"/>
    <mergeCell ref="A274:B275"/>
    <mergeCell ref="A277:B278"/>
    <mergeCell ref="A280:B281"/>
    <mergeCell ref="A283:B284"/>
    <mergeCell ref="A286:B287"/>
    <mergeCell ref="A291:B292"/>
    <mergeCell ref="A294:B295"/>
    <mergeCell ref="A297:B298"/>
    <mergeCell ref="A300:B301"/>
    <mergeCell ref="A303:B304"/>
    <mergeCell ref="A306:B307"/>
    <mergeCell ref="A309:B310"/>
    <mergeCell ref="A312:B313"/>
    <mergeCell ref="A315:B316"/>
    <mergeCell ref="A318:B319"/>
    <mergeCell ref="A321:B322"/>
    <mergeCell ref="A324:B325"/>
    <mergeCell ref="A327:B328"/>
    <mergeCell ref="A332:B333"/>
    <mergeCell ref="A335:B336"/>
    <mergeCell ref="A338:B339"/>
    <mergeCell ref="A341:B342"/>
    <mergeCell ref="A344:B345"/>
    <mergeCell ref="A347:B348"/>
    <mergeCell ref="A350:B351"/>
    <mergeCell ref="A353:B354"/>
    <mergeCell ref="A356:B357"/>
    <mergeCell ref="A359:B360"/>
    <mergeCell ref="A362:B363"/>
    <mergeCell ref="A365:B366"/>
    <mergeCell ref="AA180:AA182"/>
    <mergeCell ref="AA183:AA185"/>
    <mergeCell ref="AA186:AA188"/>
    <mergeCell ref="AA189:AA191"/>
    <mergeCell ref="AA192:AA194"/>
    <mergeCell ref="AA195:AA197"/>
    <mergeCell ref="AA198:AA200"/>
    <mergeCell ref="AA201:AA203"/>
    <mergeCell ref="AA209:AA211"/>
    <mergeCell ref="AA212:AA214"/>
    <mergeCell ref="AA215:AA217"/>
    <mergeCell ref="AA218:AA220"/>
    <mergeCell ref="AA221:AA223"/>
    <mergeCell ref="AA224:AA226"/>
    <mergeCell ref="AA227:AA229"/>
    <mergeCell ref="AA230:AA232"/>
    <mergeCell ref="Y231:Y232"/>
    <mergeCell ref="Y234:Y235"/>
    <mergeCell ref="Y237:Y238"/>
    <mergeCell ref="AA233:AA235"/>
    <mergeCell ref="AA236:AA238"/>
    <mergeCell ref="AA239:AA241"/>
    <mergeCell ref="AA242:AA244"/>
    <mergeCell ref="AA250:AA252"/>
    <mergeCell ref="AA253:AA255"/>
    <mergeCell ref="AA256:AA258"/>
    <mergeCell ref="AA300:AA302"/>
    <mergeCell ref="AA303:AA305"/>
    <mergeCell ref="AA306:AA308"/>
    <mergeCell ref="AA309:AA311"/>
    <mergeCell ref="AA312:AA314"/>
    <mergeCell ref="AA315:AA317"/>
    <mergeCell ref="AA318:AA320"/>
    <mergeCell ref="AA321:AA323"/>
    <mergeCell ref="AA324:AA326"/>
    <mergeCell ref="AA332:AA334"/>
    <mergeCell ref="AA335:AA337"/>
    <mergeCell ref="AA338:AA340"/>
    <mergeCell ref="AA341:AA343"/>
    <mergeCell ref="AA344:AA346"/>
    <mergeCell ref="AA347:AA349"/>
    <mergeCell ref="AA350:AA352"/>
    <mergeCell ref="AA353:AA355"/>
    <mergeCell ref="AA356:AA358"/>
    <mergeCell ref="AA359:AA361"/>
    <mergeCell ref="AA362:AA364"/>
    <mergeCell ref="AA365:AA367"/>
    <mergeCell ref="AA394:AA396"/>
    <mergeCell ref="AA397:AA399"/>
    <mergeCell ref="AA400:AA402"/>
    <mergeCell ref="AA403:AA405"/>
    <mergeCell ref="AA406:AA408"/>
    <mergeCell ref="AA373:AA375"/>
    <mergeCell ref="AA376:AA378"/>
    <mergeCell ref="AA379:AA381"/>
    <mergeCell ref="AA382:AA384"/>
    <mergeCell ref="AA385:AA387"/>
    <mergeCell ref="AA388:AA390"/>
    <mergeCell ref="AA391:AA393"/>
    <mergeCell ref="R341:S342"/>
    <mergeCell ref="R344:S345"/>
    <mergeCell ref="R347:S348"/>
    <mergeCell ref="R350:S351"/>
    <mergeCell ref="R353:S354"/>
    <mergeCell ref="R356:S357"/>
    <mergeCell ref="R359:S360"/>
    <mergeCell ref="R362:S363"/>
    <mergeCell ref="R365:S366"/>
    <mergeCell ref="R368:S369"/>
    <mergeCell ref="T372:U372"/>
    <mergeCell ref="R373:S374"/>
    <mergeCell ref="R376:S377"/>
    <mergeCell ref="R379:S380"/>
    <mergeCell ref="R403:S404"/>
    <mergeCell ref="R406:S407"/>
    <mergeCell ref="R409:S410"/>
    <mergeCell ref="R382:S383"/>
    <mergeCell ref="R385:S386"/>
    <mergeCell ref="R388:S389"/>
    <mergeCell ref="R391:S392"/>
    <mergeCell ref="R394:S395"/>
    <mergeCell ref="R397:S398"/>
    <mergeCell ref="R400:S401"/>
    <mergeCell ref="Y140:Y141"/>
    <mergeCell ref="Y143:Y144"/>
    <mergeCell ref="Y146:Y147"/>
    <mergeCell ref="Y149:Y150"/>
    <mergeCell ref="Y152:Y153"/>
    <mergeCell ref="Y155:Y156"/>
    <mergeCell ref="Y158:Y159"/>
    <mergeCell ref="Y161:Y162"/>
    <mergeCell ref="Y169:Y170"/>
    <mergeCell ref="R171:S172"/>
    <mergeCell ref="AA171:AA173"/>
    <mergeCell ref="R174:S175"/>
    <mergeCell ref="AA174:AA176"/>
    <mergeCell ref="AA177:AA179"/>
    <mergeCell ref="R177:S178"/>
    <mergeCell ref="R180:S181"/>
    <mergeCell ref="R183:S184"/>
    <mergeCell ref="R186:S187"/>
    <mergeCell ref="R189:S190"/>
    <mergeCell ref="R192:S193"/>
    <mergeCell ref="R195:S196"/>
    <mergeCell ref="R198:S199"/>
    <mergeCell ref="R201:S202"/>
    <mergeCell ref="R204:S205"/>
    <mergeCell ref="T208:U208"/>
    <mergeCell ref="R209:S210"/>
    <mergeCell ref="R212:S213"/>
    <mergeCell ref="R215:S216"/>
    <mergeCell ref="R218:S219"/>
    <mergeCell ref="R221:S222"/>
    <mergeCell ref="R224:S225"/>
    <mergeCell ref="R227:S228"/>
    <mergeCell ref="R230:S231"/>
    <mergeCell ref="R233:S234"/>
    <mergeCell ref="R236:S237"/>
    <mergeCell ref="R300:S301"/>
    <mergeCell ref="R303:S304"/>
    <mergeCell ref="R306:S307"/>
    <mergeCell ref="R309:S310"/>
    <mergeCell ref="R312:S313"/>
    <mergeCell ref="R315:S316"/>
    <mergeCell ref="R318:S319"/>
    <mergeCell ref="R321:S322"/>
    <mergeCell ref="R324:S325"/>
    <mergeCell ref="R327:S328"/>
    <mergeCell ref="T331:U331"/>
    <mergeCell ref="R332:S333"/>
    <mergeCell ref="R335:S336"/>
    <mergeCell ref="R338:S339"/>
    <mergeCell ref="J104:J106"/>
    <mergeCell ref="J107:J109"/>
    <mergeCell ref="J110:J112"/>
    <mergeCell ref="J113:J115"/>
    <mergeCell ref="J116:J118"/>
    <mergeCell ref="J119:J121"/>
    <mergeCell ref="J127:J129"/>
    <mergeCell ref="J130:J132"/>
    <mergeCell ref="J133:J135"/>
    <mergeCell ref="J136:J138"/>
    <mergeCell ref="J139:J141"/>
    <mergeCell ref="J142:J144"/>
    <mergeCell ref="J145:J147"/>
    <mergeCell ref="J148:J150"/>
    <mergeCell ref="J151:J153"/>
    <mergeCell ref="J154:J156"/>
    <mergeCell ref="J157:J159"/>
    <mergeCell ref="J160:J162"/>
    <mergeCell ref="J168:J170"/>
    <mergeCell ref="J171:J173"/>
    <mergeCell ref="J174:J176"/>
    <mergeCell ref="J177:J179"/>
    <mergeCell ref="J180:J182"/>
    <mergeCell ref="J183:J185"/>
    <mergeCell ref="J186:J188"/>
    <mergeCell ref="J189:J191"/>
    <mergeCell ref="J192:J194"/>
    <mergeCell ref="J195:J197"/>
    <mergeCell ref="J198:J200"/>
    <mergeCell ref="J201:J203"/>
    <mergeCell ref="J209:J211"/>
    <mergeCell ref="J212:J214"/>
    <mergeCell ref="J215:J217"/>
    <mergeCell ref="J218:J220"/>
    <mergeCell ref="J221:J223"/>
    <mergeCell ref="J224:J226"/>
    <mergeCell ref="J227:J229"/>
    <mergeCell ref="J230:J232"/>
    <mergeCell ref="J233:J235"/>
    <mergeCell ref="J236:J238"/>
    <mergeCell ref="J239:J241"/>
    <mergeCell ref="J242:J244"/>
    <mergeCell ref="J250:J252"/>
    <mergeCell ref="J253:J255"/>
    <mergeCell ref="J256:J258"/>
    <mergeCell ref="J259:J261"/>
    <mergeCell ref="J262:J264"/>
    <mergeCell ref="J265:J267"/>
    <mergeCell ref="J268:J270"/>
    <mergeCell ref="M353:P355"/>
    <mergeCell ref="M356:P358"/>
    <mergeCell ref="M359:P361"/>
    <mergeCell ref="M362:P364"/>
    <mergeCell ref="M365:P367"/>
    <mergeCell ref="C368:P369"/>
    <mergeCell ref="C372:D372"/>
    <mergeCell ref="M394:P396"/>
    <mergeCell ref="M397:P399"/>
    <mergeCell ref="M400:P402"/>
    <mergeCell ref="M403:P405"/>
    <mergeCell ref="M406:P408"/>
    <mergeCell ref="C409:P410"/>
    <mergeCell ref="M373:P375"/>
    <mergeCell ref="M376:P378"/>
    <mergeCell ref="M379:P381"/>
    <mergeCell ref="M382:P384"/>
    <mergeCell ref="M385:P387"/>
    <mergeCell ref="M388:P390"/>
    <mergeCell ref="M391:P393"/>
    <mergeCell ref="J271:J273"/>
    <mergeCell ref="J274:J276"/>
    <mergeCell ref="J277:J279"/>
    <mergeCell ref="J280:J282"/>
    <mergeCell ref="J283:J285"/>
    <mergeCell ref="J291:J293"/>
    <mergeCell ref="J294:J296"/>
    <mergeCell ref="J297:J299"/>
    <mergeCell ref="J300:J302"/>
    <mergeCell ref="M300:P302"/>
    <mergeCell ref="H301:H302"/>
    <mergeCell ref="M303:P305"/>
    <mergeCell ref="H304:H305"/>
    <mergeCell ref="H307:H308"/>
    <mergeCell ref="H319:H320"/>
    <mergeCell ref="H322:H323"/>
    <mergeCell ref="H325:H326"/>
    <mergeCell ref="C327:P328"/>
    <mergeCell ref="C331:D331"/>
    <mergeCell ref="M306:P308"/>
    <mergeCell ref="M309:P311"/>
    <mergeCell ref="M312:P314"/>
    <mergeCell ref="M315:P317"/>
    <mergeCell ref="M318:P320"/>
    <mergeCell ref="M321:P323"/>
    <mergeCell ref="M324:P326"/>
    <mergeCell ref="J335:J337"/>
    <mergeCell ref="J338:J340"/>
    <mergeCell ref="J341:J343"/>
    <mergeCell ref="H339:H340"/>
    <mergeCell ref="H342:H343"/>
    <mergeCell ref="M332:P334"/>
    <mergeCell ref="M335:P337"/>
    <mergeCell ref="M338:P340"/>
    <mergeCell ref="M341:P343"/>
    <mergeCell ref="M344:P346"/>
    <mergeCell ref="M347:P349"/>
    <mergeCell ref="M350:P352"/>
    <mergeCell ref="H404:H405"/>
    <mergeCell ref="H407:H408"/>
    <mergeCell ref="H383:H384"/>
    <mergeCell ref="H386:H387"/>
    <mergeCell ref="H389:H390"/>
    <mergeCell ref="H392:H393"/>
    <mergeCell ref="H395:H396"/>
    <mergeCell ref="H398:H399"/>
    <mergeCell ref="H401:H402"/>
    <mergeCell ref="J303:J305"/>
    <mergeCell ref="J306:J308"/>
    <mergeCell ref="J309:J311"/>
    <mergeCell ref="H310:H311"/>
    <mergeCell ref="J312:J314"/>
    <mergeCell ref="H313:H314"/>
    <mergeCell ref="H316:H317"/>
    <mergeCell ref="J315:J317"/>
    <mergeCell ref="J318:J320"/>
    <mergeCell ref="J321:J323"/>
    <mergeCell ref="J324:J326"/>
    <mergeCell ref="J332:J334"/>
    <mergeCell ref="H333:H334"/>
    <mergeCell ref="H336:H337"/>
    <mergeCell ref="J344:J346"/>
    <mergeCell ref="H345:H346"/>
    <mergeCell ref="J347:J349"/>
    <mergeCell ref="H348:H349"/>
    <mergeCell ref="J350:J352"/>
    <mergeCell ref="H351:H352"/>
    <mergeCell ref="H354:H355"/>
    <mergeCell ref="J353:J355"/>
    <mergeCell ref="J356:J358"/>
    <mergeCell ref="J359:J361"/>
    <mergeCell ref="J362:J364"/>
    <mergeCell ref="J365:J367"/>
    <mergeCell ref="J373:J375"/>
    <mergeCell ref="J376:J378"/>
    <mergeCell ref="H357:H358"/>
    <mergeCell ref="H360:H361"/>
    <mergeCell ref="H363:H364"/>
    <mergeCell ref="H366:H367"/>
    <mergeCell ref="H374:H375"/>
    <mergeCell ref="H377:H378"/>
    <mergeCell ref="H380:H381"/>
    <mergeCell ref="J400:J402"/>
    <mergeCell ref="J403:J405"/>
    <mergeCell ref="J406:J408"/>
    <mergeCell ref="J379:J381"/>
    <mergeCell ref="J382:J384"/>
    <mergeCell ref="J385:J387"/>
    <mergeCell ref="J388:J390"/>
    <mergeCell ref="J391:J393"/>
    <mergeCell ref="J394:J396"/>
    <mergeCell ref="J397:J399"/>
  </mergeCells>
  <drawing r:id="rId2"/>
  <legacyDrawing r:id="rId3"/>
</worksheet>
</file>