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"/>
    </mc:Choice>
  </mc:AlternateContent>
  <xr:revisionPtr revIDLastSave="0" documentId="13_ncr:1_{7C6609F5-80F3-4CE2-A360-C53AA4275B38}" xr6:coauthVersionLast="47" xr6:coauthVersionMax="47" xr10:uidLastSave="{00000000-0000-0000-0000-000000000000}"/>
  <bookViews>
    <workbookView xWindow="-98" yWindow="-98" windowWidth="19396" windowHeight="12196" xr2:uid="{B42FAFF8-95CE-4BDB-8662-52FB2C07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G29" i="1"/>
  <c r="G30" i="1"/>
  <c r="F29" i="1"/>
  <c r="F30" i="1"/>
  <c r="F31" i="1"/>
  <c r="G31" i="1" s="1"/>
  <c r="F32" i="1"/>
  <c r="G32" i="1" s="1"/>
  <c r="E29" i="1"/>
  <c r="E30" i="1"/>
  <c r="E31" i="1"/>
  <c r="E3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3" i="1"/>
  <c r="G3" i="1" s="1"/>
  <c r="H3" i="1" s="1"/>
  <c r="J3" i="1" s="1"/>
  <c r="H4" i="1" l="1"/>
  <c r="J4" i="1" s="1"/>
  <c r="H5" i="1" l="1"/>
  <c r="J5" i="1" l="1"/>
  <c r="H6" i="1"/>
  <c r="H7" i="1" l="1"/>
  <c r="J6" i="1"/>
  <c r="H8" i="1" l="1"/>
  <c r="J7" i="1"/>
  <c r="H9" i="1" l="1"/>
  <c r="J8" i="1"/>
  <c r="H10" i="1" l="1"/>
  <c r="J9" i="1"/>
  <c r="H11" i="1" l="1"/>
  <c r="J10" i="1"/>
  <c r="H12" i="1" l="1"/>
  <c r="J11" i="1"/>
  <c r="H13" i="1" l="1"/>
  <c r="J12" i="1"/>
  <c r="H14" i="1" l="1"/>
  <c r="J13" i="1"/>
  <c r="H15" i="1" l="1"/>
  <c r="J14" i="1"/>
  <c r="H16" i="1" l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H27" i="1" l="1"/>
  <c r="J26" i="1"/>
  <c r="H28" i="1" l="1"/>
  <c r="J27" i="1"/>
  <c r="J28" i="1" l="1"/>
  <c r="H29" i="1"/>
  <c r="J29" i="1" l="1"/>
  <c r="H30" i="1"/>
  <c r="H31" i="1" l="1"/>
  <c r="J30" i="1"/>
  <c r="H32" i="1" l="1"/>
  <c r="J32" i="1" s="1"/>
  <c r="J31" i="1"/>
  <c r="J35" i="1" l="1"/>
</calcChain>
</file>

<file path=xl/sharedStrings.xml><?xml version="1.0" encoding="utf-8"?>
<sst xmlns="http://schemas.openxmlformats.org/spreadsheetml/2006/main" count="9" uniqueCount="8">
  <si>
    <t>注射时间</t>
    <phoneticPr fontId="5" type="noConversion"/>
  </si>
  <si>
    <t>注射剂量</t>
    <phoneticPr fontId="5" type="noConversion"/>
  </si>
  <si>
    <t>体重</t>
    <phoneticPr fontId="5" type="noConversion"/>
  </si>
  <si>
    <t>间隔时间</t>
    <phoneticPr fontId="5" type="noConversion"/>
  </si>
  <si>
    <t>总耗时</t>
    <phoneticPr fontId="5" type="noConversion"/>
  </si>
  <si>
    <t>第一针至结束</t>
    <phoneticPr fontId="5" type="noConversion"/>
  </si>
  <si>
    <t>需要剂量mCi</t>
    <phoneticPr fontId="5" type="noConversion"/>
  </si>
  <si>
    <t>装药量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</si>
</sst>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F400]h:mm:ss\ AM/PM"/>
    <numFmt numFmtId="177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176" fontId="3" fillId="3" borderId="0" xfId="2" applyNumberFormat="1">
      <alignment vertical="center"/>
    </xf>
    <xf numFmtId="176" fontId="2" fillId="2" borderId="0" xfId="3" applyNumberFormat="1">
      <alignment vertical="center"/>
    </xf>
    <xf numFmtId="176" fontId="4" fillId="4" borderId="0" xfId="4" applyNumberFormat="1">
      <alignment vertical="center"/>
    </xf>
    <xf numFmtId="176" fontId="0" fillId="0" borderId="0" xfId="0" applyNumberFormat="1" applyAlignment="1"/>
    <xf numFmtId="43" fontId="0" fillId="0" borderId="0" xfId="1" applyFont="1" applyAlignment="1"/>
    <xf numFmtId="177" fontId="0" fillId="0" borderId="0" xfId="0" applyNumberFormat="1" applyAlignment="1"/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5">
    <cellStyle name="差 2" xfId="2" xr:uid="{FD6193E5-A3E3-42D1-A33B-73A778BAC602}"/>
    <cellStyle name="常规" xfId="0" builtinId="0"/>
    <cellStyle name="好 2" xfId="3" xr:uid="{10745869-B9CA-42A1-86B2-9EDC9D6D8E84}"/>
    <cellStyle name="千位分隔" xfId="1" builtinId="3"/>
    <cellStyle name="适中 2" xfId="4" xr:uid="{AE017ECC-2801-42D8-B4AA-A7D95F4B1A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EE1B-47D1-462B-B7D9-1EA16163E943}">
  <dimension ref="A1:L41"/>
  <sheetViews>
    <sheetView tabSelected="1" zoomScale="73" zoomScaleNormal="160" workbookViewId="0">
      <selection activeCell="R18" sqref="R18"/>
    </sheetView>
  </sheetViews>
  <sheetFormatPr defaultRowHeight="13.9" x14ac:dyDescent="0.4"/>
  <cols>
    <col min="3" max="3" width="12.1328125" style="1" bestFit="1" customWidth="1"/>
    <col min="4" max="4" width="10" style="1" bestFit="1" customWidth="1"/>
    <col min="5" max="5" width="9" style="1" bestFit="1" customWidth="1"/>
    <col min="6" max="6" width="9" style="1" customWidth="1"/>
    <col min="7" max="7" width="6.86328125" style="1" bestFit="1" customWidth="1"/>
    <col min="8" max="8" width="9" style="1" bestFit="1" customWidth="1"/>
    <col min="9" max="9" width="9.1328125" style="1" bestFit="1" customWidth="1"/>
    <col min="10" max="10" width="9" style="1" bestFit="1" customWidth="1"/>
    <col min="11" max="11" width="13.46484375" style="6" bestFit="1" customWidth="1"/>
  </cols>
  <sheetData>
    <row r="1" spans="1:12" x14ac:dyDescent="0.4">
      <c r="C1" s="8" t="s">
        <v>0</v>
      </c>
      <c r="D1" s="8" t="s">
        <v>2</v>
      </c>
      <c r="E1" s="8" t="s">
        <v>1</v>
      </c>
      <c r="F1" s="5"/>
      <c r="G1" s="1" t="s">
        <v>3</v>
      </c>
      <c r="H1" s="1" t="s">
        <v>0</v>
      </c>
      <c r="I1" s="6"/>
      <c r="J1" s="6" t="s">
        <v>6</v>
      </c>
      <c r="K1"/>
    </row>
    <row r="2" spans="1:12" x14ac:dyDescent="0.4">
      <c r="B2" s="10"/>
      <c r="C2" s="2">
        <v>45420.354247685187</v>
      </c>
      <c r="J2" s="6"/>
      <c r="K2"/>
    </row>
    <row r="3" spans="1:12" x14ac:dyDescent="0.4">
      <c r="A3" s="10">
        <v>1</v>
      </c>
      <c r="B3" s="10"/>
      <c r="C3" s="2">
        <v>45420.363020833334</v>
      </c>
      <c r="D3" s="1">
        <v>64</v>
      </c>
      <c r="E3" s="1">
        <f>D3*0.11</f>
        <v>7.04</v>
      </c>
      <c r="F3" s="11">
        <f t="shared" ref="F3:F32" si="0">C3-C2</f>
        <v>8.7731481471564621E-3</v>
      </c>
      <c r="G3" s="6">
        <f>F3*1440</f>
        <v>12.633333331905305</v>
      </c>
      <c r="H3" s="7">
        <f>G3</f>
        <v>12.633333331905305</v>
      </c>
      <c r="I3" s="1">
        <v>6.3013380050904117E-3</v>
      </c>
      <c r="J3" s="7">
        <f>E3*EXP(I3*H3)</f>
        <v>7.6233436573056723</v>
      </c>
      <c r="K3"/>
    </row>
    <row r="4" spans="1:12" x14ac:dyDescent="0.4">
      <c r="A4" s="10">
        <v>2</v>
      </c>
      <c r="B4" s="10"/>
      <c r="C4" s="2">
        <v>45420.364594907405</v>
      </c>
      <c r="D4" s="1">
        <v>78</v>
      </c>
      <c r="E4" s="1">
        <f t="shared" ref="E4:E32" si="1">D4*0.11</f>
        <v>8.58</v>
      </c>
      <c r="F4" s="11">
        <f t="shared" si="0"/>
        <v>1.5740740709588863E-3</v>
      </c>
      <c r="G4" s="6">
        <f t="shared" ref="G4:G31" si="2">F4*1440</f>
        <v>2.2666666621807963</v>
      </c>
      <c r="H4" s="7">
        <f>G4+H3</f>
        <v>14.899999994086102</v>
      </c>
      <c r="I4" s="1">
        <v>6.3013380050904117E-3</v>
      </c>
      <c r="J4" s="7">
        <f t="shared" ref="J4:J32" si="3">E4*EXP(I4*H4)</f>
        <v>9.4246052553779833</v>
      </c>
      <c r="K4"/>
      <c r="L4" s="11"/>
    </row>
    <row r="5" spans="1:12" x14ac:dyDescent="0.4">
      <c r="A5" s="10">
        <v>3</v>
      </c>
      <c r="B5" s="10"/>
      <c r="C5" s="2">
        <v>45420.3672337963</v>
      </c>
      <c r="D5" s="1">
        <v>75</v>
      </c>
      <c r="E5" s="1">
        <f t="shared" si="1"/>
        <v>8.25</v>
      </c>
      <c r="F5" s="11">
        <f t="shared" si="0"/>
        <v>2.6388888945803046E-3</v>
      </c>
      <c r="G5" s="6">
        <f t="shared" si="2"/>
        <v>3.8000000081956387</v>
      </c>
      <c r="H5" s="7">
        <f t="shared" ref="H5:H32" si="4">G5+H4</f>
        <v>18.70000000228174</v>
      </c>
      <c r="I5" s="1">
        <v>6.3013380050904117E-3</v>
      </c>
      <c r="J5" s="7">
        <f t="shared" si="3"/>
        <v>9.2817324988161314</v>
      </c>
      <c r="K5"/>
    </row>
    <row r="6" spans="1:12" x14ac:dyDescent="0.4">
      <c r="A6" s="10">
        <v>4</v>
      </c>
      <c r="B6" s="10"/>
      <c r="C6" s="2">
        <v>45420.369247685187</v>
      </c>
      <c r="D6" s="1">
        <v>49</v>
      </c>
      <c r="E6" s="1">
        <f t="shared" si="1"/>
        <v>5.39</v>
      </c>
      <c r="F6" s="11">
        <f t="shared" si="0"/>
        <v>2.0138888867222704E-3</v>
      </c>
      <c r="G6" s="6">
        <f t="shared" si="2"/>
        <v>2.8999999968800694</v>
      </c>
      <c r="H6" s="7">
        <f t="shared" si="4"/>
        <v>21.59999999916181</v>
      </c>
      <c r="I6" s="1">
        <v>6.3013380050904117E-3</v>
      </c>
      <c r="J6" s="7">
        <f t="shared" si="3"/>
        <v>6.1758979307282029</v>
      </c>
      <c r="K6"/>
    </row>
    <row r="7" spans="1:12" x14ac:dyDescent="0.4">
      <c r="A7" s="10">
        <v>5</v>
      </c>
      <c r="B7" s="10"/>
      <c r="C7" s="2">
        <v>45420.372013888889</v>
      </c>
      <c r="D7" s="1">
        <v>72</v>
      </c>
      <c r="E7" s="1">
        <f t="shared" si="1"/>
        <v>7.92</v>
      </c>
      <c r="F7" s="11">
        <f t="shared" si="0"/>
        <v>2.7662037027766928E-3</v>
      </c>
      <c r="G7" s="6">
        <f t="shared" si="2"/>
        <v>3.9833333319984376</v>
      </c>
      <c r="H7" s="7">
        <f t="shared" si="4"/>
        <v>25.583333331160247</v>
      </c>
      <c r="I7" s="1">
        <v>6.3013380050904117E-3</v>
      </c>
      <c r="J7" s="7">
        <f t="shared" si="3"/>
        <v>9.305451734739199</v>
      </c>
      <c r="K7"/>
    </row>
    <row r="8" spans="1:12" x14ac:dyDescent="0.4">
      <c r="A8" s="10">
        <v>6</v>
      </c>
      <c r="B8" s="10"/>
      <c r="C8" s="2">
        <v>45420.374409722222</v>
      </c>
      <c r="D8" s="1">
        <v>51</v>
      </c>
      <c r="E8" s="1">
        <f t="shared" si="1"/>
        <v>5.61</v>
      </c>
      <c r="F8" s="11">
        <f t="shared" si="0"/>
        <v>2.3958333331393078E-3</v>
      </c>
      <c r="G8" s="6">
        <f t="shared" si="2"/>
        <v>3.4499999997206032</v>
      </c>
      <c r="H8" s="7">
        <f t="shared" si="4"/>
        <v>29.033333330880851</v>
      </c>
      <c r="I8" s="1">
        <v>6.3013380050904117E-3</v>
      </c>
      <c r="J8" s="7">
        <f t="shared" si="3"/>
        <v>6.7362242406385029</v>
      </c>
      <c r="K8"/>
    </row>
    <row r="9" spans="1:12" x14ac:dyDescent="0.4">
      <c r="A9" s="10">
        <v>7</v>
      </c>
      <c r="B9" s="10"/>
      <c r="C9" s="2">
        <v>45420.377557870372</v>
      </c>
      <c r="D9" s="1">
        <v>66</v>
      </c>
      <c r="E9" s="1">
        <f t="shared" si="1"/>
        <v>7.26</v>
      </c>
      <c r="F9" s="11">
        <f t="shared" si="0"/>
        <v>3.1481481491937302E-3</v>
      </c>
      <c r="G9" s="6">
        <f t="shared" si="2"/>
        <v>4.5333333348389715</v>
      </c>
      <c r="H9" s="7">
        <f t="shared" si="4"/>
        <v>33.566666665719822</v>
      </c>
      <c r="I9" s="1">
        <v>6.3013380050904117E-3</v>
      </c>
      <c r="J9" s="7">
        <f t="shared" si="3"/>
        <v>8.9700813145927523</v>
      </c>
      <c r="K9"/>
    </row>
    <row r="10" spans="1:12" x14ac:dyDescent="0.4">
      <c r="A10" s="10">
        <v>8</v>
      </c>
      <c r="B10" s="10"/>
      <c r="C10" s="2">
        <v>45420.379421296297</v>
      </c>
      <c r="D10" s="1">
        <v>52</v>
      </c>
      <c r="E10" s="1">
        <f t="shared" si="1"/>
        <v>5.72</v>
      </c>
      <c r="F10" s="11">
        <f t="shared" si="0"/>
        <v>1.8634259249665774E-3</v>
      </c>
      <c r="G10" s="6">
        <f t="shared" si="2"/>
        <v>2.6833333319518715</v>
      </c>
      <c r="H10" s="7">
        <f t="shared" si="4"/>
        <v>36.249999997671694</v>
      </c>
      <c r="I10" s="1">
        <v>6.3013380050904117E-3</v>
      </c>
      <c r="J10" s="7">
        <f t="shared" si="3"/>
        <v>7.1878514912742801</v>
      </c>
      <c r="K10"/>
    </row>
    <row r="11" spans="1:12" x14ac:dyDescent="0.4">
      <c r="A11" s="10">
        <v>9</v>
      </c>
      <c r="B11" s="10">
        <v>9</v>
      </c>
      <c r="C11" s="2">
        <v>45420.382048611114</v>
      </c>
      <c r="D11" s="1">
        <v>50</v>
      </c>
      <c r="E11" s="1">
        <f t="shared" si="1"/>
        <v>5.5</v>
      </c>
      <c r="F11" s="11">
        <f t="shared" si="0"/>
        <v>2.6273148178006522E-3</v>
      </c>
      <c r="G11" s="6">
        <f t="shared" si="2"/>
        <v>3.7833333376329392</v>
      </c>
      <c r="H11" s="7">
        <f t="shared" si="4"/>
        <v>40.033333335304633</v>
      </c>
      <c r="I11" s="1">
        <v>6.3013380050904117E-3</v>
      </c>
      <c r="J11" s="7">
        <f t="shared" si="3"/>
        <v>7.0781435088346019</v>
      </c>
      <c r="K11"/>
    </row>
    <row r="12" spans="1:12" x14ac:dyDescent="0.4">
      <c r="A12" s="10">
        <v>10</v>
      </c>
      <c r="B12" s="10"/>
      <c r="C12" s="3">
        <v>45420.401909722219</v>
      </c>
      <c r="D12" s="1">
        <v>76</v>
      </c>
      <c r="E12" s="1">
        <f t="shared" si="1"/>
        <v>8.36</v>
      </c>
      <c r="F12" s="11">
        <f t="shared" si="0"/>
        <v>1.986111110454658E-2</v>
      </c>
      <c r="G12" s="6">
        <f t="shared" si="2"/>
        <v>28.599999990547076</v>
      </c>
      <c r="H12" s="7">
        <f t="shared" si="4"/>
        <v>68.633333325851709</v>
      </c>
      <c r="I12" s="1">
        <v>6.3013380050904117E-3</v>
      </c>
      <c r="J12" s="7">
        <f t="shared" si="3"/>
        <v>12.883407701733114</v>
      </c>
      <c r="K12"/>
    </row>
    <row r="13" spans="1:12" x14ac:dyDescent="0.4">
      <c r="A13" s="10">
        <v>11</v>
      </c>
      <c r="B13" s="10"/>
      <c r="C13" s="3">
        <v>45420.404768518521</v>
      </c>
      <c r="D13" s="1">
        <v>54</v>
      </c>
      <c r="E13" s="1">
        <f t="shared" si="1"/>
        <v>5.94</v>
      </c>
      <c r="F13" s="11">
        <f t="shared" si="0"/>
        <v>2.8587963024619967E-3</v>
      </c>
      <c r="G13" s="6">
        <f t="shared" si="2"/>
        <v>4.1166666755452752</v>
      </c>
      <c r="H13" s="7">
        <f t="shared" si="4"/>
        <v>72.750000001396984</v>
      </c>
      <c r="I13" s="1">
        <v>6.3013380050904117E-3</v>
      </c>
      <c r="J13" s="7">
        <f t="shared" si="3"/>
        <v>9.3945663404565138</v>
      </c>
      <c r="K13"/>
    </row>
    <row r="14" spans="1:12" x14ac:dyDescent="0.4">
      <c r="A14" s="10">
        <v>12</v>
      </c>
      <c r="B14" s="10"/>
      <c r="C14" s="3">
        <v>45420.406354166669</v>
      </c>
      <c r="D14" s="1">
        <v>56</v>
      </c>
      <c r="E14" s="1">
        <f t="shared" si="1"/>
        <v>6.16</v>
      </c>
      <c r="F14" s="11">
        <f t="shared" si="0"/>
        <v>1.5856481477385387E-3</v>
      </c>
      <c r="G14" s="6">
        <f t="shared" si="2"/>
        <v>2.2833333327434957</v>
      </c>
      <c r="H14" s="7">
        <f t="shared" si="4"/>
        <v>75.03333333414048</v>
      </c>
      <c r="I14" s="1">
        <v>6.3013380050904117E-3</v>
      </c>
      <c r="J14" s="7">
        <f t="shared" si="3"/>
        <v>9.883702341952004</v>
      </c>
      <c r="K14"/>
    </row>
    <row r="15" spans="1:12" x14ac:dyDescent="0.4">
      <c r="A15" s="10">
        <v>13</v>
      </c>
      <c r="B15" s="10"/>
      <c r="C15" s="3">
        <v>45420.408854166664</v>
      </c>
      <c r="D15" s="1">
        <v>71</v>
      </c>
      <c r="E15" s="1">
        <f t="shared" si="1"/>
        <v>7.81</v>
      </c>
      <c r="F15" s="11">
        <f t="shared" si="0"/>
        <v>2.4999999950523488E-3</v>
      </c>
      <c r="G15" s="6">
        <f t="shared" si="2"/>
        <v>3.5999999928753823</v>
      </c>
      <c r="H15" s="7">
        <f t="shared" si="4"/>
        <v>78.633333327015862</v>
      </c>
      <c r="I15" s="1">
        <v>6.3013380050904117E-3</v>
      </c>
      <c r="J15" s="7">
        <f t="shared" si="3"/>
        <v>12.818637615608061</v>
      </c>
      <c r="K15"/>
    </row>
    <row r="16" spans="1:12" x14ac:dyDescent="0.4">
      <c r="A16" s="10">
        <v>14</v>
      </c>
      <c r="B16" s="10"/>
      <c r="C16" s="3">
        <v>45420.411712962959</v>
      </c>
      <c r="D16" s="1">
        <v>110</v>
      </c>
      <c r="E16" s="1">
        <f t="shared" si="1"/>
        <v>12.1</v>
      </c>
      <c r="F16" s="11">
        <f t="shared" si="0"/>
        <v>2.8587962951860391E-3</v>
      </c>
      <c r="G16" s="6">
        <f t="shared" si="2"/>
        <v>4.1166666650678962</v>
      </c>
      <c r="H16" s="7">
        <f t="shared" si="4"/>
        <v>82.749999992083758</v>
      </c>
      <c r="I16" s="1">
        <v>6.3013380050904117E-3</v>
      </c>
      <c r="J16" s="7">
        <f t="shared" si="3"/>
        <v>20.381776085954598</v>
      </c>
      <c r="K16"/>
    </row>
    <row r="17" spans="1:11" x14ac:dyDescent="0.4">
      <c r="A17" s="10">
        <v>15</v>
      </c>
      <c r="B17" s="10"/>
      <c r="C17" s="3">
        <v>45420.413298611114</v>
      </c>
      <c r="D17" s="1">
        <v>92</v>
      </c>
      <c r="E17" s="1">
        <f t="shared" si="1"/>
        <v>10.119999999999999</v>
      </c>
      <c r="F17" s="11">
        <f t="shared" si="0"/>
        <v>1.5856481550144963E-3</v>
      </c>
      <c r="G17" s="6">
        <f t="shared" si="2"/>
        <v>2.2833333432208747</v>
      </c>
      <c r="H17" s="7">
        <f t="shared" si="4"/>
        <v>85.033333335304633</v>
      </c>
      <c r="I17" s="1">
        <v>6.3013380050904117E-3</v>
      </c>
      <c r="J17" s="7">
        <f t="shared" si="3"/>
        <v>17.293616395082292</v>
      </c>
      <c r="K17"/>
    </row>
    <row r="18" spans="1:11" x14ac:dyDescent="0.4">
      <c r="A18" s="10">
        <v>16</v>
      </c>
      <c r="B18" s="10">
        <v>7</v>
      </c>
      <c r="C18" s="3">
        <v>45420.416979166665</v>
      </c>
      <c r="D18" s="1">
        <v>61</v>
      </c>
      <c r="E18" s="1">
        <f t="shared" si="1"/>
        <v>6.71</v>
      </c>
      <c r="F18" s="11">
        <f t="shared" si="0"/>
        <v>3.6805555500905029E-3</v>
      </c>
      <c r="G18" s="6">
        <f t="shared" si="2"/>
        <v>5.2999999921303242</v>
      </c>
      <c r="H18" s="7">
        <f t="shared" si="4"/>
        <v>90.333333327434957</v>
      </c>
      <c r="I18" s="1">
        <v>6.3013380050904117E-3</v>
      </c>
      <c r="J18" s="7">
        <f t="shared" si="3"/>
        <v>11.855831039599487</v>
      </c>
      <c r="K18"/>
    </row>
    <row r="19" spans="1:11" x14ac:dyDescent="0.4">
      <c r="A19" s="10">
        <v>17</v>
      </c>
      <c r="B19" s="10"/>
      <c r="C19" s="4">
        <v>45420.437638888892</v>
      </c>
      <c r="D19" s="1">
        <v>66</v>
      </c>
      <c r="E19" s="1">
        <f t="shared" si="1"/>
        <v>7.26</v>
      </c>
      <c r="F19" s="11">
        <f t="shared" si="0"/>
        <v>2.0659722227719612E-2</v>
      </c>
      <c r="G19" s="6">
        <f t="shared" si="2"/>
        <v>29.750000007916242</v>
      </c>
      <c r="H19" s="7">
        <f t="shared" si="4"/>
        <v>120.0833333353512</v>
      </c>
      <c r="I19" s="1">
        <v>6.3013380050904117E-3</v>
      </c>
      <c r="J19" s="7">
        <f t="shared" si="3"/>
        <v>15.472519283842328</v>
      </c>
      <c r="K19"/>
    </row>
    <row r="20" spans="1:11" x14ac:dyDescent="0.4">
      <c r="A20" s="10">
        <v>18</v>
      </c>
      <c r="B20" s="10"/>
      <c r="C20" s="4">
        <v>45420.4402430556</v>
      </c>
      <c r="D20" s="1">
        <v>63</v>
      </c>
      <c r="E20" s="1">
        <f t="shared" si="1"/>
        <v>6.93</v>
      </c>
      <c r="F20" s="11">
        <f t="shared" si="0"/>
        <v>2.6041667078970931E-3</v>
      </c>
      <c r="G20" s="6">
        <f t="shared" si="2"/>
        <v>3.7500000593718141</v>
      </c>
      <c r="H20" s="7">
        <f t="shared" si="4"/>
        <v>123.83333339472301</v>
      </c>
      <c r="I20" s="1">
        <v>6.3013380050904117E-3</v>
      </c>
      <c r="J20" s="7">
        <f t="shared" si="3"/>
        <v>15.122376029581291</v>
      </c>
      <c r="K20"/>
    </row>
    <row r="21" spans="1:11" x14ac:dyDescent="0.4">
      <c r="A21" s="10">
        <v>19</v>
      </c>
      <c r="B21" s="10"/>
      <c r="C21" s="4">
        <v>45420.442847222199</v>
      </c>
      <c r="D21" s="1">
        <v>60</v>
      </c>
      <c r="E21" s="1">
        <f t="shared" si="1"/>
        <v>6.6</v>
      </c>
      <c r="F21" s="11">
        <f t="shared" si="0"/>
        <v>2.6041665987577289E-3</v>
      </c>
      <c r="G21" s="6">
        <f t="shared" si="2"/>
        <v>3.7499999022111297</v>
      </c>
      <c r="H21" s="7">
        <f t="shared" si="4"/>
        <v>127.58333329693414</v>
      </c>
      <c r="I21" s="1">
        <v>6.3013380050904117E-3</v>
      </c>
      <c r="J21" s="7">
        <f t="shared" si="3"/>
        <v>14.746641411642786</v>
      </c>
      <c r="K21"/>
    </row>
    <row r="22" spans="1:11" x14ac:dyDescent="0.4">
      <c r="A22" s="10">
        <v>20</v>
      </c>
      <c r="B22" s="10"/>
      <c r="C22" s="4">
        <v>45420.4454513889</v>
      </c>
      <c r="D22" s="1">
        <v>78</v>
      </c>
      <c r="E22" s="1">
        <f t="shared" si="1"/>
        <v>8.58</v>
      </c>
      <c r="F22" s="11">
        <f t="shared" si="0"/>
        <v>2.6041667006211355E-3</v>
      </c>
      <c r="G22" s="6">
        <f t="shared" si="2"/>
        <v>3.7500000488944352</v>
      </c>
      <c r="H22" s="7">
        <f t="shared" si="4"/>
        <v>131.33333334582858</v>
      </c>
      <c r="I22" s="1">
        <v>6.3013380050904117E-3</v>
      </c>
      <c r="J22" s="7">
        <f t="shared" si="3"/>
        <v>19.629030890013521</v>
      </c>
      <c r="K22"/>
    </row>
    <row r="23" spans="1:11" x14ac:dyDescent="0.4">
      <c r="A23" s="10">
        <v>21</v>
      </c>
      <c r="B23" s="10"/>
      <c r="C23" s="4">
        <v>45420.4480555556</v>
      </c>
      <c r="D23" s="1">
        <v>51</v>
      </c>
      <c r="E23" s="1">
        <f t="shared" si="1"/>
        <v>5.61</v>
      </c>
      <c r="F23" s="11">
        <f t="shared" si="0"/>
        <v>2.6041667006211355E-3</v>
      </c>
      <c r="G23" s="6">
        <f t="shared" si="2"/>
        <v>3.7500000488944352</v>
      </c>
      <c r="H23" s="7">
        <f t="shared" si="4"/>
        <v>135.08333339472301</v>
      </c>
      <c r="I23" s="1">
        <v>6.3013380050904117E-3</v>
      </c>
      <c r="J23" s="7">
        <f t="shared" si="3"/>
        <v>13.141254260409294</v>
      </c>
      <c r="K23"/>
    </row>
    <row r="24" spans="1:11" x14ac:dyDescent="0.4">
      <c r="A24" s="10">
        <v>22</v>
      </c>
      <c r="B24" s="10"/>
      <c r="C24" s="4">
        <v>45420.450659722199</v>
      </c>
      <c r="D24" s="1">
        <v>53</v>
      </c>
      <c r="E24" s="1">
        <f t="shared" si="1"/>
        <v>5.83</v>
      </c>
      <c r="F24" s="11">
        <f t="shared" si="0"/>
        <v>2.6041665987577289E-3</v>
      </c>
      <c r="G24" s="6">
        <f t="shared" si="2"/>
        <v>3.7499999022111297</v>
      </c>
      <c r="H24" s="7">
        <f t="shared" si="4"/>
        <v>138.83333329693414</v>
      </c>
      <c r="I24" s="1">
        <v>6.3013380050904117E-3</v>
      </c>
      <c r="J24" s="7">
        <f t="shared" si="3"/>
        <v>13.983146175984364</v>
      </c>
      <c r="K24"/>
    </row>
    <row r="25" spans="1:11" x14ac:dyDescent="0.4">
      <c r="A25" s="10">
        <v>23</v>
      </c>
      <c r="B25" s="10"/>
      <c r="C25" s="4">
        <v>45420.4532638889</v>
      </c>
      <c r="D25" s="1">
        <v>53</v>
      </c>
      <c r="E25" s="1">
        <f t="shared" si="1"/>
        <v>5.83</v>
      </c>
      <c r="F25" s="11">
        <f t="shared" si="0"/>
        <v>2.6041667006211355E-3</v>
      </c>
      <c r="G25" s="6">
        <f t="shared" si="2"/>
        <v>3.7500000488944352</v>
      </c>
      <c r="H25" s="7">
        <f t="shared" si="4"/>
        <v>142.58333334582858</v>
      </c>
      <c r="I25" s="1">
        <v>6.3013380050904117E-3</v>
      </c>
      <c r="J25" s="7">
        <f t="shared" si="3"/>
        <v>14.317503040766297</v>
      </c>
      <c r="K25"/>
    </row>
    <row r="26" spans="1:11" x14ac:dyDescent="0.4">
      <c r="A26" s="10">
        <v>24</v>
      </c>
      <c r="B26" s="10">
        <v>8</v>
      </c>
      <c r="C26" s="4">
        <v>45420.4558680556</v>
      </c>
      <c r="D26" s="1">
        <v>62</v>
      </c>
      <c r="E26" s="1">
        <f t="shared" si="1"/>
        <v>6.82</v>
      </c>
      <c r="F26" s="11">
        <f t="shared" si="0"/>
        <v>2.6041667006211355E-3</v>
      </c>
      <c r="G26" s="6">
        <f t="shared" si="2"/>
        <v>3.7500000488944352</v>
      </c>
      <c r="H26" s="7">
        <f t="shared" si="4"/>
        <v>146.33333339472301</v>
      </c>
      <c r="I26" s="1">
        <v>6.3013380050904117E-3</v>
      </c>
      <c r="J26" s="7">
        <f t="shared" si="3"/>
        <v>17.149264167170088</v>
      </c>
      <c r="K26"/>
    </row>
    <row r="27" spans="1:11" x14ac:dyDescent="0.4">
      <c r="A27" s="10">
        <v>25</v>
      </c>
      <c r="B27" s="10"/>
      <c r="C27" s="3">
        <v>45420.468819444446</v>
      </c>
      <c r="D27" s="1">
        <v>77</v>
      </c>
      <c r="E27" s="1">
        <f t="shared" si="1"/>
        <v>8.4700000000000006</v>
      </c>
      <c r="F27" s="11">
        <f t="shared" si="0"/>
        <v>1.2951388845976908E-2</v>
      </c>
      <c r="G27" s="6">
        <f t="shared" si="2"/>
        <v>18.649999938206747</v>
      </c>
      <c r="H27" s="7">
        <f t="shared" si="4"/>
        <v>164.98333333292976</v>
      </c>
      <c r="I27" s="1">
        <v>6.3013380050904117E-3</v>
      </c>
      <c r="J27" s="7">
        <f t="shared" si="3"/>
        <v>23.954261882750959</v>
      </c>
      <c r="K27"/>
    </row>
    <row r="28" spans="1:11" x14ac:dyDescent="0.4">
      <c r="A28" s="10">
        <v>26</v>
      </c>
      <c r="B28" s="10"/>
      <c r="C28" s="3">
        <v>45420.471041666664</v>
      </c>
      <c r="D28" s="1">
        <v>68</v>
      </c>
      <c r="E28" s="1">
        <f t="shared" si="1"/>
        <v>7.48</v>
      </c>
      <c r="F28" s="11">
        <f t="shared" si="0"/>
        <v>2.2222222178243101E-3</v>
      </c>
      <c r="G28" s="6">
        <f t="shared" si="2"/>
        <v>3.1999999936670065</v>
      </c>
      <c r="H28" s="7">
        <f t="shared" si="4"/>
        <v>168.18333332659677</v>
      </c>
      <c r="I28" s="1">
        <v>6.3013380050904117E-3</v>
      </c>
      <c r="J28" s="7">
        <f t="shared" si="3"/>
        <v>21.585306360078256</v>
      </c>
      <c r="K28"/>
    </row>
    <row r="29" spans="1:11" x14ac:dyDescent="0.4">
      <c r="A29" s="10">
        <v>27</v>
      </c>
      <c r="B29" s="10"/>
      <c r="C29" s="3">
        <v>45420.473263888904</v>
      </c>
      <c r="D29" s="1">
        <v>64</v>
      </c>
      <c r="E29" s="1">
        <f t="shared" si="1"/>
        <v>7.04</v>
      </c>
      <c r="F29" s="11">
        <f t="shared" si="0"/>
        <v>2.2222222396521829E-3</v>
      </c>
      <c r="G29" s="6">
        <f t="shared" si="2"/>
        <v>3.2000000250991434</v>
      </c>
      <c r="H29" s="7">
        <f t="shared" si="4"/>
        <v>171.38333335169591</v>
      </c>
      <c r="I29" s="1">
        <v>6.3013380050904117E-3</v>
      </c>
      <c r="J29" s="7">
        <f t="shared" si="3"/>
        <v>20.729389626789324</v>
      </c>
      <c r="K29"/>
    </row>
    <row r="30" spans="1:11" x14ac:dyDescent="0.4">
      <c r="A30" s="10">
        <v>28</v>
      </c>
      <c r="B30" s="10"/>
      <c r="C30" s="3">
        <v>45420.4754861111</v>
      </c>
      <c r="D30" s="1">
        <v>78</v>
      </c>
      <c r="E30" s="1">
        <f t="shared" si="1"/>
        <v>8.58</v>
      </c>
      <c r="F30" s="11">
        <f t="shared" si="0"/>
        <v>2.2222221959964372E-3</v>
      </c>
      <c r="G30" s="6">
        <f t="shared" si="2"/>
        <v>3.1999999622348696</v>
      </c>
      <c r="H30" s="7">
        <f t="shared" si="4"/>
        <v>174.58333331393078</v>
      </c>
      <c r="I30" s="1">
        <v>6.3013380050904117E-3</v>
      </c>
      <c r="J30" s="7">
        <f t="shared" si="3"/>
        <v>25.77854370973467</v>
      </c>
      <c r="K30"/>
    </row>
    <row r="31" spans="1:11" x14ac:dyDescent="0.4">
      <c r="A31" s="10">
        <v>29</v>
      </c>
      <c r="B31" s="10"/>
      <c r="C31" s="3">
        <v>45420.477708333303</v>
      </c>
      <c r="D31" s="1">
        <v>75</v>
      </c>
      <c r="E31" s="1">
        <f t="shared" si="1"/>
        <v>8.25</v>
      </c>
      <c r="F31" s="11">
        <f t="shared" si="0"/>
        <v>2.2222222032723948E-3</v>
      </c>
      <c r="G31" s="6">
        <f t="shared" si="2"/>
        <v>3.1999999727122486</v>
      </c>
      <c r="H31" s="7">
        <f t="shared" si="4"/>
        <v>177.78333328664303</v>
      </c>
      <c r="I31" s="1">
        <v>6.3013380050904117E-3</v>
      </c>
      <c r="J31" s="7">
        <f t="shared" si="3"/>
        <v>25.291947768558387</v>
      </c>
      <c r="K31"/>
    </row>
    <row r="32" spans="1:11" x14ac:dyDescent="0.4">
      <c r="A32" s="10">
        <v>30</v>
      </c>
      <c r="B32" s="10">
        <v>6</v>
      </c>
      <c r="C32" s="3">
        <v>45420.479930555499</v>
      </c>
      <c r="D32" s="1">
        <v>92</v>
      </c>
      <c r="E32" s="1">
        <f t="shared" si="1"/>
        <v>10.119999999999999</v>
      </c>
      <c r="F32" s="11">
        <f t="shared" si="0"/>
        <v>2.2222221959964372E-3</v>
      </c>
      <c r="G32" s="6">
        <f>F32*1440</f>
        <v>3.1999999622348696</v>
      </c>
      <c r="H32" s="7">
        <f t="shared" si="4"/>
        <v>180.9833332488779</v>
      </c>
      <c r="I32" s="1">
        <v>6.3013380050904117E-3</v>
      </c>
      <c r="J32" s="7">
        <f t="shared" si="3"/>
        <v>31.656731764289383</v>
      </c>
      <c r="K32"/>
    </row>
    <row r="33" spans="1:10" x14ac:dyDescent="0.4">
      <c r="A33" s="10"/>
    </row>
    <row r="34" spans="1:10" x14ac:dyDescent="0.4">
      <c r="C34" s="1" t="s">
        <v>4</v>
      </c>
      <c r="D34" s="9">
        <f>C32-C2</f>
        <v>0.12568287031172076</v>
      </c>
    </row>
    <row r="35" spans="1:10" x14ac:dyDescent="0.4">
      <c r="C35" s="1" t="s">
        <v>5</v>
      </c>
      <c r="D35" s="9">
        <f>C32-C3</f>
        <v>0.1169097221645643</v>
      </c>
      <c r="I35" s="1" t="s">
        <v>7</v>
      </c>
      <c r="J35" s="7">
        <f>SUM(J3:J32)</f>
        <v>438.85278552430441</v>
      </c>
    </row>
    <row r="36" spans="1:10" x14ac:dyDescent="0.4">
      <c r="D36" s="6"/>
    </row>
    <row r="37" spans="1:10" x14ac:dyDescent="0.4">
      <c r="D37" s="6"/>
    </row>
    <row r="38" spans="1:10" x14ac:dyDescent="0.4">
      <c r="D38" s="6"/>
    </row>
    <row r="39" spans="1:10" x14ac:dyDescent="0.4">
      <c r="D39" s="6"/>
    </row>
    <row r="40" spans="1:10" x14ac:dyDescent="0.4">
      <c r="D40" s="6"/>
    </row>
    <row r="41" spans="1:10" x14ac:dyDescent="0.4">
      <c r="D41" s="6"/>
    </row>
  </sheetData>
  <phoneticPr fontId="5" type="noConversion"/>
  <conditionalFormatting sqref="C2 C3:F3 C4:D9 D11:D16 D18:D20 D22:D24 D26:D31">
    <cfRule type="containsText" dxfId="2" priority="4" operator="containsText" text="Prime">
      <formula>NOT(ISERROR(SEARCH("Prime",C2)))</formula>
    </cfRule>
  </conditionalFormatting>
  <conditionalFormatting sqref="C11:C32">
    <cfRule type="containsText" dxfId="1" priority="3" operator="containsText" text="Prime">
      <formula>NOT(ISERROR(SEARCH("Prime",C11)))</formula>
    </cfRule>
  </conditionalFormatting>
  <conditionalFormatting sqref="E4:F32">
    <cfRule type="containsText" dxfId="0" priority="2" operator="containsText" text="Prime">
      <formula>NOT(ISERROR(SEARCH("Prime",E4)))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自夏 王</dc:creator>
  <cp:lastModifiedBy>自夏 王</cp:lastModifiedBy>
  <dcterms:created xsi:type="dcterms:W3CDTF">2024-08-26T08:30:36Z</dcterms:created>
  <dcterms:modified xsi:type="dcterms:W3CDTF">2024-08-27T00:54:01Z</dcterms:modified>
</cp:coreProperties>
</file>