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ersonal\Meditate\source\activity\hrv\tests\"/>
    </mc:Choice>
  </mc:AlternateContent>
  <xr:revisionPtr revIDLastSave="256" documentId="11_3DC74F0148C77A779BAB0A7D334CF5B224FEA57C" xr6:coauthVersionLast="31" xr6:coauthVersionMax="31" xr10:uidLastSave="{282E41F8-8F48-44AD-9D49-7AFBF9EDC1B7}"/>
  <bookViews>
    <workbookView xWindow="0" yWindow="0" windowWidth="28800" windowHeight="12150" xr2:uid="{00000000-000D-0000-FFFF-FFFF00000000}"/>
  </bookViews>
  <sheets>
    <sheet name="EBC" sheetId="3" r:id="rId1"/>
    <sheet name="Max-Min HR Window 10 Sec" sheetId="5" r:id="rId2"/>
    <sheet name="Max-Min HR Window 10 Sec Stats" sheetId="4" r:id="rId3"/>
  </sheets>
  <calcPr calcId="179016"/>
</workbook>
</file>

<file path=xl/calcChain.xml><?xml version="1.0" encoding="utf-8"?>
<calcChain xmlns="http://schemas.openxmlformats.org/spreadsheetml/2006/main">
  <c r="B2" i="5" l="1"/>
  <c r="J2" i="4"/>
  <c r="B2" i="4"/>
  <c r="B3" i="4"/>
  <c r="B4" i="4"/>
  <c r="B5" i="4"/>
  <c r="B6" i="4"/>
  <c r="B7" i="4"/>
  <c r="B8" i="4"/>
  <c r="B9" i="4"/>
  <c r="B10" i="4"/>
  <c r="B11" i="4"/>
  <c r="C2" i="4"/>
  <c r="F2" i="4"/>
  <c r="E2" i="4"/>
  <c r="D2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D2" i="3"/>
  <c r="C2" i="3"/>
  <c r="E2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G2" i="3"/>
  <c r="H2" i="3"/>
</calcChain>
</file>

<file path=xl/sharedStrings.xml><?xml version="1.0" encoding="utf-8"?>
<sst xmlns="http://schemas.openxmlformats.org/spreadsheetml/2006/main" count="16" uniqueCount="15">
  <si>
    <t>bpm each second</t>
  </si>
  <si>
    <t>R-R interval</t>
  </si>
  <si>
    <t>Max R-R (10 sec)</t>
  </si>
  <si>
    <t>Min R-R (10 sec)</t>
  </si>
  <si>
    <t>Max-Min R-R (10 sec)</t>
  </si>
  <si>
    <t>Min R-R (16 sec)</t>
  </si>
  <si>
    <t>Max R-R (16 sec)</t>
  </si>
  <si>
    <t>Max-Min R-R (16 sec)</t>
  </si>
  <si>
    <t>Max-Min HR Window Calculation</t>
  </si>
  <si>
    <t>Median</t>
  </si>
  <si>
    <t>No Stress</t>
  </si>
  <si>
    <t>Medium Stress</t>
  </si>
  <si>
    <t>High Stress</t>
  </si>
  <si>
    <t>Max-Min HR Window Calculation Filtered Outliers</t>
  </si>
  <si>
    <t>Max-Min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</si>
</sst>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tabSelected="1" workbookViewId="0" xr3:uid="{842E5F09-E766-5B8D-85AF-A39847EA96FD}">
      <selection activeCell="F11" sqref="F11"/>
    </sheetView>
  </sheetViews>
  <sheetFormatPr defaultRowHeight="15" x14ac:dyDescent="0.2"/>
  <cols>
    <col min="1" max="1" width="17.3515625" customWidth="1"/>
    <col min="2" max="2" width="12.23828125" customWidth="1"/>
    <col min="3" max="3" width="15.19921875" bestFit="1" customWidth="1"/>
    <col min="4" max="4" width="15.46875" bestFit="1" customWidth="1"/>
    <col min="5" max="5" width="19.7734375" bestFit="1" customWidth="1"/>
    <col min="6" max="6" width="15.19921875" bestFit="1" customWidth="1"/>
    <col min="7" max="7" width="15.46875" bestFit="1" customWidth="1"/>
    <col min="8" max="8" width="19.7734375" bestFit="1" customWidth="1"/>
    <col min="10" max="10" width="21.25390625" customWidth="1"/>
  </cols>
  <sheetData>
    <row r="1" spans="1:10" x14ac:dyDescent="0.2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A2">
        <v>58</v>
      </c>
      <c r="B2">
        <f>(60 * 1000) / A2</f>
        <v>1034.4827586206898</v>
      </c>
      <c r="C2">
        <f>MIN(J2:J11)</f>
        <v>1000</v>
      </c>
      <c r="D2">
        <f>MAX(J2:J11)</f>
        <v>1034.48</v>
      </c>
      <c r="E2">
        <f>D2-C2</f>
        <v>34.480000000000018</v>
      </c>
      <c r="F2">
        <f>MIN(J2:J17)</f>
        <v>1000</v>
      </c>
      <c r="G2">
        <f>MAX(B2:B17)</f>
        <v>1052.6315789473683</v>
      </c>
      <c r="H2">
        <f>G2-F2</f>
        <v>52.631578947368325</v>
      </c>
      <c r="J2">
        <v>1034.48</v>
      </c>
    </row>
    <row r="3" spans="1:10" x14ac:dyDescent="0.2">
      <c r="A3">
        <v>60</v>
      </c>
      <c r="B3">
        <f t="shared" ref="B3:B17" si="0">(60 * 1000) / A3</f>
        <v>1000</v>
      </c>
      <c r="J3">
        <v>1000</v>
      </c>
    </row>
    <row r="4" spans="1:10" x14ac:dyDescent="0.2">
      <c r="A4">
        <v>59</v>
      </c>
      <c r="B4">
        <f t="shared" si="0"/>
        <v>1016.9491525423729</v>
      </c>
      <c r="J4">
        <v>1016.94</v>
      </c>
    </row>
    <row r="5" spans="1:10" x14ac:dyDescent="0.2">
      <c r="A5">
        <v>58</v>
      </c>
      <c r="B5">
        <f t="shared" si="0"/>
        <v>1034.4827586206898</v>
      </c>
      <c r="J5">
        <v>1034.48</v>
      </c>
    </row>
    <row r="6" spans="1:10" x14ac:dyDescent="0.2">
      <c r="A6">
        <v>59</v>
      </c>
      <c r="B6">
        <f t="shared" si="0"/>
        <v>1016.9491525423729</v>
      </c>
      <c r="J6">
        <v>1016.94</v>
      </c>
    </row>
    <row r="7" spans="1:10" x14ac:dyDescent="0.2">
      <c r="A7">
        <v>58</v>
      </c>
      <c r="B7">
        <f t="shared" si="0"/>
        <v>1034.4827586206898</v>
      </c>
      <c r="J7">
        <v>1034.48</v>
      </c>
    </row>
    <row r="8" spans="1:10" x14ac:dyDescent="0.2">
      <c r="A8">
        <v>58</v>
      </c>
      <c r="B8">
        <f t="shared" si="0"/>
        <v>1034.4827586206898</v>
      </c>
      <c r="J8">
        <v>1034.48</v>
      </c>
    </row>
    <row r="9" spans="1:10" x14ac:dyDescent="0.2">
      <c r="A9">
        <v>59</v>
      </c>
      <c r="B9">
        <f t="shared" si="0"/>
        <v>1016.9491525423729</v>
      </c>
      <c r="J9">
        <v>1016.94</v>
      </c>
    </row>
    <row r="10" spans="1:10" x14ac:dyDescent="0.2">
      <c r="A10">
        <v>58</v>
      </c>
      <c r="B10">
        <f t="shared" si="0"/>
        <v>1034.4827586206898</v>
      </c>
      <c r="J10">
        <v>1034.48</v>
      </c>
    </row>
    <row r="11" spans="1:10" x14ac:dyDescent="0.2">
      <c r="A11">
        <v>60</v>
      </c>
      <c r="B11">
        <f>(60 * 1000) / A11</f>
        <v>1000</v>
      </c>
      <c r="J11">
        <v>1000</v>
      </c>
    </row>
    <row r="12" spans="1:10" x14ac:dyDescent="0.2">
      <c r="A12">
        <v>60</v>
      </c>
      <c r="B12">
        <f>(60 * 1000) / A12</f>
        <v>1000</v>
      </c>
      <c r="J12">
        <v>1000</v>
      </c>
    </row>
    <row r="13" spans="1:10" x14ac:dyDescent="0.2">
      <c r="A13">
        <v>59</v>
      </c>
      <c r="B13">
        <f>(60 * 1000) / A13</f>
        <v>1016.9491525423729</v>
      </c>
      <c r="J13">
        <v>1016.94</v>
      </c>
    </row>
    <row r="14" spans="1:10" x14ac:dyDescent="0.2">
      <c r="A14">
        <v>59</v>
      </c>
      <c r="B14">
        <f>(60 * 1000) / A14</f>
        <v>1016.9491525423729</v>
      </c>
      <c r="J14">
        <v>1016.94</v>
      </c>
    </row>
    <row r="15" spans="1:10" x14ac:dyDescent="0.2">
      <c r="A15">
        <v>57</v>
      </c>
      <c r="B15">
        <f>(60 * 1000) / A15</f>
        <v>1052.6315789473683</v>
      </c>
      <c r="J15">
        <v>1052.6300000000001</v>
      </c>
    </row>
    <row r="16" spans="1:10" x14ac:dyDescent="0.2">
      <c r="A16">
        <v>58</v>
      </c>
      <c r="B16">
        <f>(60 * 1000) / A16</f>
        <v>1034.4827586206898</v>
      </c>
      <c r="J16">
        <v>1034.48</v>
      </c>
    </row>
    <row r="17" spans="1:10" x14ac:dyDescent="0.2">
      <c r="A17">
        <v>60</v>
      </c>
      <c r="B17">
        <f>(60 * 1000) / A17</f>
        <v>1000</v>
      </c>
      <c r="J1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9A42-728E-40A2-87FD-402B9DFD1486}">
  <dimension ref="A1:K11"/>
  <sheetViews>
    <sheetView zoomScaleNormal="125" zoomScaleSheetLayoutView="100" workbookViewId="0" xr3:uid="{DED22ABF-1035-5398-BCE5-6468710E342C}">
      <selection activeCell="D4" sqref="D4"/>
    </sheetView>
  </sheetViews>
  <sheetFormatPr defaultRowHeight="15" x14ac:dyDescent="0.2"/>
  <cols>
    <col min="1" max="1" width="27.84375" bestFit="1" customWidth="1"/>
    <col min="2" max="2" width="18.5625" customWidth="1"/>
    <col min="3" max="3" width="14.66015625" customWidth="1"/>
    <col min="4" max="4" width="10.22265625" customWidth="1"/>
    <col min="5" max="5" width="12.77734375" bestFit="1" customWidth="1"/>
    <col min="6" max="6" width="10.76171875" customWidth="1"/>
  </cols>
  <sheetData>
    <row r="1" spans="1:11" x14ac:dyDescent="0.2">
      <c r="A1" s="1" t="s">
        <v>0</v>
      </c>
      <c r="B1" t="s">
        <v>14</v>
      </c>
    </row>
    <row r="2" spans="1:11" x14ac:dyDescent="0.2">
      <c r="A2">
        <v>58</v>
      </c>
      <c r="B2">
        <f>MAX(A2:A11)-MIN(A2:A11)</f>
        <v>12</v>
      </c>
      <c r="K2" s="2"/>
    </row>
    <row r="3" spans="1:11" x14ac:dyDescent="0.2">
      <c r="A3">
        <v>60</v>
      </c>
    </row>
    <row r="4" spans="1:11" x14ac:dyDescent="0.2">
      <c r="A4">
        <v>59</v>
      </c>
    </row>
    <row r="5" spans="1:11" x14ac:dyDescent="0.2">
      <c r="A5">
        <v>58</v>
      </c>
    </row>
    <row r="6" spans="1:11" x14ac:dyDescent="0.2">
      <c r="A6">
        <v>59</v>
      </c>
    </row>
    <row r="7" spans="1:11" x14ac:dyDescent="0.2">
      <c r="A7">
        <v>65</v>
      </c>
    </row>
    <row r="8" spans="1:11" x14ac:dyDescent="0.2">
      <c r="A8">
        <v>58</v>
      </c>
    </row>
    <row r="9" spans="1:11" x14ac:dyDescent="0.2">
      <c r="A9">
        <v>59</v>
      </c>
    </row>
    <row r="10" spans="1:11" x14ac:dyDescent="0.2">
      <c r="A10">
        <v>58</v>
      </c>
    </row>
    <row r="11" spans="1:11" x14ac:dyDescent="0.2">
      <c r="A11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A381-6568-403D-B16E-684F7936B506}">
  <dimension ref="A1:K26"/>
  <sheetViews>
    <sheetView zoomScaleNormal="125" zoomScaleSheetLayoutView="100" workbookViewId="0" xr3:uid="{F34976B4-FE0C-5677-BE68-F6B0D0F4DDB3}">
      <selection activeCell="I6" sqref="I6"/>
    </sheetView>
  </sheetViews>
  <sheetFormatPr defaultRowHeight="15" x14ac:dyDescent="0.2"/>
  <cols>
    <col min="1" max="1" width="27.84375" bestFit="1" customWidth="1"/>
    <col min="2" max="2" width="33.2265625" customWidth="1"/>
    <col min="3" max="3" width="13.31640625" customWidth="1"/>
    <col min="4" max="4" width="10.22265625" customWidth="1"/>
    <col min="5" max="5" width="12.77734375" bestFit="1" customWidth="1"/>
    <col min="6" max="6" width="10.76171875" customWidth="1"/>
  </cols>
  <sheetData>
    <row r="1" spans="1:11" x14ac:dyDescent="0.2">
      <c r="A1" t="s">
        <v>8</v>
      </c>
      <c r="B1" t="s">
        <v>13</v>
      </c>
      <c r="C1" t="s">
        <v>9</v>
      </c>
      <c r="D1" t="s">
        <v>10</v>
      </c>
      <c r="E1" t="s">
        <v>11</v>
      </c>
      <c r="F1" t="s">
        <v>12</v>
      </c>
      <c r="I1">
        <v>0</v>
      </c>
    </row>
    <row r="2" spans="1:11" x14ac:dyDescent="0.2">
      <c r="A2">
        <v>0</v>
      </c>
      <c r="B2">
        <f>IF(A2&lt;10, A2, 10)</f>
        <v>0</v>
      </c>
      <c r="C2">
        <f>MEDIAN(B2:B11)</f>
        <v>4.5</v>
      </c>
      <c r="D2">
        <f>COUNTIF(B2:B11, "&lt;="&amp;C2)/COUNT(B2:B11)</f>
        <v>0.5</v>
      </c>
      <c r="E2">
        <f>COUNTIF(B2:B11, "&gt;"&amp;C2)/COUNT(B2:B11)-F2</f>
        <v>0.5</v>
      </c>
      <c r="F2">
        <f>COUNTIF(B2:B11, "&gt;=10")/COUNT(B2:B11)</f>
        <v>0</v>
      </c>
      <c r="H2">
        <v>2</v>
      </c>
      <c r="I2">
        <v>10</v>
      </c>
      <c r="J2">
        <f>MEDIAN(I1:I20)</f>
        <v>10</v>
      </c>
      <c r="K2" s="2"/>
    </row>
    <row r="3" spans="1:11" x14ac:dyDescent="0.2">
      <c r="A3">
        <v>1</v>
      </c>
      <c r="B3">
        <f>IF(A3&lt;10, A3, 10)</f>
        <v>1</v>
      </c>
      <c r="H3">
        <v>2</v>
      </c>
      <c r="I3">
        <v>10</v>
      </c>
    </row>
    <row r="4" spans="1:11" x14ac:dyDescent="0.2">
      <c r="A4">
        <v>2</v>
      </c>
      <c r="B4">
        <f t="shared" ref="B3:B26" si="0">IF(A4&lt;10, A4, 10)</f>
        <v>2</v>
      </c>
    </row>
    <row r="5" spans="1:11" x14ac:dyDescent="0.2">
      <c r="A5">
        <v>3</v>
      </c>
      <c r="B5">
        <f t="shared" si="0"/>
        <v>3</v>
      </c>
    </row>
    <row r="6" spans="1:11" x14ac:dyDescent="0.2">
      <c r="A6">
        <v>4</v>
      </c>
      <c r="B6">
        <f t="shared" si="0"/>
        <v>4</v>
      </c>
    </row>
    <row r="7" spans="1:11" x14ac:dyDescent="0.2">
      <c r="A7">
        <v>5</v>
      </c>
      <c r="B7">
        <f t="shared" si="0"/>
        <v>5</v>
      </c>
    </row>
    <row r="8" spans="1:11" x14ac:dyDescent="0.2">
      <c r="A8">
        <v>6</v>
      </c>
      <c r="B8">
        <f t="shared" si="0"/>
        <v>6</v>
      </c>
    </row>
    <row r="9" spans="1:11" x14ac:dyDescent="0.2">
      <c r="A9">
        <v>7</v>
      </c>
      <c r="B9">
        <f t="shared" si="0"/>
        <v>7</v>
      </c>
    </row>
    <row r="10" spans="1:11" x14ac:dyDescent="0.2">
      <c r="A10">
        <v>8</v>
      </c>
      <c r="B10">
        <f t="shared" si="0"/>
        <v>8</v>
      </c>
    </row>
    <row r="11" spans="1:11" x14ac:dyDescent="0.2">
      <c r="A11">
        <v>9</v>
      </c>
      <c r="B11">
        <f t="shared" si="0"/>
        <v>9</v>
      </c>
    </row>
    <row r="12" spans="1:11" x14ac:dyDescent="0.2">
      <c r="A12">
        <v>10</v>
      </c>
      <c r="B12">
        <f t="shared" si="0"/>
        <v>10</v>
      </c>
      <c r="H12">
        <v>4</v>
      </c>
    </row>
    <row r="13" spans="1:11" x14ac:dyDescent="0.2">
      <c r="A13">
        <v>13</v>
      </c>
      <c r="B13">
        <f t="shared" si="0"/>
        <v>10</v>
      </c>
      <c r="H13">
        <v>4</v>
      </c>
    </row>
    <row r="14" spans="1:11" x14ac:dyDescent="0.2">
      <c r="A14">
        <v>12</v>
      </c>
      <c r="B14">
        <f t="shared" si="0"/>
        <v>10</v>
      </c>
      <c r="H14">
        <v>4</v>
      </c>
    </row>
    <row r="15" spans="1:11" x14ac:dyDescent="0.2">
      <c r="A15">
        <v>6</v>
      </c>
      <c r="B15">
        <f t="shared" si="0"/>
        <v>6</v>
      </c>
      <c r="H15">
        <v>5</v>
      </c>
    </row>
    <row r="16" spans="1:11" x14ac:dyDescent="0.2">
      <c r="A16">
        <v>7</v>
      </c>
      <c r="B16">
        <f t="shared" si="0"/>
        <v>7</v>
      </c>
      <c r="H16">
        <v>6</v>
      </c>
    </row>
    <row r="17" spans="1:8" x14ac:dyDescent="0.2">
      <c r="A17">
        <v>3</v>
      </c>
      <c r="B17">
        <f t="shared" si="0"/>
        <v>3</v>
      </c>
      <c r="H17">
        <v>7</v>
      </c>
    </row>
    <row r="18" spans="1:8" x14ac:dyDescent="0.2">
      <c r="A18">
        <v>7</v>
      </c>
      <c r="B18">
        <f t="shared" si="0"/>
        <v>7</v>
      </c>
      <c r="H18">
        <v>10</v>
      </c>
    </row>
    <row r="19" spans="1:8" x14ac:dyDescent="0.2">
      <c r="A19">
        <v>2</v>
      </c>
      <c r="B19">
        <f t="shared" si="0"/>
        <v>2</v>
      </c>
      <c r="H19">
        <v>10</v>
      </c>
    </row>
    <row r="20" spans="1:8" x14ac:dyDescent="0.2">
      <c r="A20">
        <v>3</v>
      </c>
      <c r="B20">
        <f t="shared" si="0"/>
        <v>3</v>
      </c>
    </row>
    <row r="21" spans="1:8" x14ac:dyDescent="0.2">
      <c r="A21">
        <v>17</v>
      </c>
      <c r="B21">
        <f t="shared" si="0"/>
        <v>10</v>
      </c>
    </row>
    <row r="22" spans="1:8" x14ac:dyDescent="0.2">
      <c r="A22">
        <v>20</v>
      </c>
      <c r="B22">
        <f t="shared" si="0"/>
        <v>10</v>
      </c>
    </row>
    <row r="23" spans="1:8" x14ac:dyDescent="0.2">
      <c r="A23">
        <v>25</v>
      </c>
      <c r="B23">
        <f t="shared" si="0"/>
        <v>10</v>
      </c>
    </row>
    <row r="24" spans="1:8" x14ac:dyDescent="0.2">
      <c r="A24">
        <v>8</v>
      </c>
      <c r="B24">
        <f t="shared" si="0"/>
        <v>8</v>
      </c>
    </row>
    <row r="25" spans="1:8" x14ac:dyDescent="0.2">
      <c r="A25">
        <v>3</v>
      </c>
      <c r="B25">
        <f t="shared" si="0"/>
        <v>3</v>
      </c>
    </row>
    <row r="26" spans="1:8" x14ac:dyDescent="0.2">
      <c r="A26">
        <v>4</v>
      </c>
      <c r="B2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EBC</vt:lpstr>
      <vt:lpstr>Max-Min HR Window 10 Sec</vt:lpstr>
      <vt:lpstr>Max-Min HR Window 10 Sec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Trifonov</dc:creator>
  <cp:lastModifiedBy>Vladimir Trifonov</cp:lastModifiedBy>
  <dcterms:created xsi:type="dcterms:W3CDTF">2018-02-28T22:46:34Z</dcterms:created>
  <dcterms:modified xsi:type="dcterms:W3CDTF">2018-04-03T14:41:20Z</dcterms:modified>
</cp:coreProperties>
</file>