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ersonal\Meditate\source\activity\hrv\tests\"/>
    </mc:Choice>
  </mc:AlternateContent>
  <bookViews>
    <workbookView xWindow="0" yWindow="0" windowWidth="28800" windowHeight="12150" activeTab="2"/>
  </bookViews>
  <sheets>
    <sheet name="RMSSD" sheetId="1" r:id="rId1"/>
    <sheet name="SDRR" sheetId="2" r:id="rId2"/>
    <sheet name="EBC" sheetId="3" r:id="rId3"/>
  </sheets>
  <calcPr calcId="162913"/>
</workbook>
</file>

<file path=xl/calcChain.xml><?xml version="1.0" encoding="utf-8"?>
<calcChain xmlns="http://schemas.openxmlformats.org/spreadsheetml/2006/main">
  <c r="H2" i="3" l="1"/>
  <c r="G2" i="3"/>
  <c r="F2" i="3"/>
  <c r="B17" i="3"/>
  <c r="B16" i="3"/>
  <c r="B15" i="3"/>
  <c r="B14" i="3"/>
  <c r="B13" i="3"/>
  <c r="B12" i="3"/>
  <c r="B11" i="3"/>
  <c r="B3" i="3"/>
  <c r="B4" i="3"/>
  <c r="B5" i="3"/>
  <c r="B6" i="3"/>
  <c r="B7" i="3"/>
  <c r="B8" i="3"/>
  <c r="B9" i="3"/>
  <c r="B10" i="3"/>
  <c r="B2" i="3"/>
  <c r="D2" i="3" l="1"/>
  <c r="C2" i="3"/>
  <c r="E2" i="3" s="1"/>
  <c r="I2" i="2"/>
  <c r="J2" i="2"/>
  <c r="F2" i="2"/>
  <c r="G2" i="2"/>
  <c r="G3" i="2"/>
  <c r="G4" i="2"/>
  <c r="G5" i="2"/>
  <c r="G6" i="2"/>
  <c r="G7" i="2"/>
  <c r="G8" i="2"/>
  <c r="G9" i="2"/>
  <c r="G10" i="2"/>
  <c r="G11" i="2"/>
  <c r="H2" i="2"/>
  <c r="K2" i="2"/>
  <c r="K3" i="2"/>
  <c r="K4" i="2"/>
  <c r="K5" i="2"/>
  <c r="K6" i="2"/>
  <c r="K7" i="2"/>
  <c r="C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E2" i="2"/>
  <c r="B8" i="2"/>
  <c r="B9" i="2"/>
  <c r="B10" i="2"/>
  <c r="B11" i="2"/>
  <c r="B12" i="2"/>
  <c r="B13" i="2"/>
  <c r="B14" i="2"/>
  <c r="B15" i="2"/>
  <c r="B16" i="2"/>
  <c r="B17" i="2"/>
  <c r="B3" i="1"/>
  <c r="B4" i="1"/>
  <c r="C3" i="1"/>
  <c r="B5" i="1"/>
  <c r="C4" i="1"/>
  <c r="B2" i="1"/>
  <c r="C2" i="1"/>
  <c r="B6" i="1"/>
  <c r="C5" i="1"/>
  <c r="B7" i="1"/>
  <c r="C6" i="1"/>
  <c r="B8" i="1"/>
  <c r="C7" i="1"/>
  <c r="B9" i="1"/>
  <c r="C8" i="1"/>
  <c r="B10" i="1"/>
  <c r="C9" i="1"/>
  <c r="B11" i="1"/>
  <c r="C10" i="1"/>
  <c r="B12" i="1"/>
  <c r="C11" i="1"/>
  <c r="B13" i="1"/>
  <c r="C12" i="1"/>
  <c r="B14" i="1"/>
  <c r="C13" i="1"/>
  <c r="B15" i="1"/>
  <c r="C14" i="1"/>
  <c r="D2" i="1"/>
</calcChain>
</file>

<file path=xl/sharedStrings.xml><?xml version="1.0" encoding="utf-8"?>
<sst xmlns="http://schemas.openxmlformats.org/spreadsheetml/2006/main" count="23" uniqueCount="19">
  <si>
    <t>bpm each second</t>
  </si>
  <si>
    <t>R-R interval</t>
  </si>
  <si>
    <t>RMSSD</t>
  </si>
  <si>
    <t>Consequtive R-R difference</t>
  </si>
  <si>
    <t>Mean</t>
  </si>
  <si>
    <t>Sum Squared Deviations</t>
  </si>
  <si>
    <t>SDRR 16</t>
  </si>
  <si>
    <t>Sum Squared Deviations 2</t>
  </si>
  <si>
    <t>SDRR 6</t>
  </si>
  <si>
    <t>Mean 6</t>
  </si>
  <si>
    <t>Mean 10</t>
  </si>
  <si>
    <t>Sum Squared Deviations 10</t>
  </si>
  <si>
    <t>SDRR 10</t>
  </si>
  <si>
    <t>Max R-R (10 sec)</t>
  </si>
  <si>
    <t>Min R-R (10 sec)</t>
  </si>
  <si>
    <t>Max-Min R-R (10 sec)</t>
  </si>
  <si>
    <t>Min R-R (16 sec)</t>
  </si>
  <si>
    <t>Max R-R (16 sec)</t>
  </si>
  <si>
    <t>Max-Min R-R (16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</si>
</sst>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25" zoomScaleSheetLayoutView="100" workbookViewId="0">
      <selection activeCell="D2" sqref="D2"/>
    </sheetView>
  </sheetViews>
  <sheetFormatPr defaultRowHeight="15" x14ac:dyDescent="0.25"/>
  <cols>
    <col min="1" max="1" width="15" bestFit="1" customWidth="1"/>
    <col min="2" max="2" width="12.7109375" customWidth="1"/>
    <col min="3" max="3" width="22.85546875" bestFit="1" customWidth="1"/>
    <col min="4" max="4" width="11.28515625" bestFit="1" customWidth="1"/>
  </cols>
  <sheetData>
    <row r="1" spans="1:4" x14ac:dyDescent="0.25">
      <c r="A1" s="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55</v>
      </c>
      <c r="B2">
        <f>(A2/60) * 1000</f>
        <v>916.66666666666663</v>
      </c>
      <c r="C2">
        <f>B3-B2</f>
        <v>66.666666666666629</v>
      </c>
      <c r="D2">
        <f>SQRT(POWER(SUM(C2:C14),2)/COUNT(C2:C14))</f>
        <v>13.867504905630728</v>
      </c>
    </row>
    <row r="3" spans="1:4" x14ac:dyDescent="0.25">
      <c r="A3">
        <v>59</v>
      </c>
      <c r="B3">
        <f t="shared" ref="B3:B15" si="0">(A3/60) * 1000</f>
        <v>983.33333333333326</v>
      </c>
      <c r="C3">
        <f t="shared" ref="C3:C14" si="1">B4-B3</f>
        <v>0</v>
      </c>
    </row>
    <row r="4" spans="1:4" x14ac:dyDescent="0.25">
      <c r="A4">
        <v>59</v>
      </c>
      <c r="B4">
        <f t="shared" si="0"/>
        <v>983.33333333333326</v>
      </c>
      <c r="C4">
        <f t="shared" si="1"/>
        <v>0</v>
      </c>
    </row>
    <row r="5" spans="1:4" x14ac:dyDescent="0.25">
      <c r="A5">
        <v>59</v>
      </c>
      <c r="B5">
        <f t="shared" si="0"/>
        <v>983.33333333333326</v>
      </c>
      <c r="C5">
        <f t="shared" si="1"/>
        <v>0</v>
      </c>
    </row>
    <row r="6" spans="1:4" x14ac:dyDescent="0.25">
      <c r="A6">
        <v>59</v>
      </c>
      <c r="B6">
        <f t="shared" si="0"/>
        <v>983.33333333333326</v>
      </c>
      <c r="C6">
        <f t="shared" si="1"/>
        <v>-33.333333333333258</v>
      </c>
    </row>
    <row r="7" spans="1:4" x14ac:dyDescent="0.25">
      <c r="A7">
        <v>57</v>
      </c>
      <c r="B7">
        <f t="shared" si="0"/>
        <v>950</v>
      </c>
      <c r="C7">
        <f t="shared" si="1"/>
        <v>16.666666666666629</v>
      </c>
    </row>
    <row r="8" spans="1:4" x14ac:dyDescent="0.25">
      <c r="A8">
        <v>58</v>
      </c>
      <c r="B8">
        <f t="shared" si="0"/>
        <v>966.66666666666663</v>
      </c>
      <c r="C8">
        <f t="shared" si="1"/>
        <v>-50</v>
      </c>
    </row>
    <row r="9" spans="1:4" x14ac:dyDescent="0.25">
      <c r="A9">
        <v>55</v>
      </c>
      <c r="B9">
        <f t="shared" si="0"/>
        <v>916.66666666666663</v>
      </c>
      <c r="C9">
        <f t="shared" si="1"/>
        <v>50</v>
      </c>
    </row>
    <row r="10" spans="1:4" x14ac:dyDescent="0.25">
      <c r="A10">
        <v>58</v>
      </c>
      <c r="B10">
        <f t="shared" si="0"/>
        <v>966.66666666666663</v>
      </c>
      <c r="C10">
        <f t="shared" si="1"/>
        <v>33.333333333333371</v>
      </c>
    </row>
    <row r="11" spans="1:4" x14ac:dyDescent="0.25">
      <c r="A11">
        <v>60</v>
      </c>
      <c r="B11">
        <f t="shared" si="0"/>
        <v>1000</v>
      </c>
      <c r="C11">
        <f t="shared" si="1"/>
        <v>-16.666666666666742</v>
      </c>
    </row>
    <row r="12" spans="1:4" x14ac:dyDescent="0.25">
      <c r="A12">
        <v>59</v>
      </c>
      <c r="B12">
        <f t="shared" si="0"/>
        <v>983.33333333333326</v>
      </c>
      <c r="C12">
        <f t="shared" si="1"/>
        <v>0</v>
      </c>
    </row>
    <row r="13" spans="1:4" x14ac:dyDescent="0.25">
      <c r="A13">
        <v>59</v>
      </c>
      <c r="B13">
        <f t="shared" si="0"/>
        <v>983.33333333333326</v>
      </c>
      <c r="C13">
        <f t="shared" si="1"/>
        <v>-33.333333333333258</v>
      </c>
    </row>
    <row r="14" spans="1:4" x14ac:dyDescent="0.25">
      <c r="A14">
        <v>57</v>
      </c>
      <c r="B14">
        <f t="shared" si="0"/>
        <v>950</v>
      </c>
      <c r="C14">
        <f t="shared" si="1"/>
        <v>16.666666666666629</v>
      </c>
    </row>
    <row r="15" spans="1:4" x14ac:dyDescent="0.25">
      <c r="A15">
        <v>58</v>
      </c>
      <c r="B15">
        <f t="shared" si="0"/>
        <v>966.66666666666663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25" zoomScaleSheetLayoutView="100" workbookViewId="0">
      <selection sqref="A1:B17"/>
    </sheetView>
  </sheetViews>
  <sheetFormatPr defaultRowHeight="15" x14ac:dyDescent="0.25"/>
  <cols>
    <col min="1" max="1" width="19.42578125" customWidth="1"/>
    <col min="2" max="2" width="13.7109375" customWidth="1"/>
    <col min="3" max="3" width="17.85546875" customWidth="1"/>
    <col min="4" max="4" width="21.85546875" customWidth="1"/>
    <col min="5" max="5" width="14.28515625" customWidth="1"/>
    <col min="7" max="7" width="23" bestFit="1" customWidth="1"/>
    <col min="8" max="8" width="10" customWidth="1"/>
    <col min="9" max="9" width="16.7109375" customWidth="1"/>
    <col min="10" max="10" width="10" customWidth="1"/>
    <col min="11" max="11" width="28.7109375" customWidth="1"/>
  </cols>
  <sheetData>
    <row r="1" spans="1:11" x14ac:dyDescent="0.25">
      <c r="A1" s="1" t="s">
        <v>0</v>
      </c>
      <c r="B1" t="s">
        <v>1</v>
      </c>
      <c r="C1" t="s">
        <v>4</v>
      </c>
      <c r="D1" t="s">
        <v>5</v>
      </c>
      <c r="E1" t="s">
        <v>6</v>
      </c>
      <c r="F1" t="s">
        <v>10</v>
      </c>
      <c r="G1" t="s">
        <v>11</v>
      </c>
      <c r="H1" t="s">
        <v>12</v>
      </c>
      <c r="I1" t="s">
        <v>8</v>
      </c>
      <c r="J1" t="s">
        <v>9</v>
      </c>
      <c r="K1" t="s">
        <v>7</v>
      </c>
    </row>
    <row r="2" spans="1:11" x14ac:dyDescent="0.25">
      <c r="A2">
        <v>55</v>
      </c>
      <c r="B2">
        <v>1090.9090000000001</v>
      </c>
      <c r="C2">
        <f>SUM(B2:B17)/COUNT(B2:B17)</f>
        <v>1043.6470126800125</v>
      </c>
      <c r="D2">
        <f>POWER(B2 - C2, 2)</f>
        <v>2233.6954454346696</v>
      </c>
      <c r="E2">
        <f>SQRT(D2:D17/COUNT(D2:D17))</f>
        <v>11.815496829996903</v>
      </c>
      <c r="F2">
        <f>SUM(B2:B11)/10</f>
        <v>1065.4262637150473</v>
      </c>
      <c r="G2">
        <f>POWER(B2-F2,2)</f>
        <v>649.36984856845038</v>
      </c>
      <c r="H2">
        <f>SQRT(SUM(G2:G11)/10)</f>
        <v>83.506272041802205</v>
      </c>
      <c r="I2">
        <f>SQRT(SUM(K2:K7)/6)</f>
        <v>100.96184365319783</v>
      </c>
      <c r="J2">
        <f>SUM(B2:B7)/6</f>
        <v>1082.3980048333335</v>
      </c>
      <c r="K2">
        <f>POWER(B2 - J2, 2)</f>
        <v>72.437038727022042</v>
      </c>
    </row>
    <row r="3" spans="1:11" x14ac:dyDescent="0.25">
      <c r="A3">
        <v>60</v>
      </c>
      <c r="B3">
        <v>1016.94915</v>
      </c>
      <c r="D3">
        <f>POWER(B3 - C2, 2)</f>
        <v>712.7758716808022</v>
      </c>
      <c r="G3">
        <f>POWER(B3-F2,2)</f>
        <v>2350.0305541416237</v>
      </c>
      <c r="K3">
        <f>POWER(B3 - J2, 2)</f>
        <v>4283.55259899476</v>
      </c>
    </row>
    <row r="4" spans="1:11" x14ac:dyDescent="0.25">
      <c r="A4">
        <v>59</v>
      </c>
      <c r="B4">
        <v>1016.94915</v>
      </c>
      <c r="D4">
        <f>POWER(B4 - C2, 2)</f>
        <v>712.7758716808022</v>
      </c>
      <c r="G4">
        <f>POWER(B4-F2,2)</f>
        <v>2350.0305541416237</v>
      </c>
      <c r="K4">
        <f>POWER(B4 - J2, 2)</f>
        <v>4283.55259899476</v>
      </c>
    </row>
    <row r="5" spans="1:11" x14ac:dyDescent="0.25">
      <c r="A5">
        <v>58</v>
      </c>
      <c r="B5">
        <v>1300</v>
      </c>
      <c r="D5">
        <f>POWER(B5 - C2, 2)</f>
        <v>65716.854107881678</v>
      </c>
      <c r="G5">
        <f>POWER(B5-F2,2)</f>
        <v>55024.837754682536</v>
      </c>
      <c r="K5">
        <f>POWER(B5 - J2, 2)</f>
        <v>47350.628300513941</v>
      </c>
    </row>
    <row r="6" spans="1:11" x14ac:dyDescent="0.25">
      <c r="A6">
        <v>59</v>
      </c>
      <c r="B6">
        <v>1016.94915</v>
      </c>
      <c r="D6">
        <f>POWER(B6 - C2, 2)</f>
        <v>712.7758716808022</v>
      </c>
      <c r="G6">
        <f>POWER(B6-F2,2)</f>
        <v>2350.0305541416237</v>
      </c>
      <c r="K6">
        <f>POWER(B6 - J2, 2)</f>
        <v>4283.55259899476</v>
      </c>
    </row>
    <row r="7" spans="1:11" x14ac:dyDescent="0.25">
      <c r="A7">
        <v>57</v>
      </c>
      <c r="B7">
        <v>1052.6315790000001</v>
      </c>
      <c r="D7">
        <f>POWER(B7 - C2, 2)</f>
        <v>80.722431958255655</v>
      </c>
      <c r="G7">
        <f>POWER(B7-F2,2)</f>
        <v>163.70395695746237</v>
      </c>
      <c r="K7">
        <f>POWER(B7 - J2, 2)</f>
        <v>886.04010689133884</v>
      </c>
    </row>
    <row r="8" spans="1:11" x14ac:dyDescent="0.25">
      <c r="A8">
        <v>58</v>
      </c>
      <c r="B8">
        <f t="shared" ref="B8:B17" si="0">(60 * 1000) / A8</f>
        <v>1034.4827586206898</v>
      </c>
      <c r="D8">
        <f>POWER(B8 - C2, 2)</f>
        <v>83.983552463813126</v>
      </c>
      <c r="G8">
        <f>POWER(B8-F2,2)</f>
        <v>957.50050752453058</v>
      </c>
    </row>
    <row r="9" spans="1:11" x14ac:dyDescent="0.25">
      <c r="A9">
        <v>55</v>
      </c>
      <c r="B9">
        <f t="shared" si="0"/>
        <v>1090.909090909091</v>
      </c>
      <c r="D9">
        <f>POWER(B9 - C2, 2)</f>
        <v>2233.7040385315358</v>
      </c>
      <c r="G9">
        <f>POWER(B9-F2,2)</f>
        <v>649.37448180149283</v>
      </c>
    </row>
    <row r="10" spans="1:11" x14ac:dyDescent="0.25">
      <c r="A10">
        <v>58</v>
      </c>
      <c r="B10">
        <f t="shared" si="0"/>
        <v>1034.4827586206898</v>
      </c>
      <c r="D10">
        <f>POWER(B10 - C2, 2)</f>
        <v>83.983552463813126</v>
      </c>
      <c r="G10">
        <f>POWER(B10-F2,2)</f>
        <v>957.50050752453058</v>
      </c>
    </row>
    <row r="11" spans="1:11" x14ac:dyDescent="0.25">
      <c r="A11">
        <v>60</v>
      </c>
      <c r="B11">
        <f t="shared" si="0"/>
        <v>1000</v>
      </c>
      <c r="D11">
        <f>POWER(B11 - C2, 2)</f>
        <v>1905.0617158891714</v>
      </c>
      <c r="G11">
        <f>POWER(B11-F2, 2)</f>
        <v>4280.5959837109149</v>
      </c>
    </row>
    <row r="12" spans="1:11" x14ac:dyDescent="0.25">
      <c r="A12">
        <v>59</v>
      </c>
      <c r="B12">
        <f t="shared" si="0"/>
        <v>1016.9491525423729</v>
      </c>
      <c r="D12">
        <f>POWER(B12 - C2, 2)</f>
        <v>712.77573592896681</v>
      </c>
    </row>
    <row r="13" spans="1:11" x14ac:dyDescent="0.25">
      <c r="A13">
        <v>59</v>
      </c>
      <c r="B13">
        <f t="shared" si="0"/>
        <v>1016.9491525423729</v>
      </c>
      <c r="D13">
        <f>POWER(B13 - C2, 2)</f>
        <v>712.77573592896681</v>
      </c>
    </row>
    <row r="14" spans="1:11" x14ac:dyDescent="0.25">
      <c r="A14">
        <v>57</v>
      </c>
      <c r="B14">
        <f t="shared" si="0"/>
        <v>1052.6315789473683</v>
      </c>
      <c r="D14">
        <f>POWER(B14 - C2, 2)</f>
        <v>80.722431012508281</v>
      </c>
    </row>
    <row r="15" spans="1:11" x14ac:dyDescent="0.25">
      <c r="A15">
        <v>58</v>
      </c>
      <c r="B15">
        <f t="shared" si="0"/>
        <v>1034.4827586206898</v>
      </c>
      <c r="D15">
        <f>POWER(B15 - C2, 2)</f>
        <v>83.983552463813126</v>
      </c>
    </row>
    <row r="16" spans="1:11" x14ac:dyDescent="0.25">
      <c r="A16">
        <v>60</v>
      </c>
      <c r="B16">
        <f t="shared" si="0"/>
        <v>1000</v>
      </c>
      <c r="D16">
        <f>POWER(B16 - C2, 2)</f>
        <v>1905.0617158891714</v>
      </c>
    </row>
    <row r="17" spans="1:4" x14ac:dyDescent="0.25">
      <c r="A17">
        <v>65</v>
      </c>
      <c r="B17">
        <f t="shared" si="0"/>
        <v>923.07692307692309</v>
      </c>
      <c r="D17">
        <f>POWER(B17 - C2, 2)</f>
        <v>14537.146506897006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14" sqref="D14"/>
    </sheetView>
  </sheetViews>
  <sheetFormatPr defaultRowHeight="15" x14ac:dyDescent="0.25"/>
  <cols>
    <col min="2" max="2" width="12.28515625" customWidth="1"/>
    <col min="3" max="3" width="15.140625" bestFit="1" customWidth="1"/>
    <col min="4" max="4" width="15.42578125" bestFit="1" customWidth="1"/>
    <col min="5" max="5" width="19.7109375" bestFit="1" customWidth="1"/>
    <col min="6" max="6" width="15.140625" bestFit="1" customWidth="1"/>
    <col min="7" max="7" width="15.42578125" bestFit="1" customWidth="1"/>
    <col min="8" max="8" width="19.7109375" bestFit="1" customWidth="1"/>
  </cols>
  <sheetData>
    <row r="1" spans="1:8" x14ac:dyDescent="0.25">
      <c r="A1" s="1" t="s">
        <v>0</v>
      </c>
      <c r="B1" t="s">
        <v>1</v>
      </c>
      <c r="C1" t="s">
        <v>14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>
        <v>58</v>
      </c>
      <c r="B2">
        <f>(60 * 1000) / A2</f>
        <v>1034.4827586206898</v>
      </c>
      <c r="C2">
        <f>MIN(B2:B11)</f>
        <v>1000</v>
      </c>
      <c r="D2">
        <f>MAX(B2:B11)</f>
        <v>1034.4827586206898</v>
      </c>
      <c r="E2">
        <f>D2-C2</f>
        <v>34.482758620689765</v>
      </c>
      <c r="F2">
        <f>MIN(B2:B17)</f>
        <v>1000</v>
      </c>
      <c r="G2">
        <f>MAX(B2:B17)</f>
        <v>1052.6315789473683</v>
      </c>
      <c r="H2">
        <f>G2-F2</f>
        <v>52.631578947368325</v>
      </c>
    </row>
    <row r="3" spans="1:8" x14ac:dyDescent="0.25">
      <c r="A3">
        <v>60</v>
      </c>
      <c r="B3">
        <f t="shared" ref="B3:B17" si="0">(60 * 1000) / A3</f>
        <v>1000</v>
      </c>
    </row>
    <row r="4" spans="1:8" x14ac:dyDescent="0.25">
      <c r="A4">
        <v>59</v>
      </c>
      <c r="B4">
        <f t="shared" si="0"/>
        <v>1016.9491525423729</v>
      </c>
    </row>
    <row r="5" spans="1:8" x14ac:dyDescent="0.25">
      <c r="A5">
        <v>58</v>
      </c>
      <c r="B5">
        <f t="shared" si="0"/>
        <v>1034.4827586206898</v>
      </c>
    </row>
    <row r="6" spans="1:8" x14ac:dyDescent="0.25">
      <c r="A6">
        <v>59</v>
      </c>
      <c r="B6">
        <f t="shared" si="0"/>
        <v>1016.9491525423729</v>
      </c>
    </row>
    <row r="7" spans="1:8" x14ac:dyDescent="0.25">
      <c r="A7">
        <v>58</v>
      </c>
      <c r="B7">
        <f t="shared" si="0"/>
        <v>1034.4827586206898</v>
      </c>
    </row>
    <row r="8" spans="1:8" x14ac:dyDescent="0.25">
      <c r="A8">
        <v>58</v>
      </c>
      <c r="B8">
        <f t="shared" si="0"/>
        <v>1034.4827586206898</v>
      </c>
    </row>
    <row r="9" spans="1:8" x14ac:dyDescent="0.25">
      <c r="A9">
        <v>59</v>
      </c>
      <c r="B9">
        <f t="shared" si="0"/>
        <v>1016.9491525423729</v>
      </c>
    </row>
    <row r="10" spans="1:8" x14ac:dyDescent="0.25">
      <c r="A10">
        <v>58</v>
      </c>
      <c r="B10">
        <f t="shared" si="0"/>
        <v>1034.4827586206898</v>
      </c>
    </row>
    <row r="11" spans="1:8" x14ac:dyDescent="0.25">
      <c r="A11">
        <v>60</v>
      </c>
      <c r="B11">
        <f>(60 * 1000) / A11</f>
        <v>1000</v>
      </c>
    </row>
    <row r="12" spans="1:8" x14ac:dyDescent="0.25">
      <c r="A12">
        <v>60</v>
      </c>
      <c r="B12">
        <f>(60 * 1000) / A12</f>
        <v>1000</v>
      </c>
    </row>
    <row r="13" spans="1:8" x14ac:dyDescent="0.25">
      <c r="A13">
        <v>59</v>
      </c>
      <c r="B13">
        <f>(60 * 1000) / A13</f>
        <v>1016.9491525423729</v>
      </c>
    </row>
    <row r="14" spans="1:8" x14ac:dyDescent="0.25">
      <c r="A14">
        <v>59</v>
      </c>
      <c r="B14">
        <f>(60 * 1000) / A14</f>
        <v>1016.9491525423729</v>
      </c>
    </row>
    <row r="15" spans="1:8" x14ac:dyDescent="0.25">
      <c r="A15">
        <v>57</v>
      </c>
      <c r="B15">
        <f>(60 * 1000) / A15</f>
        <v>1052.6315789473683</v>
      </c>
    </row>
    <row r="16" spans="1:8" x14ac:dyDescent="0.25">
      <c r="A16">
        <v>58</v>
      </c>
      <c r="B16">
        <f>(60 * 1000) / A16</f>
        <v>1034.4827586206898</v>
      </c>
    </row>
    <row r="17" spans="1:2" x14ac:dyDescent="0.25">
      <c r="A17">
        <v>60</v>
      </c>
      <c r="B17">
        <f>(60 * 1000) / A17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RMSSD</vt:lpstr>
      <vt:lpstr>SDRR</vt:lpstr>
      <vt:lpstr>EBC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Trifonov</dc:creator>
  <cp:lastModifiedBy>Vladimir Trifonov</cp:lastModifiedBy>
  <dcterms:created xsi:type="dcterms:W3CDTF">2018-02-28T22:46:34Z</dcterms:created>
  <dcterms:modified xsi:type="dcterms:W3CDTF">2018-04-03T14:41:20Z</dcterms:modified>
</cp:coreProperties>
</file>