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프로젝트\"/>
    </mc:Choice>
  </mc:AlternateContent>
  <xr:revisionPtr revIDLastSave="0" documentId="13_ncr:1_{AECD2EA8-CDE1-48B4-9440-16058A656B74}" xr6:coauthVersionLast="47" xr6:coauthVersionMax="47" xr10:uidLastSave="{00000000-0000-0000-0000-000000000000}"/>
  <bookViews>
    <workbookView xWindow="-105" yWindow="-105" windowWidth="22688" windowHeight="12257" xr2:uid="{00000000-000D-0000-FFFF-FFFF00000000}"/>
  </bookViews>
  <sheets>
    <sheet name="Default WBS" sheetId="2" r:id="rId1"/>
  </sheets>
  <definedNames>
    <definedName name="_xlnm.Print_Area" localSheetId="0">'Default WBS'!$A$1:$AR$72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2" l="1"/>
  <c r="H43" i="2"/>
  <c r="G43" i="2" s="1"/>
  <c r="H15" i="2"/>
  <c r="G15" i="2" s="1"/>
  <c r="H10" i="2"/>
  <c r="G10" i="2" s="1"/>
  <c r="G13" i="2"/>
  <c r="G14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44" i="2"/>
  <c r="G41" i="2"/>
  <c r="G40" i="2"/>
  <c r="G39" i="2"/>
  <c r="H38" i="2"/>
  <c r="G38" i="2" s="1"/>
  <c r="G12" i="2"/>
  <c r="G11" i="2"/>
  <c r="J7" i="2"/>
  <c r="K7" i="2" s="1"/>
  <c r="L7" i="2" s="1"/>
  <c r="L4" i="2" s="1"/>
  <c r="H9" i="2" l="1"/>
  <c r="G9" i="2" s="1"/>
  <c r="J6" i="2"/>
  <c r="J4" i="2"/>
  <c r="K4" i="2"/>
  <c r="M7" i="2"/>
  <c r="M4" i="2" s="1"/>
  <c r="L6" i="2"/>
  <c r="K6" i="2"/>
  <c r="N7" i="2" l="1"/>
  <c r="N4" i="2" s="1"/>
  <c r="M6" i="2"/>
  <c r="O7" i="2" l="1"/>
  <c r="O4" i="2" s="1"/>
  <c r="N6" i="2"/>
  <c r="O6" i="2" l="1"/>
  <c r="P7" i="2"/>
  <c r="P4" i="2" s="1"/>
  <c r="Q7" i="2" l="1"/>
  <c r="P6" i="2"/>
  <c r="Q4" i="2" l="1"/>
  <c r="E3" i="2"/>
  <c r="R7" i="2"/>
  <c r="R4" i="2" s="1"/>
  <c r="Q6" i="2"/>
  <c r="S7" i="2" l="1"/>
  <c r="S4" i="2" s="1"/>
  <c r="R6" i="2"/>
  <c r="T7" i="2" l="1"/>
  <c r="T4" i="2" s="1"/>
  <c r="S6" i="2"/>
  <c r="U7" i="2" l="1"/>
  <c r="U4" i="2" s="1"/>
  <c r="T6" i="2"/>
  <c r="V7" i="2" l="1"/>
  <c r="V4" i="2" s="1"/>
  <c r="U6" i="2"/>
  <c r="W7" i="2" l="1"/>
  <c r="W4" i="2" s="1"/>
  <c r="V6" i="2"/>
  <c r="X7" i="2" l="1"/>
  <c r="X4" i="2" s="1"/>
  <c r="W6" i="2"/>
  <c r="Y7" i="2" l="1"/>
  <c r="Y4" i="2" s="1"/>
  <c r="X6" i="2"/>
  <c r="Z7" i="2" l="1"/>
  <c r="Z4" i="2" s="1"/>
  <c r="Y6" i="2"/>
  <c r="Z6" i="2" l="1"/>
  <c r="AA7" i="2"/>
  <c r="AA4" i="2" s="1"/>
  <c r="AA6" i="2" l="1"/>
  <c r="AB7" i="2"/>
  <c r="AB4" i="2" s="1"/>
  <c r="AC7" i="2" l="1"/>
  <c r="AC4" i="2" s="1"/>
  <c r="AB6" i="2"/>
  <c r="AD7" i="2" l="1"/>
  <c r="AD4" i="2" s="1"/>
  <c r="AC6" i="2"/>
  <c r="AE7" i="2" l="1"/>
  <c r="AE4" i="2" s="1"/>
  <c r="AD6" i="2"/>
  <c r="AF7" i="2" l="1"/>
  <c r="AF4" i="2" s="1"/>
  <c r="AE6" i="2"/>
  <c r="AG7" i="2" l="1"/>
  <c r="AG4" i="2" s="1"/>
  <c r="AF6" i="2"/>
  <c r="AH7" i="2" l="1"/>
  <c r="AH4" i="2" s="1"/>
  <c r="AG6" i="2"/>
  <c r="AI7" i="2" l="1"/>
  <c r="AI4" i="2" s="1"/>
  <c r="AH6" i="2"/>
  <c r="AJ7" i="2" l="1"/>
  <c r="AJ4" i="2" s="1"/>
  <c r="AI6" i="2"/>
  <c r="AK7" i="2" l="1"/>
  <c r="AK4" i="2" s="1"/>
  <c r="AJ6" i="2"/>
  <c r="AL7" i="2" l="1"/>
  <c r="AL4" i="2" s="1"/>
  <c r="AK6" i="2"/>
  <c r="AL6" i="2" l="1"/>
  <c r="AM7" i="2"/>
  <c r="AM4" i="2" s="1"/>
  <c r="AM6" i="2" l="1"/>
  <c r="AN7" i="2"/>
  <c r="AN4" i="2" s="1"/>
  <c r="AO7" i="2" l="1"/>
  <c r="AO4" i="2" s="1"/>
  <c r="AN6" i="2"/>
  <c r="AP7" i="2" l="1"/>
  <c r="AP4" i="2" s="1"/>
  <c r="AO6" i="2"/>
  <c r="AQ7" i="2" l="1"/>
  <c r="AQ4" i="2" s="1"/>
  <c r="AP6" i="2"/>
  <c r="AR7" i="2" l="1"/>
  <c r="AQ6" i="2"/>
  <c r="AR6" i="2" l="1"/>
  <c r="AR4" i="2"/>
</calcChain>
</file>

<file path=xl/sharedStrings.xml><?xml version="1.0" encoding="utf-8"?>
<sst xmlns="http://schemas.openxmlformats.org/spreadsheetml/2006/main" count="132" uniqueCount="105">
  <si>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</si>
  <si>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</si>
  <si>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</si>
  <si>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</si>
  <si>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</si>
  <si>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</si>
  <si>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1w</t>
    <phoneticPr fontId="12" type="noConversion"/>
  </si>
  <si>
    <t>2w</t>
    <phoneticPr fontId="5" type="noConversion"/>
  </si>
  <si>
    <t>3w</t>
    <phoneticPr fontId="5" type="noConversion"/>
  </si>
  <si>
    <t>4w</t>
    <phoneticPr fontId="5" type="noConversion"/>
  </si>
  <si>
    <t>5W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</si>
  <si>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</si>
  <si>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</si>
  <si>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</si>
  <si>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</si>
  <si>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</si>
  <si>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상태</t>
    <phoneticPr fontId="5" type="noConversion"/>
  </si>
  <si>
    <t>진척도</t>
    <phoneticPr fontId="5" type="noConversion"/>
  </si>
  <si>
    <t>Task 1-1</t>
    <phoneticPr fontId="5" type="noConversion"/>
  </si>
  <si>
    <t>Task 1-2</t>
    <phoneticPr fontId="5" type="noConversion"/>
  </si>
  <si>
    <t>Task 1-3</t>
    <phoneticPr fontId="5" type="noConversion"/>
  </si>
  <si>
    <t>구분</t>
    <phoneticPr fontId="5" type="noConversion"/>
  </si>
  <si>
    <t>1.1.1</t>
    <phoneticPr fontId="4" type="noConversion"/>
  </si>
  <si>
    <t>1.1.2</t>
    <phoneticPr fontId="4" type="noConversion"/>
  </si>
  <si>
    <t>1.3.1</t>
    <phoneticPr fontId="4" type="noConversion"/>
  </si>
  <si>
    <t>1.3.2</t>
    <phoneticPr fontId="4" type="noConversion"/>
  </si>
  <si>
    <t>1.3.3</t>
    <phoneticPr fontId="4" type="noConversion"/>
  </si>
  <si>
    <t>1.2.1</t>
    <phoneticPr fontId="4" type="noConversion"/>
  </si>
  <si>
    <t>전체 진행상황</t>
    <phoneticPr fontId="5" type="noConversion"/>
  </si>
  <si>
    <t>회원가입 Database</t>
    <phoneticPr fontId="4" type="noConversion"/>
  </si>
  <si>
    <t>도서정보 Database</t>
    <phoneticPr fontId="4" type="noConversion"/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</si>
  <si>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</si>
  <si>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</si>
  <si>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</si>
  <si>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</si>
  <si>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</si>
  <si>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</si>
  <si>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</si>
  <si>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</si>
  <si>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</si>
  <si>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</si>
  <si>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</si>
  <si>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menu.jsp</t>
    <phoneticPr fontId="4" type="noConversion"/>
  </si>
  <si>
    <t>login, logout, loginfailed.jsp</t>
    <phoneticPr fontId="4" type="noConversion"/>
  </si>
  <si>
    <t>addMember, idCheck, changePsrd, deleteMember.jsp
changepassword, certMail.jsp</t>
    <phoneticPr fontId="4" type="noConversion"/>
  </si>
  <si>
    <t xml:space="preserve">process(addMember,LoginMember,UpdateMember,ChangePassword).jsp </t>
    <phoneticPr fontId="4" type="noConversion"/>
  </si>
  <si>
    <t>resultMember, updateMember.jsp</t>
    <phoneticPr fontId="4" type="noConversion"/>
  </si>
  <si>
    <t>DTO만들기(Product, recentProduct, Date, Delivery, Review(별점))</t>
    <phoneticPr fontId="4" type="noConversion"/>
  </si>
  <si>
    <t>dbConn.jsp</t>
    <phoneticPr fontId="4" type="noConversion"/>
  </si>
  <si>
    <t>process(AddProduct, DeliveryRegister, DeliveryUpdate, ShippingInfo, UpdateProduct)</t>
    <phoneticPr fontId="4" type="noConversion"/>
  </si>
  <si>
    <t>products.jsp</t>
    <phoneticPr fontId="4" type="noConversion"/>
  </si>
  <si>
    <t>exception(NoPage, NoProductId, ServerErrorPage).jsp</t>
    <phoneticPr fontId="4" type="noConversion"/>
  </si>
  <si>
    <t xml:space="preserve">listDelivery, deliveryInfo, orderConfirmation, checkOutCancelled, removeDeliveryInfo, ShippingInfo, </t>
    <phoneticPr fontId="4" type="noConversion"/>
  </si>
  <si>
    <t>thanksCustomer</t>
    <phoneticPr fontId="4" type="noConversion"/>
  </si>
  <si>
    <t>addProduct, deleteProduct, editProduct, updateProduct, addCart, deleteCart, removeCart, updateCartQty.jsp</t>
    <phoneticPr fontId="4" type="noConversion"/>
  </si>
  <si>
    <t xml:space="preserve">regist, registerDelivery.jsp </t>
    <phoneticPr fontId="4" type="noConversion"/>
  </si>
  <si>
    <t>web.xml수정</t>
    <phoneticPr fontId="4" type="noConversion"/>
  </si>
  <si>
    <t>Resources(createMember.sql, addBooks.sql)</t>
    <phoneticPr fontId="4" type="noConversion"/>
  </si>
  <si>
    <t>Board(문의게시판) ▶mvc.bbs ▶ mbv.bbs.model(BbsDAO,DTO,BbsGoodBad.java)</t>
    <phoneticPr fontId="4" type="noConversion"/>
  </si>
  <si>
    <t>BbsController.java</t>
    <phoneticPr fontId="4" type="noConversion"/>
  </si>
  <si>
    <t>(AcionCommand, BbsDeleteAction, BbsGoodBadAction, BbsListAction, BbsReplyAction, BbsReplyUpdateAction, BbsReplyView, BbsUpdateAction, BbsView, BbsViewAction, BbsWriteAction, BbsWriteForm).java</t>
    <phoneticPr fontId="4" type="noConversion"/>
  </si>
  <si>
    <t>Bbs(list, view, writeForm).jsp</t>
    <phoneticPr fontId="4" type="noConversion"/>
  </si>
  <si>
    <t>footer.jsp</t>
    <phoneticPr fontId="4" type="noConversion"/>
  </si>
  <si>
    <t>1.2.2</t>
  </si>
  <si>
    <t>1.2.3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</si>
  <si>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</si>
  <si>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</si>
  <si>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</si>
  <si>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</si>
  <si>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</si>
  <si>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</si>
  <si>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</si>
  <si>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</si>
  <si>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bootstrap</t>
    <phoneticPr fontId="4" type="noConversion"/>
  </si>
  <si>
    <t>사전 준비</t>
    <phoneticPr fontId="4" type="noConversion"/>
  </si>
  <si>
    <t>1.1.3</t>
  </si>
  <si>
    <t>1.1.4</t>
  </si>
  <si>
    <t>WBS, 프로젝트 계획서 작성</t>
    <phoneticPr fontId="4" type="noConversion"/>
  </si>
  <si>
    <t xml:space="preserve">bootstrap에 맞춰 구조 짜기 </t>
    <phoneticPr fontId="4" type="noConversion"/>
  </si>
  <si>
    <t>메인페이지</t>
    <phoneticPr fontId="4" type="noConversion"/>
  </si>
  <si>
    <t>상품리스트</t>
    <phoneticPr fontId="4" type="noConversion"/>
  </si>
  <si>
    <t>welcome(main).jsp</t>
    <phoneticPr fontId="4" type="noConversion"/>
  </si>
  <si>
    <t>문의게시판</t>
    <phoneticPr fontId="4" type="noConversion"/>
  </si>
  <si>
    <t>Task 1-4</t>
    <phoneticPr fontId="5" type="noConversion"/>
  </si>
  <si>
    <t>홈페이지 MVC2로 구현</t>
    <phoneticPr fontId="4" type="noConversion"/>
  </si>
  <si>
    <t>1.4.1</t>
    <phoneticPr fontId="4" type="noConversion"/>
  </si>
  <si>
    <t>5조 WBS</t>
    <phoneticPr fontId="5" type="noConversion"/>
  </si>
  <si>
    <t>파트</t>
    <phoneticPr fontId="4" type="noConversion"/>
  </si>
  <si>
    <t>업무</t>
    <phoneticPr fontId="5" type="noConversion"/>
  </si>
  <si>
    <t>기획</t>
    <phoneticPr fontId="4" type="noConversion"/>
  </si>
  <si>
    <t>디자인</t>
    <phoneticPr fontId="4" type="noConversion"/>
  </si>
  <si>
    <t>개발</t>
    <phoneticPr fontId="4" type="noConversion"/>
  </si>
  <si>
    <t>담당자</t>
    <phoneticPr fontId="4" type="noConversion"/>
  </si>
  <si>
    <t xml:space="preserve">소회(어려웠던 점, 역할분담, 향후 개선방향) </t>
    <phoneticPr fontId="4" type="noConversion"/>
  </si>
  <si>
    <t>마무리</t>
    <phoneticPr fontId="4" type="noConversion"/>
  </si>
  <si>
    <t>조인태</t>
    <phoneticPr fontId="4" type="noConversion"/>
  </si>
  <si>
    <t>채정훈</t>
    <phoneticPr fontId="4" type="noConversion"/>
  </si>
  <si>
    <t>조병훈</t>
    <phoneticPr fontId="4" type="noConversion"/>
  </si>
  <si>
    <t>이혜정</t>
    <phoneticPr fontId="4" type="noConversion"/>
  </si>
  <si>
    <t>임재억</t>
    <phoneticPr fontId="4" type="noConversion"/>
  </si>
  <si>
    <t>모두</t>
    <phoneticPr fontId="4" type="noConversion"/>
  </si>
  <si>
    <t>마감</t>
    <phoneticPr fontId="4" type="noConversion"/>
  </si>
  <si>
    <t>1.3.4</t>
    <phoneticPr fontId="4" type="noConversion"/>
  </si>
  <si>
    <t>예외처리 페이지</t>
    <phoneticPr fontId="4" type="noConversion"/>
  </si>
  <si>
    <t>프로젝트 진행률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</si>
</sst>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mmm"/>
    <numFmt numFmtId="178" formatCode="d"/>
  </numFmts>
  <fonts count="14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u/>
      <sz val="8"/>
      <name val="맑은 고딕"/>
      <family val="3"/>
      <charset val="129"/>
    </font>
    <font>
      <sz val="8"/>
      <color theme="1" tint="0.499984740745262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2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14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4" xfId="0" applyFont="1" applyBorder="1">
      <alignment vertical="center"/>
    </xf>
    <xf numFmtId="176" fontId="10" fillId="0" borderId="0" xfId="2" applyNumberFormat="1" applyFont="1" applyBorder="1" applyAlignment="1">
      <alignment vertical="center"/>
    </xf>
    <xf numFmtId="14" fontId="11" fillId="4" borderId="10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177" fontId="9" fillId="5" borderId="13" xfId="0" applyNumberFormat="1" applyFont="1" applyFill="1" applyBorder="1" applyAlignment="1">
      <alignment horizontal="center" vertical="center"/>
    </xf>
    <xf numFmtId="14" fontId="11" fillId="6" borderId="13" xfId="0" applyNumberFormat="1" applyFont="1" applyFill="1" applyBorder="1" applyAlignment="1">
      <alignment horizontal="center" vertical="center"/>
    </xf>
    <xf numFmtId="178" fontId="8" fillId="6" borderId="13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9" fontId="9" fillId="2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left" vertical="center" wrapText="1"/>
    </xf>
    <xf numFmtId="14" fontId="10" fillId="0" borderId="13" xfId="0" applyNumberFormat="1" applyFont="1" applyFill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10" fillId="0" borderId="13" xfId="0" applyFont="1" applyBorder="1">
      <alignment vertical="center"/>
    </xf>
    <xf numFmtId="177" fontId="9" fillId="3" borderId="6" xfId="3" applyNumberFormat="1" applyFont="1" applyFill="1" applyBorder="1" applyAlignment="1">
      <alignment horizontal="center" vertical="center"/>
    </xf>
    <xf numFmtId="177" fontId="9" fillId="3" borderId="16" xfId="3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>
      <alignment vertical="center"/>
    </xf>
    <xf numFmtId="14" fontId="11" fillId="3" borderId="21" xfId="0" applyNumberFormat="1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4" fontId="11" fillId="2" borderId="15" xfId="0" applyNumberFormat="1" applyFont="1" applyFill="1" applyBorder="1" applyAlignment="1">
      <alignment vertical="center"/>
    </xf>
    <xf numFmtId="14" fontId="11" fillId="2" borderId="12" xfId="0" applyNumberFormat="1" applyFont="1" applyFill="1" applyBorder="1" applyAlignment="1">
      <alignment vertical="center"/>
    </xf>
    <xf numFmtId="177" fontId="9" fillId="5" borderId="15" xfId="0" applyNumberFormat="1" applyFont="1" applyFill="1" applyBorder="1" applyAlignment="1">
      <alignment horizontal="center" vertical="center"/>
    </xf>
    <xf numFmtId="178" fontId="8" fillId="6" borderId="15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10" fillId="0" borderId="15" xfId="0" applyFont="1" applyBorder="1">
      <alignment vertical="center"/>
    </xf>
    <xf numFmtId="0" fontId="8" fillId="3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9" fontId="10" fillId="0" borderId="26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 indent="1"/>
    </xf>
    <xf numFmtId="0" fontId="10" fillId="0" borderId="26" xfId="0" applyFont="1" applyBorder="1" applyAlignment="1">
      <alignment horizontal="left"/>
    </xf>
    <xf numFmtId="0" fontId="10" fillId="0" borderId="26" xfId="0" applyFont="1" applyBorder="1" applyAlignment="1">
      <alignment horizontal="center"/>
    </xf>
    <xf numFmtId="0" fontId="10" fillId="0" borderId="26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5" borderId="2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left" vertical="center" wrapText="1"/>
    </xf>
    <xf numFmtId="14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178" fontId="10" fillId="5" borderId="13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178" fontId="10" fillId="7" borderId="13" xfId="0" applyNumberFormat="1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176" fontId="10" fillId="0" borderId="7" xfId="2" applyNumberFormat="1" applyFont="1" applyBorder="1" applyAlignment="1">
      <alignment horizontal="center" vertical="center" wrapText="1"/>
    </xf>
    <xf numFmtId="176" fontId="10" fillId="0" borderId="17" xfId="2" applyNumberFormat="1" applyFont="1" applyBorder="1" applyAlignment="1">
      <alignment horizontal="center" vertical="center" wrapText="1"/>
    </xf>
    <xf numFmtId="14" fontId="9" fillId="2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9" fillId="2" borderId="1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76" fontId="10" fillId="0" borderId="0" xfId="2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14" fontId="10" fillId="5" borderId="13" xfId="0" applyNumberFormat="1" applyFont="1" applyFill="1" applyBorder="1" applyAlignment="1">
      <alignment horizontal="center" vertical="center" wrapText="1"/>
    </xf>
    <xf numFmtId="14" fontId="10" fillId="0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9" fillId="2" borderId="20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vertical="center"/>
    </xf>
  </cellXfs>
  <cellStyles count="4">
    <cellStyle name="제목 1" xfId="1" builtinId="16"/>
    <cellStyle name="제목 2" xfId="2" builtinId="17"/>
    <cellStyle name="제목 3" xfId="3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9.9978637043366805E-2"/>
    <pageSetUpPr fitToPage="1"/>
  </sheetPr>
  <dimension ref="A1:AR72"/>
  <sheetViews>
    <sheetView tabSelected="1" view="pageBreakPreview" zoomScale="115" zoomScaleNormal="115" zoomScaleSheetLayoutView="11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H15" sqref="H15"/>
    </sheetView>
  </sheetViews>
  <sheetFormatPr defaultColWidth="4.59765625" defaultRowHeight="11.3" customHeight="1" x14ac:dyDescent="0.3"/>
  <cols>
    <col min="1" max="1" width="5" style="32" customWidth="1"/>
    <col min="2" max="2" width="4.8984375" style="30" customWidth="1"/>
    <col min="3" max="3" width="4.19921875" style="57" bestFit="1" customWidth="1"/>
    <col min="4" max="4" width="14.69921875" style="57" customWidth="1"/>
    <col min="5" max="5" width="37.796875" style="78" customWidth="1"/>
    <col min="6" max="6" width="10.19921875" style="90" customWidth="1"/>
    <col min="7" max="7" width="7.5" style="30" bestFit="1" customWidth="1"/>
    <col min="8" max="8" width="5.59765625" style="58" bestFit="1" customWidth="1"/>
    <col min="9" max="9" width="3.5" style="31" bestFit="1" customWidth="1"/>
    <col min="10" max="10" width="4.59765625" style="59"/>
    <col min="11" max="40" width="4.59765625" style="60"/>
    <col min="41" max="16384" width="4.59765625" style="32"/>
  </cols>
  <sheetData>
    <row r="1" spans="1:44" s="5" customFormat="1" ht="28.55" customHeight="1" x14ac:dyDescent="0.35">
      <c r="A1" s="92" t="s">
        <v>86</v>
      </c>
      <c r="B1" s="92"/>
      <c r="C1" s="92"/>
      <c r="D1" s="92"/>
      <c r="E1" s="92"/>
      <c r="F1" s="85"/>
      <c r="G1" s="1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ht="12.3" x14ac:dyDescent="0.35">
      <c r="A2" s="6"/>
      <c r="B2" s="93" t="s">
        <v>0</v>
      </c>
      <c r="C2" s="93"/>
      <c r="D2" s="94"/>
      <c r="E2" s="72">
        <v>44554</v>
      </c>
      <c r="F2" s="84"/>
      <c r="G2" s="7"/>
      <c r="H2" s="7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2.3" x14ac:dyDescent="0.35">
      <c r="A3" s="6"/>
      <c r="B3" s="95" t="s">
        <v>1</v>
      </c>
      <c r="C3" s="95"/>
      <c r="D3" s="96"/>
      <c r="E3" s="73">
        <f>Q7</f>
        <v>44561</v>
      </c>
      <c r="F3" s="84"/>
      <c r="G3" s="7"/>
      <c r="H3" s="7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s="43" customFormat="1" ht="12.3" x14ac:dyDescent="0.35">
      <c r="A4" s="5"/>
      <c r="B4" s="97"/>
      <c r="C4" s="98"/>
      <c r="D4" s="98"/>
      <c r="E4" s="99"/>
      <c r="F4" s="81"/>
      <c r="G4" s="106" t="s">
        <v>2</v>
      </c>
      <c r="H4" s="106"/>
      <c r="I4" s="33" t="s">
        <v>3</v>
      </c>
      <c r="J4" s="28" t="str">
        <f>LOWER(TEXT(J7,"m월"))</f>
        <v>12월</v>
      </c>
      <c r="K4" s="29" t="str">
        <f t="shared" ref="K4:AK4" si="0">IF(TEXT(K7,"m월")=TEXT(J7,"m월"),"",LOWER(TEXT(K7,"m월")))</f>
        <v/>
      </c>
      <c r="L4" s="29" t="str">
        <f t="shared" si="0"/>
        <v/>
      </c>
      <c r="M4" s="29" t="str">
        <f t="shared" si="0"/>
        <v/>
      </c>
      <c r="N4" s="29" t="str">
        <f t="shared" si="0"/>
        <v/>
      </c>
      <c r="O4" s="29" t="str">
        <f t="shared" si="0"/>
        <v/>
      </c>
      <c r="P4" s="29" t="str">
        <f t="shared" si="0"/>
        <v/>
      </c>
      <c r="Q4" s="29" t="str">
        <f t="shared" si="0"/>
        <v/>
      </c>
      <c r="R4" s="29" t="str">
        <f t="shared" si="0"/>
        <v>1월</v>
      </c>
      <c r="S4" s="29" t="str">
        <f t="shared" si="0"/>
        <v/>
      </c>
      <c r="T4" s="29" t="str">
        <f t="shared" si="0"/>
        <v/>
      </c>
      <c r="U4" s="29" t="str">
        <f t="shared" si="0"/>
        <v/>
      </c>
      <c r="V4" s="29" t="str">
        <f t="shared" si="0"/>
        <v/>
      </c>
      <c r="W4" s="29" t="str">
        <f t="shared" si="0"/>
        <v/>
      </c>
      <c r="X4" s="29" t="str">
        <f t="shared" si="0"/>
        <v/>
      </c>
      <c r="Y4" s="29" t="str">
        <f t="shared" si="0"/>
        <v/>
      </c>
      <c r="Z4" s="29" t="str">
        <f t="shared" si="0"/>
        <v/>
      </c>
      <c r="AA4" s="29" t="str">
        <f t="shared" si="0"/>
        <v/>
      </c>
      <c r="AB4" s="29" t="str">
        <f t="shared" si="0"/>
        <v/>
      </c>
      <c r="AC4" s="29" t="str">
        <f t="shared" si="0"/>
        <v/>
      </c>
      <c r="AD4" s="29" t="str">
        <f t="shared" si="0"/>
        <v/>
      </c>
      <c r="AE4" s="29" t="str">
        <f t="shared" si="0"/>
        <v/>
      </c>
      <c r="AF4" s="29" t="str">
        <f t="shared" si="0"/>
        <v/>
      </c>
      <c r="AG4" s="29" t="str">
        <f t="shared" si="0"/>
        <v/>
      </c>
      <c r="AH4" s="29" t="str">
        <f t="shared" si="0"/>
        <v/>
      </c>
      <c r="AI4" s="29" t="str">
        <f t="shared" si="0"/>
        <v/>
      </c>
      <c r="AJ4" s="29" t="str">
        <f t="shared" si="0"/>
        <v/>
      </c>
      <c r="AK4" s="29" t="str">
        <f t="shared" si="0"/>
        <v/>
      </c>
      <c r="AL4" s="29" t="str">
        <f t="shared" ref="AL4" si="1">IF(TEXT(AL7,"m월")=TEXT(AK7,"m월"),"",LOWER(TEXT(AL7,"m월")))</f>
        <v/>
      </c>
      <c r="AM4" s="29" t="str">
        <f t="shared" ref="AM4" si="2">IF(TEXT(AM7,"m월")=TEXT(AL7,"m월"),"",LOWER(TEXT(AM7,"m월")))</f>
        <v/>
      </c>
      <c r="AN4" s="29" t="str">
        <f t="shared" ref="AN4" si="3">IF(TEXT(AN7,"m월")=TEXT(AM7,"m월"),"",LOWER(TEXT(AN7,"m월")))</f>
        <v/>
      </c>
      <c r="AO4" s="29" t="str">
        <f t="shared" ref="AO4" si="4">IF(TEXT(AO7,"m월")=TEXT(AN7,"m월"),"",LOWER(TEXT(AO7,"m월")))</f>
        <v/>
      </c>
      <c r="AP4" s="29" t="str">
        <f t="shared" ref="AP4" si="5">IF(TEXT(AP7,"m월")=TEXT(AO7,"m월"),"",LOWER(TEXT(AP7,"m월")))</f>
        <v/>
      </c>
      <c r="AQ4" s="29" t="str">
        <f t="shared" ref="AQ4" si="6">IF(TEXT(AQ7,"m월")=TEXT(AP7,"m월"),"",LOWER(TEXT(AQ7,"m월")))</f>
        <v/>
      </c>
      <c r="AR4" s="29" t="str">
        <f t="shared" ref="AR4" si="7">IF(TEXT(AR7,"m월")=TEXT(AQ7,"m월"),"",LOWER(TEXT(AR7,"m월")))</f>
        <v/>
      </c>
    </row>
    <row r="5" spans="1:44" s="44" customFormat="1" ht="12.3" x14ac:dyDescent="0.35">
      <c r="A5" s="5"/>
      <c r="B5" s="100"/>
      <c r="C5" s="101"/>
      <c r="D5" s="101"/>
      <c r="E5" s="102"/>
      <c r="F5" s="82"/>
      <c r="G5" s="107" t="s">
        <v>4</v>
      </c>
      <c r="H5" s="107"/>
      <c r="I5" s="8" t="s">
        <v>5</v>
      </c>
      <c r="J5" s="109" t="s">
        <v>6</v>
      </c>
      <c r="K5" s="109"/>
      <c r="L5" s="109"/>
      <c r="M5" s="109"/>
      <c r="N5" s="109"/>
      <c r="O5" s="109"/>
      <c r="P5" s="109"/>
      <c r="Q5" s="109" t="s">
        <v>7</v>
      </c>
      <c r="R5" s="109"/>
      <c r="S5" s="109"/>
      <c r="T5" s="109"/>
      <c r="U5" s="109"/>
      <c r="V5" s="109"/>
      <c r="W5" s="109"/>
      <c r="X5" s="109" t="s">
        <v>8</v>
      </c>
      <c r="Y5" s="109"/>
      <c r="Z5" s="109"/>
      <c r="AA5" s="109"/>
      <c r="AB5" s="109"/>
      <c r="AC5" s="109"/>
      <c r="AD5" s="109"/>
      <c r="AE5" s="109" t="s">
        <v>9</v>
      </c>
      <c r="AF5" s="109"/>
      <c r="AG5" s="109"/>
      <c r="AH5" s="109"/>
      <c r="AI5" s="109"/>
      <c r="AJ5" s="109"/>
      <c r="AK5" s="109"/>
      <c r="AL5" s="109" t="s">
        <v>10</v>
      </c>
      <c r="AM5" s="109"/>
      <c r="AN5" s="109"/>
      <c r="AO5" s="109"/>
      <c r="AP5" s="109"/>
      <c r="AQ5" s="109"/>
      <c r="AR5" s="109"/>
    </row>
    <row r="6" spans="1:44" s="45" customFormat="1" ht="12.3" x14ac:dyDescent="0.35">
      <c r="A6" s="4"/>
      <c r="B6" s="100"/>
      <c r="C6" s="101"/>
      <c r="D6" s="101"/>
      <c r="E6" s="102"/>
      <c r="F6" s="82"/>
      <c r="G6" s="108" t="s">
        <v>11</v>
      </c>
      <c r="H6" s="108"/>
      <c r="I6" s="9" t="s">
        <v>12</v>
      </c>
      <c r="J6" s="10" t="str">
        <f t="shared" ref="J6:AR6" si="8">LOWER(TEXT(J7,"aaa"))</f>
        <v>금</v>
      </c>
      <c r="K6" s="10" t="str">
        <f t="shared" si="8"/>
        <v>토</v>
      </c>
      <c r="L6" s="10" t="str">
        <f t="shared" si="8"/>
        <v>일</v>
      </c>
      <c r="M6" s="10" t="str">
        <f t="shared" si="8"/>
        <v>월</v>
      </c>
      <c r="N6" s="10" t="str">
        <f t="shared" si="8"/>
        <v>화</v>
      </c>
      <c r="O6" s="10" t="str">
        <f t="shared" si="8"/>
        <v>수</v>
      </c>
      <c r="P6" s="10" t="str">
        <f t="shared" si="8"/>
        <v>목</v>
      </c>
      <c r="Q6" s="10" t="str">
        <f t="shared" si="8"/>
        <v>금</v>
      </c>
      <c r="R6" s="10" t="str">
        <f t="shared" si="8"/>
        <v>토</v>
      </c>
      <c r="S6" s="10" t="str">
        <f t="shared" si="8"/>
        <v>일</v>
      </c>
      <c r="T6" s="10" t="str">
        <f t="shared" si="8"/>
        <v>월</v>
      </c>
      <c r="U6" s="10" t="str">
        <f t="shared" si="8"/>
        <v>화</v>
      </c>
      <c r="V6" s="10" t="str">
        <f t="shared" si="8"/>
        <v>수</v>
      </c>
      <c r="W6" s="10" t="str">
        <f t="shared" si="8"/>
        <v>목</v>
      </c>
      <c r="X6" s="10" t="str">
        <f t="shared" si="8"/>
        <v>금</v>
      </c>
      <c r="Y6" s="10" t="str">
        <f t="shared" si="8"/>
        <v>토</v>
      </c>
      <c r="Z6" s="10" t="str">
        <f t="shared" si="8"/>
        <v>일</v>
      </c>
      <c r="AA6" s="10" t="str">
        <f t="shared" si="8"/>
        <v>월</v>
      </c>
      <c r="AB6" s="10" t="str">
        <f t="shared" si="8"/>
        <v>화</v>
      </c>
      <c r="AC6" s="10" t="str">
        <f t="shared" si="8"/>
        <v>수</v>
      </c>
      <c r="AD6" s="10" t="str">
        <f t="shared" si="8"/>
        <v>목</v>
      </c>
      <c r="AE6" s="10" t="str">
        <f t="shared" si="8"/>
        <v>금</v>
      </c>
      <c r="AF6" s="10" t="str">
        <f t="shared" si="8"/>
        <v>토</v>
      </c>
      <c r="AG6" s="10" t="str">
        <f t="shared" si="8"/>
        <v>일</v>
      </c>
      <c r="AH6" s="10" t="str">
        <f t="shared" si="8"/>
        <v>월</v>
      </c>
      <c r="AI6" s="10" t="str">
        <f t="shared" si="8"/>
        <v>화</v>
      </c>
      <c r="AJ6" s="10" t="str">
        <f t="shared" si="8"/>
        <v>수</v>
      </c>
      <c r="AK6" s="10" t="str">
        <f t="shared" si="8"/>
        <v>목</v>
      </c>
      <c r="AL6" s="10" t="str">
        <f t="shared" si="8"/>
        <v>금</v>
      </c>
      <c r="AM6" s="10" t="str">
        <f t="shared" si="8"/>
        <v>토</v>
      </c>
      <c r="AN6" s="10" t="str">
        <f t="shared" si="8"/>
        <v>일</v>
      </c>
      <c r="AO6" s="10" t="str">
        <f t="shared" si="8"/>
        <v>월</v>
      </c>
      <c r="AP6" s="10" t="str">
        <f t="shared" si="8"/>
        <v>화</v>
      </c>
      <c r="AQ6" s="10" t="str">
        <f t="shared" si="8"/>
        <v>수</v>
      </c>
      <c r="AR6" s="38" t="str">
        <f t="shared" si="8"/>
        <v>목</v>
      </c>
    </row>
    <row r="7" spans="1:44" s="46" customFormat="1" ht="12.3" x14ac:dyDescent="0.35">
      <c r="A7" s="4"/>
      <c r="B7" s="103"/>
      <c r="C7" s="104"/>
      <c r="D7" s="104"/>
      <c r="E7" s="105"/>
      <c r="F7" s="83"/>
      <c r="G7" s="108" t="s">
        <v>13</v>
      </c>
      <c r="H7" s="108"/>
      <c r="I7" s="11" t="s">
        <v>14</v>
      </c>
      <c r="J7" s="12">
        <f>E2</f>
        <v>44554</v>
      </c>
      <c r="K7" s="12">
        <f>J7+1</f>
        <v>44555</v>
      </c>
      <c r="L7" s="12">
        <f t="shared" ref="L7:M7" si="9">K7+1</f>
        <v>44556</v>
      </c>
      <c r="M7" s="12">
        <f t="shared" si="9"/>
        <v>44557</v>
      </c>
      <c r="N7" s="12">
        <f>M7+1</f>
        <v>44558</v>
      </c>
      <c r="O7" s="12">
        <f>N7+1</f>
        <v>44559</v>
      </c>
      <c r="P7" s="12">
        <f t="shared" ref="P7:AO7" si="10">O7+1</f>
        <v>44560</v>
      </c>
      <c r="Q7" s="12">
        <f>P7+1</f>
        <v>44561</v>
      </c>
      <c r="R7" s="12">
        <f t="shared" si="10"/>
        <v>44562</v>
      </c>
      <c r="S7" s="12">
        <f t="shared" si="10"/>
        <v>44563</v>
      </c>
      <c r="T7" s="12">
        <f t="shared" si="10"/>
        <v>44564</v>
      </c>
      <c r="U7" s="12">
        <f t="shared" si="10"/>
        <v>44565</v>
      </c>
      <c r="V7" s="12">
        <f t="shared" si="10"/>
        <v>44566</v>
      </c>
      <c r="W7" s="12">
        <f t="shared" si="10"/>
        <v>44567</v>
      </c>
      <c r="X7" s="12">
        <f t="shared" si="10"/>
        <v>44568</v>
      </c>
      <c r="Y7" s="12">
        <f t="shared" si="10"/>
        <v>44569</v>
      </c>
      <c r="Z7" s="12">
        <f t="shared" si="10"/>
        <v>44570</v>
      </c>
      <c r="AA7" s="12">
        <f t="shared" si="10"/>
        <v>44571</v>
      </c>
      <c r="AB7" s="12">
        <f t="shared" si="10"/>
        <v>44572</v>
      </c>
      <c r="AC7" s="12">
        <f t="shared" si="10"/>
        <v>44573</v>
      </c>
      <c r="AD7" s="12">
        <f t="shared" si="10"/>
        <v>44574</v>
      </c>
      <c r="AE7" s="12">
        <f t="shared" si="10"/>
        <v>44575</v>
      </c>
      <c r="AF7" s="12">
        <f t="shared" si="10"/>
        <v>44576</v>
      </c>
      <c r="AG7" s="12">
        <f t="shared" si="10"/>
        <v>44577</v>
      </c>
      <c r="AH7" s="12">
        <f t="shared" si="10"/>
        <v>44578</v>
      </c>
      <c r="AI7" s="12">
        <f t="shared" si="10"/>
        <v>44579</v>
      </c>
      <c r="AJ7" s="12">
        <f t="shared" si="10"/>
        <v>44580</v>
      </c>
      <c r="AK7" s="12">
        <f t="shared" si="10"/>
        <v>44581</v>
      </c>
      <c r="AL7" s="12">
        <f t="shared" si="10"/>
        <v>44582</v>
      </c>
      <c r="AM7" s="12">
        <f t="shared" si="10"/>
        <v>44583</v>
      </c>
      <c r="AN7" s="12">
        <f t="shared" si="10"/>
        <v>44584</v>
      </c>
      <c r="AO7" s="12">
        <f t="shared" si="10"/>
        <v>44585</v>
      </c>
      <c r="AP7" s="12">
        <f>AO7+1</f>
        <v>44586</v>
      </c>
      <c r="AQ7" s="12">
        <f t="shared" ref="AQ7:AR7" si="11">AP7+1</f>
        <v>44587</v>
      </c>
      <c r="AR7" s="39">
        <f t="shared" si="11"/>
        <v>44588</v>
      </c>
    </row>
    <row r="8" spans="1:44" s="47" customFormat="1" ht="11.3" customHeight="1" x14ac:dyDescent="0.35">
      <c r="A8" s="4"/>
      <c r="B8" s="34" t="s">
        <v>87</v>
      </c>
      <c r="C8" s="13" t="s">
        <v>15</v>
      </c>
      <c r="D8" s="14" t="s">
        <v>21</v>
      </c>
      <c r="E8" s="74" t="s">
        <v>88</v>
      </c>
      <c r="F8" s="74" t="s">
        <v>92</v>
      </c>
      <c r="G8" s="14" t="s">
        <v>16</v>
      </c>
      <c r="H8" s="15" t="s">
        <v>17</v>
      </c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</row>
    <row r="9" spans="1:44" s="30" customFormat="1" ht="20.2" customHeight="1" x14ac:dyDescent="0.35">
      <c r="B9" s="61"/>
      <c r="C9" s="62">
        <v>1</v>
      </c>
      <c r="D9" s="63" t="s">
        <v>28</v>
      </c>
      <c r="E9" s="63" t="s">
        <v>104</v>
      </c>
      <c r="F9" s="86"/>
      <c r="G9" s="64" t="str">
        <f t="shared" ref="G9:G42" si="12">IF(AND(H9&gt;0%,H9&lt;100%),"진행 중",IF(H9=0%,"작업 대기","작업 완료"))</f>
        <v>진행 중</v>
      </c>
      <c r="H9" s="65">
        <f>AVERAGE(H10,H15,H38,H43)</f>
        <v>0.99431818181818188</v>
      </c>
      <c r="I9" s="64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7"/>
      <c r="AP9" s="67"/>
      <c r="AQ9" s="67"/>
      <c r="AR9" s="68"/>
    </row>
    <row r="10" spans="1:44" s="30" customFormat="1" ht="11.3" customHeight="1" x14ac:dyDescent="0.35">
      <c r="B10" s="110" t="s">
        <v>89</v>
      </c>
      <c r="C10" s="16">
        <v>1.1000000000000001</v>
      </c>
      <c r="D10" s="17" t="s">
        <v>18</v>
      </c>
      <c r="E10" s="17" t="s">
        <v>74</v>
      </c>
      <c r="F10" s="87"/>
      <c r="G10" s="19" t="str">
        <f t="shared" si="12"/>
        <v>작업 완료</v>
      </c>
      <c r="H10" s="20">
        <f>AVERAGE(H11:H14)</f>
        <v>1</v>
      </c>
      <c r="I10" s="19"/>
      <c r="J10" s="69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2"/>
      <c r="AQ10" s="22"/>
      <c r="AR10" s="40"/>
    </row>
    <row r="11" spans="1:44" s="30" customFormat="1" ht="11.3" customHeight="1" x14ac:dyDescent="0.35">
      <c r="B11" s="111"/>
      <c r="C11" s="16"/>
      <c r="D11" s="18" t="s">
        <v>22</v>
      </c>
      <c r="E11" s="17" t="s">
        <v>29</v>
      </c>
      <c r="F11" s="87" t="s">
        <v>95</v>
      </c>
      <c r="G11" s="19" t="str">
        <f t="shared" si="12"/>
        <v>작업 완료</v>
      </c>
      <c r="H11" s="20">
        <v>1</v>
      </c>
      <c r="I11" s="19"/>
      <c r="J11" s="69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2"/>
      <c r="AQ11" s="22"/>
      <c r="AR11" s="40"/>
    </row>
    <row r="12" spans="1:44" s="31" customFormat="1" ht="11.3" customHeight="1" x14ac:dyDescent="0.35">
      <c r="B12" s="111"/>
      <c r="C12" s="16"/>
      <c r="D12" s="23" t="s">
        <v>23</v>
      </c>
      <c r="E12" s="75" t="s">
        <v>30</v>
      </c>
      <c r="F12" s="88" t="s">
        <v>96</v>
      </c>
      <c r="G12" s="19" t="str">
        <f t="shared" si="12"/>
        <v>작업 완료</v>
      </c>
      <c r="H12" s="20">
        <v>1</v>
      </c>
      <c r="I12" s="22"/>
      <c r="J12" s="70"/>
      <c r="K12" s="70"/>
      <c r="L12" s="70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4"/>
      <c r="AP12" s="24"/>
      <c r="AQ12" s="24"/>
      <c r="AR12" s="41"/>
    </row>
    <row r="13" spans="1:44" s="31" customFormat="1" ht="11.3" customHeight="1" x14ac:dyDescent="0.35">
      <c r="B13" s="111"/>
      <c r="C13" s="16"/>
      <c r="D13" s="23" t="s">
        <v>75</v>
      </c>
      <c r="E13" s="75" t="s">
        <v>77</v>
      </c>
      <c r="F13" s="88" t="s">
        <v>97</v>
      </c>
      <c r="G13" s="19" t="str">
        <f t="shared" si="12"/>
        <v>작업 완료</v>
      </c>
      <c r="H13" s="20">
        <v>1</v>
      </c>
      <c r="I13" s="22"/>
      <c r="J13" s="70"/>
      <c r="K13" s="70"/>
      <c r="L13" s="70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4"/>
      <c r="AP13" s="24"/>
      <c r="AQ13" s="24"/>
      <c r="AR13" s="41"/>
    </row>
    <row r="14" spans="1:44" s="31" customFormat="1" ht="11.3" customHeight="1" x14ac:dyDescent="0.35">
      <c r="B14" s="112"/>
      <c r="C14" s="16"/>
      <c r="D14" s="23" t="s">
        <v>76</v>
      </c>
      <c r="E14" s="75" t="s">
        <v>78</v>
      </c>
      <c r="F14" s="88" t="s">
        <v>99</v>
      </c>
      <c r="G14" s="19" t="str">
        <f t="shared" si="12"/>
        <v>작업 완료</v>
      </c>
      <c r="H14" s="20">
        <v>1</v>
      </c>
      <c r="I14" s="22"/>
      <c r="J14" s="70"/>
      <c r="K14" s="70"/>
      <c r="L14" s="79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4"/>
      <c r="AP14" s="24"/>
      <c r="AQ14" s="24"/>
      <c r="AR14" s="41"/>
    </row>
    <row r="15" spans="1:44" ht="11.3" customHeight="1" x14ac:dyDescent="0.3">
      <c r="B15" s="110" t="s">
        <v>91</v>
      </c>
      <c r="C15" s="16">
        <v>1.2</v>
      </c>
      <c r="D15" s="16" t="s">
        <v>19</v>
      </c>
      <c r="E15" s="76" t="s">
        <v>84</v>
      </c>
      <c r="F15" s="89"/>
      <c r="G15" s="22" t="str">
        <f t="shared" si="12"/>
        <v>진행 중</v>
      </c>
      <c r="H15" s="20">
        <f>AVERAGE(H16:H37)</f>
        <v>0.97727272727272729</v>
      </c>
      <c r="I15" s="24"/>
      <c r="J15" s="25"/>
      <c r="K15" s="26"/>
      <c r="L15" s="26"/>
      <c r="M15" s="70"/>
      <c r="N15" s="70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7"/>
      <c r="AP15" s="27"/>
      <c r="AQ15" s="27"/>
      <c r="AR15" s="42"/>
    </row>
    <row r="16" spans="1:44" ht="11.3" customHeight="1" x14ac:dyDescent="0.3">
      <c r="B16" s="111"/>
      <c r="C16" s="16"/>
      <c r="D16" s="16" t="s">
        <v>27</v>
      </c>
      <c r="E16" s="76" t="s">
        <v>57</v>
      </c>
      <c r="F16" s="89" t="s">
        <v>99</v>
      </c>
      <c r="G16" s="22" t="str">
        <f t="shared" si="12"/>
        <v>작업 완료</v>
      </c>
      <c r="H16" s="20">
        <v>1</v>
      </c>
      <c r="I16" s="24"/>
      <c r="J16" s="25"/>
      <c r="K16" s="26"/>
      <c r="L16" s="26"/>
      <c r="M16" s="70"/>
      <c r="N16" s="70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7"/>
      <c r="AP16" s="27"/>
      <c r="AQ16" s="27"/>
      <c r="AR16" s="42"/>
    </row>
    <row r="17" spans="1:44" ht="11.3" customHeight="1" x14ac:dyDescent="0.3">
      <c r="B17" s="111"/>
      <c r="C17" s="16"/>
      <c r="D17" s="16" t="s">
        <v>63</v>
      </c>
      <c r="E17" s="76" t="s">
        <v>81</v>
      </c>
      <c r="F17" s="89" t="s">
        <v>98</v>
      </c>
      <c r="G17" s="22" t="str">
        <f t="shared" si="12"/>
        <v>작업 완료</v>
      </c>
      <c r="H17" s="20">
        <v>1</v>
      </c>
      <c r="I17" s="24"/>
      <c r="J17" s="25"/>
      <c r="K17" s="26"/>
      <c r="L17" s="26"/>
      <c r="M17" s="70"/>
      <c r="N17" s="70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7"/>
      <c r="AP17" s="27"/>
      <c r="AQ17" s="27"/>
      <c r="AR17" s="42"/>
    </row>
    <row r="18" spans="1:44" ht="11.3" customHeight="1" x14ac:dyDescent="0.3">
      <c r="B18" s="111"/>
      <c r="C18" s="16"/>
      <c r="D18" s="16" t="s">
        <v>64</v>
      </c>
      <c r="E18" s="76" t="s">
        <v>42</v>
      </c>
      <c r="F18" s="89" t="s">
        <v>98</v>
      </c>
      <c r="G18" s="22" t="str">
        <f t="shared" si="12"/>
        <v>작업 완료</v>
      </c>
      <c r="H18" s="20">
        <v>1</v>
      </c>
      <c r="I18" s="24"/>
      <c r="J18" s="25"/>
      <c r="K18" s="26"/>
      <c r="L18" s="26"/>
      <c r="M18" s="70"/>
      <c r="N18" s="70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7"/>
      <c r="AP18" s="27"/>
      <c r="AQ18" s="27"/>
      <c r="AR18" s="42"/>
    </row>
    <row r="19" spans="1:44" ht="24.6" x14ac:dyDescent="0.3">
      <c r="B19" s="111"/>
      <c r="C19" s="16"/>
      <c r="D19" s="16" t="s">
        <v>31</v>
      </c>
      <c r="E19" s="78" t="s">
        <v>47</v>
      </c>
      <c r="F19" s="90" t="s">
        <v>99</v>
      </c>
      <c r="G19" s="22" t="str">
        <f t="shared" si="12"/>
        <v>작업 완료</v>
      </c>
      <c r="H19" s="20">
        <v>1</v>
      </c>
      <c r="I19" s="24"/>
      <c r="J19" s="25"/>
      <c r="K19" s="26"/>
      <c r="L19" s="26"/>
      <c r="M19" s="70"/>
      <c r="N19" s="70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7"/>
      <c r="AP19" s="27"/>
      <c r="AQ19" s="27"/>
      <c r="AR19" s="42"/>
    </row>
    <row r="20" spans="1:44" s="31" customFormat="1" ht="24.6" customHeight="1" x14ac:dyDescent="0.3">
      <c r="A20" s="32"/>
      <c r="B20" s="111"/>
      <c r="C20" s="16"/>
      <c r="D20" s="16" t="s">
        <v>32</v>
      </c>
      <c r="E20" s="71" t="s">
        <v>44</v>
      </c>
      <c r="F20" s="90" t="s">
        <v>97</v>
      </c>
      <c r="G20" s="22" t="str">
        <f t="shared" si="12"/>
        <v>작업 완료</v>
      </c>
      <c r="H20" s="20">
        <v>1</v>
      </c>
      <c r="I20" s="24"/>
      <c r="J20" s="25"/>
      <c r="K20" s="26"/>
      <c r="L20" s="26"/>
      <c r="M20" s="70"/>
      <c r="N20" s="70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7"/>
      <c r="AP20" s="27"/>
      <c r="AQ20" s="27"/>
      <c r="AR20" s="42"/>
    </row>
    <row r="21" spans="1:44" s="31" customFormat="1" ht="26.95" customHeight="1" x14ac:dyDescent="0.3">
      <c r="A21" s="32"/>
      <c r="B21" s="111"/>
      <c r="C21" s="16"/>
      <c r="D21" s="16" t="s">
        <v>33</v>
      </c>
      <c r="E21" s="71" t="s">
        <v>45</v>
      </c>
      <c r="F21" s="90" t="s">
        <v>97</v>
      </c>
      <c r="G21" s="22" t="str">
        <f t="shared" si="12"/>
        <v>작업 완료</v>
      </c>
      <c r="H21" s="20">
        <v>1</v>
      </c>
      <c r="I21" s="24"/>
      <c r="J21" s="25"/>
      <c r="K21" s="26"/>
      <c r="L21" s="26"/>
      <c r="M21" s="70"/>
      <c r="N21" s="70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7"/>
      <c r="AP21" s="27"/>
      <c r="AQ21" s="27"/>
      <c r="AR21" s="42"/>
    </row>
    <row r="22" spans="1:44" s="31" customFormat="1" ht="11.3" customHeight="1" x14ac:dyDescent="0.3">
      <c r="A22" s="32"/>
      <c r="B22" s="111"/>
      <c r="C22" s="16"/>
      <c r="D22" s="16" t="s">
        <v>34</v>
      </c>
      <c r="E22" s="71" t="s">
        <v>46</v>
      </c>
      <c r="F22" s="90" t="s">
        <v>97</v>
      </c>
      <c r="G22" s="22" t="str">
        <f t="shared" si="12"/>
        <v>작업 완료</v>
      </c>
      <c r="H22" s="20">
        <v>1</v>
      </c>
      <c r="I22" s="24"/>
      <c r="J22" s="25"/>
      <c r="K22" s="26"/>
      <c r="L22" s="26"/>
      <c r="M22" s="70"/>
      <c r="N22" s="70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7"/>
      <c r="AP22" s="27"/>
      <c r="AQ22" s="27"/>
      <c r="AR22" s="42"/>
    </row>
    <row r="23" spans="1:44" s="31" customFormat="1" ht="11.3" customHeight="1" x14ac:dyDescent="0.3">
      <c r="A23" s="32"/>
      <c r="B23" s="111"/>
      <c r="C23" s="16"/>
      <c r="D23" s="16" t="s">
        <v>35</v>
      </c>
      <c r="E23" s="76" t="s">
        <v>43</v>
      </c>
      <c r="F23" s="90" t="s">
        <v>97</v>
      </c>
      <c r="G23" s="22" t="str">
        <f t="shared" si="12"/>
        <v>작업 완료</v>
      </c>
      <c r="H23" s="20">
        <v>1</v>
      </c>
      <c r="I23" s="24"/>
      <c r="J23" s="25"/>
      <c r="K23" s="26"/>
      <c r="L23" s="26"/>
      <c r="M23" s="70"/>
      <c r="N23" s="70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7"/>
      <c r="AP23" s="27"/>
      <c r="AQ23" s="27"/>
      <c r="AR23" s="42"/>
    </row>
    <row r="24" spans="1:44" s="31" customFormat="1" ht="11.3" customHeight="1" x14ac:dyDescent="0.3">
      <c r="A24" s="32"/>
      <c r="B24" s="111"/>
      <c r="C24" s="16"/>
      <c r="D24" s="16" t="s">
        <v>36</v>
      </c>
      <c r="E24" s="78" t="s">
        <v>48</v>
      </c>
      <c r="F24" s="90" t="s">
        <v>97</v>
      </c>
      <c r="G24" s="22" t="str">
        <f t="shared" si="12"/>
        <v>작업 완료</v>
      </c>
      <c r="H24" s="20">
        <v>1</v>
      </c>
      <c r="I24" s="24"/>
      <c r="J24" s="25"/>
      <c r="K24" s="26"/>
      <c r="L24" s="26"/>
      <c r="M24" s="70"/>
      <c r="N24" s="70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  <c r="AP24" s="27"/>
      <c r="AQ24" s="27"/>
      <c r="AR24" s="42"/>
    </row>
    <row r="25" spans="1:44" s="31" customFormat="1" ht="11.3" customHeight="1" x14ac:dyDescent="0.3">
      <c r="A25" s="32"/>
      <c r="B25" s="111"/>
      <c r="C25" s="16"/>
      <c r="D25" s="16" t="s">
        <v>37</v>
      </c>
      <c r="E25" s="78" t="s">
        <v>50</v>
      </c>
      <c r="F25" s="90" t="s">
        <v>99</v>
      </c>
      <c r="G25" s="22" t="str">
        <f t="shared" si="12"/>
        <v>진행 중</v>
      </c>
      <c r="H25" s="20">
        <v>0.5</v>
      </c>
      <c r="I25" s="24"/>
      <c r="J25" s="25"/>
      <c r="K25" s="26"/>
      <c r="L25" s="26"/>
      <c r="M25" s="70"/>
      <c r="N25" s="70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  <c r="AP25" s="27"/>
      <c r="AQ25" s="27"/>
      <c r="AR25" s="42"/>
    </row>
    <row r="26" spans="1:44" s="31" customFormat="1" ht="24.6" x14ac:dyDescent="0.3">
      <c r="A26" s="32"/>
      <c r="B26" s="111"/>
      <c r="C26" s="16"/>
      <c r="D26" s="16" t="s">
        <v>38</v>
      </c>
      <c r="E26" s="78" t="s">
        <v>54</v>
      </c>
      <c r="F26" s="90" t="s">
        <v>95</v>
      </c>
      <c r="G26" s="22" t="str">
        <f t="shared" si="12"/>
        <v>작업 완료</v>
      </c>
      <c r="H26" s="20">
        <v>1</v>
      </c>
      <c r="I26" s="24"/>
      <c r="J26" s="25"/>
      <c r="K26" s="26"/>
      <c r="L26" s="26"/>
      <c r="M26" s="70"/>
      <c r="N26" s="70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7"/>
      <c r="AP26" s="27"/>
      <c r="AQ26" s="27"/>
      <c r="AR26" s="42"/>
    </row>
    <row r="27" spans="1:44" s="31" customFormat="1" ht="12.3" x14ac:dyDescent="0.3">
      <c r="A27" s="32"/>
      <c r="B27" s="111"/>
      <c r="C27" s="16"/>
      <c r="D27" s="16" t="s">
        <v>39</v>
      </c>
      <c r="E27" s="78" t="s">
        <v>55</v>
      </c>
      <c r="F27" s="90" t="s">
        <v>95</v>
      </c>
      <c r="G27" s="22" t="str">
        <f t="shared" si="12"/>
        <v>작업 완료</v>
      </c>
      <c r="H27" s="20">
        <v>1</v>
      </c>
      <c r="I27" s="24"/>
      <c r="J27" s="25"/>
      <c r="K27" s="26"/>
      <c r="L27" s="26"/>
      <c r="M27" s="70"/>
      <c r="N27" s="70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7"/>
      <c r="AP27" s="27"/>
      <c r="AQ27" s="27"/>
      <c r="AR27" s="42"/>
    </row>
    <row r="28" spans="1:44" s="31" customFormat="1" ht="24.6" x14ac:dyDescent="0.3">
      <c r="A28" s="32"/>
      <c r="B28" s="111"/>
      <c r="C28" s="16"/>
      <c r="D28" s="16" t="s">
        <v>40</v>
      </c>
      <c r="E28" s="78" t="s">
        <v>52</v>
      </c>
      <c r="F28" s="90" t="s">
        <v>95</v>
      </c>
      <c r="G28" s="22" t="str">
        <f t="shared" si="12"/>
        <v>작업 완료</v>
      </c>
      <c r="H28" s="20">
        <v>1</v>
      </c>
      <c r="I28" s="24"/>
      <c r="J28" s="25"/>
      <c r="K28" s="26"/>
      <c r="L28" s="26"/>
      <c r="M28" s="70"/>
      <c r="N28" s="70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7"/>
      <c r="AP28" s="27"/>
      <c r="AQ28" s="27"/>
      <c r="AR28" s="42"/>
    </row>
    <row r="29" spans="1:44" s="31" customFormat="1" ht="24.6" x14ac:dyDescent="0.3">
      <c r="A29" s="32"/>
      <c r="B29" s="111"/>
      <c r="C29" s="16"/>
      <c r="D29" s="16" t="s">
        <v>41</v>
      </c>
      <c r="E29" s="78" t="s">
        <v>49</v>
      </c>
      <c r="F29" s="90" t="s">
        <v>95</v>
      </c>
      <c r="G29" s="22" t="str">
        <f t="shared" si="12"/>
        <v>작업 완료</v>
      </c>
      <c r="H29" s="20">
        <v>1</v>
      </c>
      <c r="I29" s="24"/>
      <c r="J29" s="25"/>
      <c r="K29" s="26"/>
      <c r="L29" s="26"/>
      <c r="M29" s="70"/>
      <c r="N29" s="70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7"/>
      <c r="AP29" s="27"/>
      <c r="AQ29" s="27"/>
      <c r="AR29" s="42"/>
    </row>
    <row r="30" spans="1:44" s="31" customFormat="1" ht="12.3" x14ac:dyDescent="0.3">
      <c r="A30" s="32"/>
      <c r="B30" s="111"/>
      <c r="C30" s="16"/>
      <c r="D30" s="16" t="s">
        <v>65</v>
      </c>
      <c r="E30" s="78" t="s">
        <v>53</v>
      </c>
      <c r="F30" s="90" t="s">
        <v>95</v>
      </c>
      <c r="G30" s="22" t="str">
        <f t="shared" si="12"/>
        <v>작업 완료</v>
      </c>
      <c r="H30" s="20">
        <v>1</v>
      </c>
      <c r="I30" s="24"/>
      <c r="J30" s="25"/>
      <c r="K30" s="26"/>
      <c r="L30" s="26"/>
      <c r="M30" s="70"/>
      <c r="N30" s="70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7"/>
      <c r="AP30" s="27"/>
      <c r="AQ30" s="27"/>
      <c r="AR30" s="42"/>
    </row>
    <row r="31" spans="1:44" s="31" customFormat="1" ht="11.3" customHeight="1" x14ac:dyDescent="0.3">
      <c r="A31" s="32"/>
      <c r="B31" s="111"/>
      <c r="C31" s="16"/>
      <c r="D31" s="16" t="s">
        <v>66</v>
      </c>
      <c r="E31" s="78" t="s">
        <v>51</v>
      </c>
      <c r="F31" s="90" t="s">
        <v>96</v>
      </c>
      <c r="G31" s="22" t="str">
        <f t="shared" si="12"/>
        <v>작업 완료</v>
      </c>
      <c r="H31" s="20">
        <v>1</v>
      </c>
      <c r="I31" s="24"/>
      <c r="J31" s="25"/>
      <c r="K31" s="26"/>
      <c r="L31" s="26"/>
      <c r="M31" s="70"/>
      <c r="N31" s="70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7"/>
      <c r="AP31" s="27"/>
      <c r="AQ31" s="27"/>
      <c r="AR31" s="42"/>
    </row>
    <row r="32" spans="1:44" s="31" customFormat="1" ht="24.6" x14ac:dyDescent="0.3">
      <c r="A32" s="32"/>
      <c r="B32" s="111"/>
      <c r="C32" s="16"/>
      <c r="D32" s="16" t="s">
        <v>67</v>
      </c>
      <c r="E32" s="71" t="s">
        <v>58</v>
      </c>
      <c r="F32" s="90" t="s">
        <v>98</v>
      </c>
      <c r="G32" s="22" t="str">
        <f t="shared" si="12"/>
        <v>작업 완료</v>
      </c>
      <c r="H32" s="20">
        <v>1</v>
      </c>
      <c r="I32" s="24"/>
      <c r="J32" s="25"/>
      <c r="K32" s="26"/>
      <c r="L32" s="26"/>
      <c r="M32" s="70"/>
      <c r="N32" s="70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7"/>
      <c r="AP32" s="27"/>
      <c r="AQ32" s="27"/>
      <c r="AR32" s="42"/>
    </row>
    <row r="33" spans="1:44" s="31" customFormat="1" ht="11.3" customHeight="1" x14ac:dyDescent="0.3">
      <c r="A33" s="32"/>
      <c r="B33" s="111"/>
      <c r="C33" s="16"/>
      <c r="D33" s="16" t="s">
        <v>68</v>
      </c>
      <c r="E33" s="71" t="s">
        <v>59</v>
      </c>
      <c r="F33" s="90" t="s">
        <v>98</v>
      </c>
      <c r="G33" s="22" t="str">
        <f t="shared" si="12"/>
        <v>작업 완료</v>
      </c>
      <c r="H33" s="20">
        <v>1</v>
      </c>
      <c r="I33" s="24"/>
      <c r="J33" s="25"/>
      <c r="K33" s="26"/>
      <c r="L33" s="26"/>
      <c r="M33" s="70"/>
      <c r="N33" s="70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7"/>
      <c r="AP33" s="27"/>
      <c r="AQ33" s="27"/>
      <c r="AR33" s="42"/>
    </row>
    <row r="34" spans="1:44" s="31" customFormat="1" ht="49.2" x14ac:dyDescent="0.3">
      <c r="A34" s="32"/>
      <c r="B34" s="111"/>
      <c r="C34" s="16"/>
      <c r="D34" s="16" t="s">
        <v>69</v>
      </c>
      <c r="E34" s="71" t="s">
        <v>60</v>
      </c>
      <c r="F34" s="90" t="s">
        <v>98</v>
      </c>
      <c r="G34" s="22" t="str">
        <f t="shared" si="12"/>
        <v>작업 완료</v>
      </c>
      <c r="H34" s="20">
        <v>1</v>
      </c>
      <c r="I34" s="24"/>
      <c r="J34" s="25"/>
      <c r="K34" s="26"/>
      <c r="L34" s="26"/>
      <c r="M34" s="70"/>
      <c r="N34" s="70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7"/>
      <c r="AP34" s="27"/>
      <c r="AQ34" s="27"/>
      <c r="AR34" s="42"/>
    </row>
    <row r="35" spans="1:44" s="31" customFormat="1" ht="11.3" customHeight="1" x14ac:dyDescent="0.3">
      <c r="A35" s="32"/>
      <c r="B35" s="111"/>
      <c r="C35" s="16"/>
      <c r="D35" s="16" t="s">
        <v>70</v>
      </c>
      <c r="E35" s="71" t="s">
        <v>61</v>
      </c>
      <c r="F35" s="90" t="s">
        <v>98</v>
      </c>
      <c r="G35" s="22" t="str">
        <f t="shared" si="12"/>
        <v>작업 완료</v>
      </c>
      <c r="H35" s="20">
        <v>1</v>
      </c>
      <c r="I35" s="24"/>
      <c r="J35" s="25"/>
      <c r="K35" s="26"/>
      <c r="L35" s="26"/>
      <c r="M35" s="70"/>
      <c r="N35" s="70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  <c r="AP35" s="27"/>
      <c r="AQ35" s="27"/>
      <c r="AR35" s="42"/>
    </row>
    <row r="36" spans="1:44" s="31" customFormat="1" ht="11.3" customHeight="1" x14ac:dyDescent="0.3">
      <c r="A36" s="32"/>
      <c r="B36" s="111"/>
      <c r="C36" s="16"/>
      <c r="D36" s="16" t="s">
        <v>71</v>
      </c>
      <c r="E36" s="71" t="s">
        <v>62</v>
      </c>
      <c r="F36" s="90" t="s">
        <v>98</v>
      </c>
      <c r="G36" s="22" t="str">
        <f t="shared" si="12"/>
        <v>작업 완료</v>
      </c>
      <c r="H36" s="20">
        <v>1</v>
      </c>
      <c r="I36" s="24"/>
      <c r="J36" s="25"/>
      <c r="K36" s="26"/>
      <c r="L36" s="26"/>
      <c r="M36" s="70"/>
      <c r="N36" s="70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  <c r="AP36" s="27"/>
      <c r="AQ36" s="27"/>
      <c r="AR36" s="42"/>
    </row>
    <row r="37" spans="1:44" s="31" customFormat="1" ht="11.3" customHeight="1" x14ac:dyDescent="0.3">
      <c r="A37" s="32"/>
      <c r="B37" s="112"/>
      <c r="C37" s="16"/>
      <c r="D37" s="16" t="s">
        <v>72</v>
      </c>
      <c r="E37" s="80" t="s">
        <v>56</v>
      </c>
      <c r="F37" s="30" t="s">
        <v>100</v>
      </c>
      <c r="G37" s="22" t="str">
        <f t="shared" si="12"/>
        <v>작업 완료</v>
      </c>
      <c r="H37" s="20">
        <v>1</v>
      </c>
      <c r="I37" s="24"/>
      <c r="J37" s="25"/>
      <c r="K37" s="26"/>
      <c r="L37" s="26"/>
      <c r="M37" s="70"/>
      <c r="N37" s="70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7"/>
      <c r="AP37" s="27"/>
      <c r="AQ37" s="27"/>
      <c r="AR37" s="42"/>
    </row>
    <row r="38" spans="1:44" s="31" customFormat="1" ht="11.3" customHeight="1" x14ac:dyDescent="0.3">
      <c r="A38" s="32"/>
      <c r="B38" s="110" t="s">
        <v>90</v>
      </c>
      <c r="C38" s="16">
        <v>1.3</v>
      </c>
      <c r="D38" s="16" t="s">
        <v>20</v>
      </c>
      <c r="E38" s="76" t="s">
        <v>73</v>
      </c>
      <c r="F38" s="89" t="s">
        <v>100</v>
      </c>
      <c r="G38" s="22" t="str">
        <f t="shared" si="12"/>
        <v>작업 완료</v>
      </c>
      <c r="H38" s="20">
        <f>AVERAGE(H39:H41)</f>
        <v>1</v>
      </c>
      <c r="I38" s="24"/>
      <c r="J38" s="25"/>
      <c r="K38" s="26"/>
      <c r="L38" s="26"/>
      <c r="M38" s="26"/>
      <c r="N38" s="26"/>
      <c r="O38" s="70"/>
      <c r="P38" s="70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7"/>
      <c r="AP38" s="27"/>
      <c r="AQ38" s="27"/>
      <c r="AR38" s="42"/>
    </row>
    <row r="39" spans="1:44" s="31" customFormat="1" ht="11.3" customHeight="1" x14ac:dyDescent="0.3">
      <c r="A39" s="32"/>
      <c r="B39" s="111"/>
      <c r="C39" s="16"/>
      <c r="D39" s="16" t="s">
        <v>24</v>
      </c>
      <c r="E39" s="76" t="s">
        <v>79</v>
      </c>
      <c r="F39" s="89" t="s">
        <v>98</v>
      </c>
      <c r="G39" s="22" t="str">
        <f t="shared" si="12"/>
        <v>작업 완료</v>
      </c>
      <c r="H39" s="20">
        <v>1</v>
      </c>
      <c r="I39" s="24"/>
      <c r="J39" s="25"/>
      <c r="K39" s="26"/>
      <c r="L39" s="26"/>
      <c r="M39" s="26"/>
      <c r="N39" s="26"/>
      <c r="O39" s="70"/>
      <c r="P39" s="70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7"/>
      <c r="AP39" s="27"/>
      <c r="AQ39" s="27"/>
      <c r="AR39" s="42"/>
    </row>
    <row r="40" spans="1:44" s="31" customFormat="1" ht="11.3" customHeight="1" x14ac:dyDescent="0.3">
      <c r="A40" s="32"/>
      <c r="B40" s="111"/>
      <c r="C40" s="16"/>
      <c r="D40" s="16" t="s">
        <v>25</v>
      </c>
      <c r="E40" s="76" t="s">
        <v>80</v>
      </c>
      <c r="F40" s="89" t="s">
        <v>95</v>
      </c>
      <c r="G40" s="22" t="str">
        <f t="shared" si="12"/>
        <v>작업 완료</v>
      </c>
      <c r="H40" s="20">
        <v>1</v>
      </c>
      <c r="I40" s="24"/>
      <c r="J40" s="25"/>
      <c r="K40" s="26"/>
      <c r="L40" s="26"/>
      <c r="M40" s="26"/>
      <c r="N40" s="26"/>
      <c r="O40" s="70"/>
      <c r="P40" s="70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7"/>
      <c r="AP40" s="27"/>
      <c r="AQ40" s="27"/>
      <c r="AR40" s="42"/>
    </row>
    <row r="41" spans="1:44" s="31" customFormat="1" ht="11.3" customHeight="1" x14ac:dyDescent="0.3">
      <c r="A41" s="32"/>
      <c r="B41" s="112"/>
      <c r="C41" s="16"/>
      <c r="D41" s="16" t="s">
        <v>26</v>
      </c>
      <c r="E41" s="76" t="s">
        <v>82</v>
      </c>
      <c r="F41" s="30" t="s">
        <v>98</v>
      </c>
      <c r="G41" s="22" t="str">
        <f t="shared" si="12"/>
        <v>작업 완료</v>
      </c>
      <c r="H41" s="20">
        <v>1</v>
      </c>
      <c r="I41" s="24"/>
      <c r="J41" s="25"/>
      <c r="K41" s="26"/>
      <c r="L41" s="26"/>
      <c r="M41" s="26"/>
      <c r="N41" s="26"/>
      <c r="O41" s="70"/>
      <c r="P41" s="70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7"/>
      <c r="AP41" s="27"/>
      <c r="AQ41" s="27"/>
      <c r="AR41" s="42"/>
    </row>
    <row r="42" spans="1:44" s="31" customFormat="1" ht="11.3" customHeight="1" x14ac:dyDescent="0.3">
      <c r="A42" s="32"/>
      <c r="B42" s="110" t="s">
        <v>94</v>
      </c>
      <c r="C42" s="16"/>
      <c r="D42" s="16" t="s">
        <v>102</v>
      </c>
      <c r="E42" s="76" t="s">
        <v>103</v>
      </c>
      <c r="F42" s="89" t="s">
        <v>96</v>
      </c>
      <c r="G42" s="22" t="str">
        <f t="shared" si="12"/>
        <v>작업 완료</v>
      </c>
      <c r="H42" s="20">
        <v>1</v>
      </c>
      <c r="I42" s="24"/>
      <c r="J42" s="25"/>
      <c r="K42" s="26"/>
      <c r="L42" s="26"/>
      <c r="M42" s="26"/>
      <c r="N42" s="26"/>
      <c r="O42" s="70"/>
      <c r="P42" s="70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7"/>
      <c r="AP42" s="27"/>
      <c r="AQ42" s="27"/>
      <c r="AR42" s="42"/>
    </row>
    <row r="43" spans="1:44" s="31" customFormat="1" ht="11.3" customHeight="1" x14ac:dyDescent="0.3">
      <c r="A43" s="32"/>
      <c r="B43" s="111"/>
      <c r="C43" s="16">
        <v>1.4</v>
      </c>
      <c r="D43" s="16" t="s">
        <v>83</v>
      </c>
      <c r="E43" s="76" t="s">
        <v>101</v>
      </c>
      <c r="F43" s="89" t="s">
        <v>97</v>
      </c>
      <c r="G43" s="22" t="str">
        <f t="shared" ref="G43:G44" si="13">IF(AND(H43&gt;0%,H43&lt;100%),"진행 중",IF(H43=0%,"작업 대기","작업 완료"))</f>
        <v>작업 완료</v>
      </c>
      <c r="H43" s="20">
        <f>AVERAGE(H44)</f>
        <v>1</v>
      </c>
      <c r="I43" s="24"/>
      <c r="J43" s="25"/>
      <c r="K43" s="26"/>
      <c r="L43" s="26"/>
      <c r="M43" s="26"/>
      <c r="N43" s="26"/>
      <c r="O43" s="26"/>
      <c r="P43" s="70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7"/>
      <c r="AP43" s="27"/>
      <c r="AQ43" s="27"/>
      <c r="AR43" s="42"/>
    </row>
    <row r="44" spans="1:44" s="31" customFormat="1" ht="11.3" customHeight="1" x14ac:dyDescent="0.3">
      <c r="A44" s="32"/>
      <c r="B44" s="111"/>
      <c r="C44" s="16"/>
      <c r="D44" s="16" t="s">
        <v>85</v>
      </c>
      <c r="E44" s="76" t="s">
        <v>93</v>
      </c>
      <c r="F44" s="89" t="s">
        <v>97</v>
      </c>
      <c r="G44" s="22" t="str">
        <f t="shared" si="13"/>
        <v>작업 완료</v>
      </c>
      <c r="H44" s="20">
        <v>1</v>
      </c>
      <c r="I44" s="24"/>
      <c r="J44" s="25"/>
      <c r="K44" s="26"/>
      <c r="L44" s="26"/>
      <c r="M44" s="26"/>
      <c r="N44" s="26"/>
      <c r="O44" s="26"/>
      <c r="P44" s="70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7"/>
      <c r="AP44" s="27"/>
      <c r="AQ44" s="27"/>
      <c r="AR44" s="42"/>
    </row>
    <row r="45" spans="1:44" s="31" customFormat="1" ht="11.3" customHeight="1" x14ac:dyDescent="0.3">
      <c r="A45" s="32"/>
      <c r="B45" s="113"/>
      <c r="C45" s="16"/>
      <c r="D45" s="16"/>
      <c r="F45" s="89"/>
      <c r="G45" s="22"/>
      <c r="H45" s="20"/>
      <c r="I45" s="24"/>
      <c r="J45" s="25"/>
      <c r="K45" s="26"/>
      <c r="L45" s="26"/>
      <c r="M45" s="26"/>
      <c r="N45" s="26"/>
      <c r="O45" s="26"/>
      <c r="P45" s="70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7"/>
      <c r="AP45" s="27"/>
      <c r="AQ45" s="27"/>
      <c r="AR45" s="42"/>
    </row>
    <row r="46" spans="1:44" s="31" customFormat="1" ht="11.3" customHeight="1" x14ac:dyDescent="0.3">
      <c r="A46" s="32"/>
      <c r="B46" s="35"/>
      <c r="C46" s="16"/>
      <c r="D46" s="16"/>
      <c r="E46" s="76"/>
      <c r="F46" s="89"/>
      <c r="G46" s="22"/>
      <c r="H46" s="20"/>
      <c r="I46" s="24"/>
      <c r="J46" s="25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7"/>
      <c r="AP46" s="27"/>
      <c r="AQ46" s="27"/>
      <c r="AR46" s="42"/>
    </row>
    <row r="47" spans="1:44" s="31" customFormat="1" ht="11.3" customHeight="1" x14ac:dyDescent="0.3">
      <c r="A47" s="32"/>
      <c r="B47" s="35"/>
      <c r="C47" s="16"/>
      <c r="D47" s="16"/>
      <c r="E47" s="76"/>
      <c r="F47" s="89"/>
      <c r="G47" s="22"/>
      <c r="H47" s="20"/>
      <c r="I47" s="24"/>
      <c r="J47" s="25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7"/>
      <c r="AP47" s="27"/>
      <c r="AQ47" s="27"/>
      <c r="AR47" s="42"/>
    </row>
    <row r="48" spans="1:44" s="31" customFormat="1" ht="11.3" customHeight="1" x14ac:dyDescent="0.3">
      <c r="A48" s="32"/>
      <c r="B48" s="35"/>
      <c r="C48" s="16"/>
      <c r="D48" s="16"/>
      <c r="E48" s="76"/>
      <c r="F48" s="89"/>
      <c r="G48" s="22"/>
      <c r="H48" s="20"/>
      <c r="I48" s="24"/>
      <c r="J48" s="25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7"/>
      <c r="AP48" s="27"/>
      <c r="AQ48" s="27"/>
      <c r="AR48" s="42"/>
    </row>
    <row r="49" spans="1:44" s="31" customFormat="1" ht="11.3" customHeight="1" x14ac:dyDescent="0.3">
      <c r="A49" s="32"/>
      <c r="B49" s="35"/>
      <c r="C49" s="16"/>
      <c r="D49" s="16"/>
      <c r="E49" s="76"/>
      <c r="F49" s="89"/>
      <c r="G49" s="22"/>
      <c r="H49" s="20"/>
      <c r="I49" s="24"/>
      <c r="J49" s="25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7"/>
      <c r="AP49" s="27"/>
      <c r="AQ49" s="27"/>
      <c r="AR49" s="42"/>
    </row>
    <row r="50" spans="1:44" s="31" customFormat="1" ht="11.3" customHeight="1" x14ac:dyDescent="0.3">
      <c r="A50" s="32"/>
      <c r="B50" s="35"/>
      <c r="C50" s="16"/>
      <c r="D50" s="16"/>
      <c r="E50" s="76"/>
      <c r="F50" s="89"/>
      <c r="G50" s="22"/>
      <c r="H50" s="20"/>
      <c r="I50" s="24"/>
      <c r="J50" s="25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7"/>
      <c r="AP50" s="27"/>
      <c r="AQ50" s="27"/>
      <c r="AR50" s="42"/>
    </row>
    <row r="51" spans="1:44" s="31" customFormat="1" ht="11.3" customHeight="1" x14ac:dyDescent="0.3">
      <c r="A51" s="32"/>
      <c r="B51" s="35"/>
      <c r="C51" s="16"/>
      <c r="D51" s="16"/>
      <c r="E51" s="76"/>
      <c r="F51" s="89"/>
      <c r="G51" s="22"/>
      <c r="H51" s="20"/>
      <c r="I51" s="24"/>
      <c r="J51" s="25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7"/>
      <c r="AP51" s="27"/>
      <c r="AQ51" s="27"/>
      <c r="AR51" s="42"/>
    </row>
    <row r="52" spans="1:44" s="31" customFormat="1" ht="11.3" customHeight="1" x14ac:dyDescent="0.3">
      <c r="A52" s="32"/>
      <c r="B52" s="35"/>
      <c r="C52" s="16"/>
      <c r="D52" s="16"/>
      <c r="E52" s="76"/>
      <c r="F52" s="89"/>
      <c r="G52" s="22"/>
      <c r="H52" s="20"/>
      <c r="I52" s="24"/>
      <c r="J52" s="25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7"/>
      <c r="AP52" s="27"/>
      <c r="AQ52" s="27"/>
      <c r="AR52" s="42"/>
    </row>
    <row r="53" spans="1:44" s="30" customFormat="1" ht="11.3" customHeight="1" x14ac:dyDescent="0.3">
      <c r="A53" s="32"/>
      <c r="B53" s="35"/>
      <c r="C53" s="16"/>
      <c r="D53" s="16"/>
      <c r="E53" s="76"/>
      <c r="F53" s="89"/>
      <c r="G53" s="22"/>
      <c r="H53" s="20"/>
      <c r="I53" s="24"/>
      <c r="J53" s="25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7"/>
      <c r="AP53" s="27"/>
      <c r="AQ53" s="27"/>
      <c r="AR53" s="42"/>
    </row>
    <row r="54" spans="1:44" s="30" customFormat="1" ht="11.3" customHeight="1" x14ac:dyDescent="0.3">
      <c r="A54" s="32"/>
      <c r="B54" s="35"/>
      <c r="C54" s="16"/>
      <c r="D54" s="16"/>
      <c r="E54" s="76"/>
      <c r="F54" s="89"/>
      <c r="G54" s="22"/>
      <c r="H54" s="20"/>
      <c r="I54" s="24"/>
      <c r="J54" s="25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7"/>
      <c r="AP54" s="27"/>
      <c r="AQ54" s="27"/>
      <c r="AR54" s="42"/>
    </row>
    <row r="55" spans="1:44" s="30" customFormat="1" ht="11.3" customHeight="1" x14ac:dyDescent="0.3">
      <c r="A55" s="32"/>
      <c r="B55" s="35"/>
      <c r="C55" s="16"/>
      <c r="D55" s="16"/>
      <c r="E55" s="76"/>
      <c r="F55" s="89"/>
      <c r="G55" s="22"/>
      <c r="H55" s="20"/>
      <c r="I55" s="24"/>
      <c r="J55" s="25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7"/>
      <c r="AP55" s="27"/>
      <c r="AQ55" s="27"/>
      <c r="AR55" s="42"/>
    </row>
    <row r="56" spans="1:44" s="30" customFormat="1" ht="11.3" customHeight="1" x14ac:dyDescent="0.3">
      <c r="A56" s="32"/>
      <c r="B56" s="35"/>
      <c r="C56" s="16"/>
      <c r="D56" s="16"/>
      <c r="E56" s="76"/>
      <c r="F56" s="89"/>
      <c r="G56" s="22"/>
      <c r="H56" s="20"/>
      <c r="I56" s="24"/>
      <c r="J56" s="25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7"/>
      <c r="AP56" s="27"/>
      <c r="AQ56" s="27"/>
      <c r="AR56" s="42"/>
    </row>
    <row r="57" spans="1:44" s="30" customFormat="1" ht="11.3" customHeight="1" x14ac:dyDescent="0.3">
      <c r="A57" s="32"/>
      <c r="B57" s="35"/>
      <c r="C57" s="16"/>
      <c r="D57" s="16"/>
      <c r="E57" s="76"/>
      <c r="F57" s="89"/>
      <c r="G57" s="22"/>
      <c r="H57" s="20"/>
      <c r="I57" s="24"/>
      <c r="J57" s="25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7"/>
      <c r="AP57" s="27"/>
      <c r="AQ57" s="27"/>
      <c r="AR57" s="42"/>
    </row>
    <row r="58" spans="1:44" s="30" customFormat="1" ht="11.3" customHeight="1" x14ac:dyDescent="0.3">
      <c r="A58" s="32"/>
      <c r="B58" s="35"/>
      <c r="C58" s="16"/>
      <c r="D58" s="16"/>
      <c r="E58" s="76"/>
      <c r="F58" s="89"/>
      <c r="G58" s="22"/>
      <c r="H58" s="20"/>
      <c r="I58" s="24"/>
      <c r="J58" s="25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7"/>
      <c r="AP58" s="27"/>
      <c r="AQ58" s="27"/>
      <c r="AR58" s="42"/>
    </row>
    <row r="59" spans="1:44" s="30" customFormat="1" ht="11.3" customHeight="1" x14ac:dyDescent="0.3">
      <c r="A59" s="32"/>
      <c r="B59" s="35"/>
      <c r="C59" s="16"/>
      <c r="D59" s="16"/>
      <c r="E59" s="76"/>
      <c r="F59" s="89"/>
      <c r="G59" s="22"/>
      <c r="H59" s="20"/>
      <c r="I59" s="24"/>
      <c r="J59" s="25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7"/>
      <c r="AP59" s="27"/>
      <c r="AQ59" s="27"/>
      <c r="AR59" s="42"/>
    </row>
    <row r="60" spans="1:44" s="30" customFormat="1" ht="11.3" customHeight="1" x14ac:dyDescent="0.3">
      <c r="A60" s="32"/>
      <c r="B60" s="35"/>
      <c r="C60" s="16"/>
      <c r="D60" s="16"/>
      <c r="E60" s="76"/>
      <c r="F60" s="89"/>
      <c r="G60" s="22"/>
      <c r="H60" s="20"/>
      <c r="I60" s="24"/>
      <c r="J60" s="25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7"/>
      <c r="AP60" s="27"/>
      <c r="AQ60" s="27"/>
      <c r="AR60" s="42"/>
    </row>
    <row r="61" spans="1:44" s="30" customFormat="1" ht="11.3" customHeight="1" x14ac:dyDescent="0.3">
      <c r="A61" s="32"/>
      <c r="B61" s="35"/>
      <c r="C61" s="16"/>
      <c r="D61" s="16"/>
      <c r="E61" s="76"/>
      <c r="F61" s="89"/>
      <c r="G61" s="22"/>
      <c r="H61" s="20"/>
      <c r="I61" s="24"/>
      <c r="J61" s="2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7"/>
      <c r="AP61" s="27"/>
      <c r="AQ61" s="27"/>
      <c r="AR61" s="42"/>
    </row>
    <row r="62" spans="1:44" s="30" customFormat="1" ht="11.3" customHeight="1" x14ac:dyDescent="0.3">
      <c r="A62" s="32"/>
      <c r="B62" s="35"/>
      <c r="C62" s="16"/>
      <c r="D62" s="16"/>
      <c r="E62" s="76"/>
      <c r="F62" s="89"/>
      <c r="G62" s="22"/>
      <c r="H62" s="20"/>
      <c r="I62" s="24"/>
      <c r="J62" s="25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7"/>
      <c r="AP62" s="27"/>
      <c r="AQ62" s="27"/>
      <c r="AR62" s="42"/>
    </row>
    <row r="63" spans="1:44" s="30" customFormat="1" ht="11.3" customHeight="1" x14ac:dyDescent="0.3">
      <c r="A63" s="32"/>
      <c r="B63" s="35"/>
      <c r="C63" s="16"/>
      <c r="D63" s="16"/>
      <c r="E63" s="76"/>
      <c r="F63" s="89"/>
      <c r="G63" s="22"/>
      <c r="H63" s="20"/>
      <c r="I63" s="24"/>
      <c r="J63" s="25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7"/>
      <c r="AP63" s="27"/>
      <c r="AQ63" s="27"/>
      <c r="AR63" s="42"/>
    </row>
    <row r="64" spans="1:44" s="30" customFormat="1" ht="11.3" customHeight="1" x14ac:dyDescent="0.3">
      <c r="A64" s="32"/>
      <c r="B64" s="35"/>
      <c r="C64" s="16"/>
      <c r="D64" s="16"/>
      <c r="E64" s="76"/>
      <c r="F64" s="89"/>
      <c r="G64" s="22"/>
      <c r="H64" s="20"/>
      <c r="I64" s="24"/>
      <c r="J64" s="25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7"/>
      <c r="AP64" s="27"/>
      <c r="AQ64" s="27"/>
      <c r="AR64" s="42"/>
    </row>
    <row r="65" spans="1:44" s="30" customFormat="1" ht="11.3" customHeight="1" x14ac:dyDescent="0.3">
      <c r="A65" s="32"/>
      <c r="B65" s="35"/>
      <c r="C65" s="16"/>
      <c r="D65" s="16"/>
      <c r="E65" s="76"/>
      <c r="F65" s="89"/>
      <c r="G65" s="22"/>
      <c r="H65" s="20"/>
      <c r="I65" s="24"/>
      <c r="J65" s="25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7"/>
      <c r="AP65" s="27"/>
      <c r="AQ65" s="27"/>
      <c r="AR65" s="42"/>
    </row>
    <row r="66" spans="1:44" s="30" customFormat="1" ht="11.3" customHeight="1" x14ac:dyDescent="0.3">
      <c r="A66" s="32"/>
      <c r="B66" s="35"/>
      <c r="C66" s="16"/>
      <c r="D66" s="16"/>
      <c r="E66" s="76"/>
      <c r="F66" s="89"/>
      <c r="G66" s="22"/>
      <c r="H66" s="20"/>
      <c r="I66" s="24"/>
      <c r="J66" s="25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7"/>
      <c r="AP66" s="27"/>
      <c r="AQ66" s="27"/>
      <c r="AR66" s="42"/>
    </row>
    <row r="67" spans="1:44" s="30" customFormat="1" ht="11.3" customHeight="1" x14ac:dyDescent="0.3">
      <c r="A67" s="32"/>
      <c r="B67" s="35"/>
      <c r="C67" s="16"/>
      <c r="D67" s="16"/>
      <c r="E67" s="76"/>
      <c r="F67" s="89"/>
      <c r="G67" s="22"/>
      <c r="H67" s="20"/>
      <c r="I67" s="24"/>
      <c r="J67" s="25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7"/>
      <c r="AP67" s="27"/>
      <c r="AQ67" s="27"/>
      <c r="AR67" s="42"/>
    </row>
    <row r="68" spans="1:44" s="30" customFormat="1" ht="11.3" customHeight="1" x14ac:dyDescent="0.3">
      <c r="A68" s="32"/>
      <c r="B68" s="35"/>
      <c r="C68" s="16"/>
      <c r="D68" s="16"/>
      <c r="E68" s="76"/>
      <c r="F68" s="89"/>
      <c r="G68" s="22"/>
      <c r="H68" s="20"/>
      <c r="I68" s="24"/>
      <c r="J68" s="25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7"/>
      <c r="AP68" s="27"/>
      <c r="AQ68" s="27"/>
      <c r="AR68" s="42"/>
    </row>
    <row r="69" spans="1:44" s="30" customFormat="1" ht="11.3" customHeight="1" x14ac:dyDescent="0.3">
      <c r="A69" s="32"/>
      <c r="B69" s="35"/>
      <c r="C69" s="16"/>
      <c r="D69" s="16"/>
      <c r="E69" s="76"/>
      <c r="F69" s="89"/>
      <c r="G69" s="22"/>
      <c r="H69" s="20"/>
      <c r="I69" s="24"/>
      <c r="J69" s="25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7"/>
      <c r="AP69" s="27"/>
      <c r="AQ69" s="27"/>
      <c r="AR69" s="42"/>
    </row>
    <row r="70" spans="1:44" s="30" customFormat="1" ht="11.3" customHeight="1" x14ac:dyDescent="0.3">
      <c r="A70" s="32"/>
      <c r="B70" s="35"/>
      <c r="C70" s="16"/>
      <c r="D70" s="16"/>
      <c r="E70" s="76"/>
      <c r="F70" s="89"/>
      <c r="G70" s="22"/>
      <c r="H70" s="20"/>
      <c r="I70" s="24"/>
      <c r="J70" s="25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7"/>
      <c r="AP70" s="27"/>
      <c r="AQ70" s="27"/>
      <c r="AR70" s="42"/>
    </row>
    <row r="71" spans="1:44" s="30" customFormat="1" ht="11.3" customHeight="1" x14ac:dyDescent="0.3">
      <c r="A71" s="32"/>
      <c r="B71" s="35"/>
      <c r="C71" s="16"/>
      <c r="D71" s="16"/>
      <c r="E71" s="76"/>
      <c r="F71" s="89"/>
      <c r="G71" s="22"/>
      <c r="H71" s="20"/>
      <c r="I71" s="24"/>
      <c r="J71" s="25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7"/>
      <c r="AP71" s="27"/>
      <c r="AQ71" s="27"/>
      <c r="AR71" s="42"/>
    </row>
    <row r="72" spans="1:44" s="30" customFormat="1" ht="11.3" customHeight="1" x14ac:dyDescent="0.3">
      <c r="A72" s="32"/>
      <c r="B72" s="48"/>
      <c r="C72" s="49"/>
      <c r="D72" s="49"/>
      <c r="E72" s="77"/>
      <c r="F72" s="91"/>
      <c r="G72" s="50"/>
      <c r="H72" s="51"/>
      <c r="I72" s="52"/>
      <c r="J72" s="53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5"/>
      <c r="AP72" s="55"/>
      <c r="AQ72" s="55"/>
      <c r="AR72" s="56"/>
    </row>
  </sheetData>
  <mergeCells count="17">
    <mergeCell ref="B42:B44"/>
    <mergeCell ref="B10:B14"/>
    <mergeCell ref="B38:B41"/>
    <mergeCell ref="B15:B37"/>
    <mergeCell ref="J5:P5"/>
    <mergeCell ref="Q5:W5"/>
    <mergeCell ref="X5:AD5"/>
    <mergeCell ref="AE5:AK5"/>
    <mergeCell ref="AL5:AR5"/>
    <mergeCell ref="G6:H6"/>
    <mergeCell ref="A1:E1"/>
    <mergeCell ref="B2:D2"/>
    <mergeCell ref="B3:D3"/>
    <mergeCell ref="B4:E7"/>
    <mergeCell ref="G4:H4"/>
    <mergeCell ref="G5:H5"/>
    <mergeCell ref="G7:H7"/>
  </mergeCells>
  <phoneticPr fontId="4" type="noConversion"/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Default WBS</vt:lpstr>
      <vt:lpstr>'Default WBS'!Print_Area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Jack</cp:lastModifiedBy>
  <cp:lastPrinted>2017-10-30T07:47:37Z</cp:lastPrinted>
  <dcterms:created xsi:type="dcterms:W3CDTF">2017-10-30T05:43:47Z</dcterms:created>
  <dcterms:modified xsi:type="dcterms:W3CDTF">2022-01-02T06:13:12Z</dcterms:modified>
</cp:coreProperties>
</file>