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\Desktop\"/>
    </mc:Choice>
  </mc:AlternateContent>
  <xr:revisionPtr revIDLastSave="0" documentId="13_ncr:1_{E1F3E869-013F-4B9D-9812-5F9B179DB898}" xr6:coauthVersionLast="45" xr6:coauthVersionMax="45" xr10:uidLastSave="{00000000-0000-0000-0000-000000000000}"/>
  <bookViews>
    <workbookView xWindow="-120" yWindow="330" windowWidth="29040" windowHeight="15990" tabRatio="500" xr2:uid="{00000000-000D-0000-FFFF-FFFF00000000}"/>
  </bookViews>
  <sheets>
    <sheet name="Presupuesto" sheetId="1" r:id="rId1"/>
    <sheet name="Gastos semanales" sheetId="2" r:id="rId2"/>
    <sheet name="Gastos personales" sheetId="3" r:id="rId3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9" i="2" l="1"/>
  <c r="J11" i="1" s="1"/>
  <c r="J7" i="1"/>
  <c r="I7" i="1"/>
  <c r="H7" i="1"/>
  <c r="G7" i="1"/>
  <c r="F7" i="1"/>
  <c r="E7" i="1"/>
  <c r="D7" i="1"/>
  <c r="C7" i="1"/>
  <c r="B7" i="1"/>
  <c r="J13" i="3"/>
  <c r="I13" i="3"/>
  <c r="H13" i="3"/>
  <c r="H12" i="1" s="1"/>
  <c r="G13" i="3"/>
  <c r="G12" i="1" s="1"/>
  <c r="F13" i="3"/>
  <c r="F12" i="1" s="1"/>
  <c r="E13" i="3"/>
  <c r="E12" i="1" s="1"/>
  <c r="D13" i="3"/>
  <c r="D12" i="1" s="1"/>
  <c r="C13" i="3"/>
  <c r="C12" i="1" s="1"/>
  <c r="B13" i="3"/>
  <c r="I19" i="2"/>
  <c r="I11" i="1" s="1"/>
  <c r="I14" i="1" s="1"/>
  <c r="I16" i="1" s="1"/>
  <c r="H19" i="2"/>
  <c r="H11" i="1" s="1"/>
  <c r="G19" i="2"/>
  <c r="G11" i="1" s="1"/>
  <c r="F19" i="2"/>
  <c r="F11" i="1" s="1"/>
  <c r="E19" i="2"/>
  <c r="E11" i="1" s="1"/>
  <c r="E14" i="1" s="1"/>
  <c r="D19" i="2"/>
  <c r="D11" i="1" s="1"/>
  <c r="C19" i="2"/>
  <c r="C11" i="1" s="1"/>
  <c r="B19" i="2"/>
  <c r="B11" i="1" s="1"/>
  <c r="J13" i="1"/>
  <c r="I13" i="1"/>
  <c r="H13" i="1"/>
  <c r="G13" i="1"/>
  <c r="F13" i="1"/>
  <c r="E13" i="1"/>
  <c r="D13" i="1"/>
  <c r="C13" i="1"/>
  <c r="B13" i="1"/>
  <c r="J12" i="1"/>
  <c r="I12" i="1"/>
  <c r="B12" i="1"/>
  <c r="B14" i="1" l="1"/>
  <c r="B16" i="1" s="1"/>
  <c r="B17" i="1" s="1"/>
  <c r="C14" i="1"/>
  <c r="C16" i="1" s="1"/>
  <c r="D14" i="1"/>
  <c r="D16" i="1" s="1"/>
  <c r="J14" i="1"/>
  <c r="J16" i="1" s="1"/>
  <c r="F14" i="1"/>
  <c r="F16" i="1" s="1"/>
  <c r="G14" i="1"/>
  <c r="G16" i="1" s="1"/>
  <c r="H14" i="1"/>
  <c r="H16" i="1" s="1"/>
  <c r="E16" i="1"/>
  <c r="C17" i="1" l="1"/>
  <c r="D17" i="1" s="1"/>
  <c r="E17" i="1" s="1"/>
  <c r="F17" i="1" s="1"/>
  <c r="G17" i="1" s="1"/>
  <c r="H17" i="1" s="1"/>
  <c r="I17" i="1" s="1"/>
  <c r="J1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GP</author>
  </authors>
  <commentList>
    <comment ref="J20" authorId="0" shapeId="0" xr:uid="{D555B787-FF29-484D-A100-401A5F828783}">
      <text>
        <r>
          <rPr>
            <sz val="11"/>
            <color rgb="FF000000"/>
            <rFont val="Calibri"/>
            <family val="2"/>
            <charset val="1"/>
          </rPr>
          <t xml:space="preserve">Guillermo Pizarro:
</t>
        </r>
        <r>
          <rPr>
            <sz val="8"/>
            <color rgb="FF000000"/>
            <rFont val="Tahoma"/>
            <family val="2"/>
            <charset val="1"/>
          </rPr>
          <t>Valor total del Proyecto</t>
        </r>
      </text>
    </comment>
  </commentList>
</comments>
</file>

<file path=xl/sharedStrings.xml><?xml version="1.0" encoding="utf-8"?>
<sst xmlns="http://schemas.openxmlformats.org/spreadsheetml/2006/main" count="77" uniqueCount="55">
  <si>
    <t>Nombre del Proyecto:</t>
  </si>
  <si>
    <t>Fecha de iniciación:</t>
  </si>
  <si>
    <t>Fecha de finalización: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</si>
  <si>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</si>
  <si>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</si>
  <si>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</si>
  <si>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</si>
  <si>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</si>
  <si>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</si>
  <si>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</si>
  <si>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</si>
  <si>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</si>
  <si>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Ingresos</t>
  </si>
  <si>
    <t>Ingresos por avances</t>
  </si>
  <si>
    <t>Total ingresos</t>
  </si>
  <si>
    <t>Egresos</t>
  </si>
  <si>
    <t>Gastos personales</t>
  </si>
  <si>
    <t>Gastos por sueldos</t>
  </si>
  <si>
    <t>Total egresos</t>
  </si>
  <si>
    <t>Saldo Final en Caja</t>
  </si>
  <si>
    <t>Flujo acumulado</t>
  </si>
  <si>
    <t>Valor del Proyecto:</t>
  </si>
  <si>
    <t>No. de personas:</t>
  </si>
  <si>
    <t>Sueldo:</t>
  </si>
  <si>
    <t>Suministros de oficinas</t>
  </si>
  <si>
    <t>CDs</t>
  </si>
  <si>
    <t>Hojas</t>
  </si>
  <si>
    <t>Tinta</t>
  </si>
  <si>
    <t>Carpetas</t>
  </si>
  <si>
    <t>Bolígrafos</t>
  </si>
  <si>
    <t>Lapicero</t>
  </si>
  <si>
    <t>Minas</t>
  </si>
  <si>
    <t>Borrador</t>
  </si>
  <si>
    <t>Hardware</t>
  </si>
  <si>
    <t>Pendrive</t>
  </si>
  <si>
    <t>Servicios Básicos</t>
  </si>
  <si>
    <t>Agua</t>
  </si>
  <si>
    <t>Teléfono</t>
  </si>
  <si>
    <t>Energía Eléctrica</t>
  </si>
  <si>
    <t>Total</t>
  </si>
  <si>
    <t>Transporte</t>
  </si>
  <si>
    <t>Bus</t>
  </si>
  <si>
    <t>Taxi</t>
  </si>
  <si>
    <t>Alimentación</t>
  </si>
  <si>
    <t>Almuerzo</t>
  </si>
  <si>
    <t>Merienda</t>
  </si>
  <si>
    <t>Otros</t>
  </si>
  <si>
    <t>Comunicación</t>
  </si>
  <si>
    <t>Internet</t>
  </si>
  <si>
    <t>Celular</t>
  </si>
  <si>
    <t>1ra semana</t>
  </si>
  <si>
    <t>2da semana</t>
  </si>
  <si>
    <t>3ra y 4ta semana</t>
  </si>
  <si>
    <t>TaskSupervisor</t>
  </si>
  <si>
    <t>Gastos semanales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</si>
</sst>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 &quot;* #,##0.00_);_(&quot;$ &quot;* \(#,##0.00\);_(&quot;$ &quot;* \-??_);_(@_)"/>
  </numFmts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8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164" fontId="0" fillId="0" borderId="0" xfId="0" applyNumberFormat="1" applyFont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4" xfId="0" applyFont="1" applyBorder="1"/>
    <xf numFmtId="0" fontId="0" fillId="0" borderId="5" xfId="0" applyBorder="1" applyAlignment="1">
      <alignment horizontal="center"/>
    </xf>
    <xf numFmtId="0" fontId="0" fillId="0" borderId="6" xfId="0" applyFont="1" applyBorder="1" applyAlignment="1">
      <alignment horizontal="left" indent="4"/>
    </xf>
    <xf numFmtId="164" fontId="0" fillId="0" borderId="0" xfId="0" applyNumberFormat="1" applyFont="1" applyBorder="1"/>
    <xf numFmtId="164" fontId="0" fillId="0" borderId="0" xfId="0" applyNumberFormat="1" applyBorder="1" applyAlignment="1">
      <alignment horizontal="center"/>
    </xf>
    <xf numFmtId="164" fontId="0" fillId="0" borderId="7" xfId="0" applyNumberFormat="1" applyFont="1" applyBorder="1"/>
    <xf numFmtId="0" fontId="1" fillId="0" borderId="8" xfId="0" applyFont="1" applyBorder="1" applyAlignment="1">
      <alignment horizontal="left"/>
    </xf>
    <xf numFmtId="164" fontId="0" fillId="0" borderId="9" xfId="0" applyNumberFormat="1" applyBorder="1" applyAlignment="1">
      <alignment horizontal="center"/>
    </xf>
    <xf numFmtId="164" fontId="0" fillId="0" borderId="9" xfId="0" applyNumberFormat="1" applyFont="1" applyBorder="1"/>
    <xf numFmtId="164" fontId="0" fillId="0" borderId="10" xfId="0" applyNumberFormat="1" applyFont="1" applyBorder="1"/>
    <xf numFmtId="0" fontId="1" fillId="0" borderId="6" xfId="0" applyFont="1" applyBorder="1" applyAlignment="1">
      <alignment horizontal="left"/>
    </xf>
    <xf numFmtId="0" fontId="1" fillId="0" borderId="11" xfId="0" applyFont="1" applyBorder="1"/>
    <xf numFmtId="164" fontId="0" fillId="0" borderId="12" xfId="0" applyNumberFormat="1" applyBorder="1" applyAlignment="1">
      <alignment horizontal="center"/>
    </xf>
    <xf numFmtId="164" fontId="0" fillId="0" borderId="13" xfId="0" applyNumberFormat="1" applyBorder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8" xfId="0" applyFont="1" applyBorder="1"/>
    <xf numFmtId="164" fontId="0" fillId="0" borderId="10" xfId="0" applyNumberFormat="1" applyBorder="1" applyAlignment="1">
      <alignment horizontal="center"/>
    </xf>
    <xf numFmtId="0" fontId="1" fillId="0" borderId="6" xfId="0" applyFont="1" applyBorder="1"/>
    <xf numFmtId="164" fontId="0" fillId="0" borderId="7" xfId="0" applyNumberFormat="1" applyBorder="1" applyAlignment="1">
      <alignment horizontal="center"/>
    </xf>
    <xf numFmtId="0" fontId="1" fillId="0" borderId="14" xfId="0" applyFont="1" applyBorder="1"/>
    <xf numFmtId="164" fontId="0" fillId="0" borderId="15" xfId="0" applyNumberFormat="1" applyBorder="1" applyAlignment="1">
      <alignment horizontal="center"/>
    </xf>
    <xf numFmtId="164" fontId="1" fillId="0" borderId="16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12" xfId="0" applyFont="1" applyBorder="1"/>
    <xf numFmtId="0" fontId="0" fillId="0" borderId="12" xfId="0" applyBorder="1" applyAlignment="1">
      <alignment horizontal="center"/>
    </xf>
    <xf numFmtId="0" fontId="0" fillId="0" borderId="0" xfId="0" applyFont="1" applyAlignment="1">
      <alignment horizontal="left" indent="4"/>
    </xf>
    <xf numFmtId="164" fontId="0" fillId="0" borderId="0" xfId="0" applyNumberFormat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9" xfId="0" applyFont="1" applyBorder="1" applyAlignment="1">
      <alignment horizontal="left" indent="1"/>
    </xf>
    <xf numFmtId="0" fontId="0" fillId="0" borderId="12" xfId="0" applyBorder="1"/>
    <xf numFmtId="164" fontId="0" fillId="0" borderId="0" xfId="0" applyNumberFormat="1"/>
    <xf numFmtId="164" fontId="0" fillId="0" borderId="12" xfId="0" applyNumberFormat="1" applyBorder="1"/>
    <xf numFmtId="0" fontId="0" fillId="0" borderId="9" xfId="0" applyFont="1" applyBorder="1" applyAlignment="1">
      <alignment horizontal="left" indent="4"/>
    </xf>
    <xf numFmtId="164" fontId="0" fillId="0" borderId="9" xfId="0" applyNumberFormat="1" applyBorder="1"/>
    <xf numFmtId="0" fontId="0" fillId="0" borderId="0" xfId="0" applyAlignment="1">
      <alignment horizontal="right"/>
    </xf>
    <xf numFmtId="164" fontId="0" fillId="0" borderId="7" xfId="0" applyNumberFormat="1" applyBorder="1"/>
    <xf numFmtId="0" fontId="1" fillId="0" borderId="0" xfId="0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A4" zoomScale="130" zoomScaleNormal="130" workbookViewId="0">
      <selection activeCell="A11" sqref="A11"/>
    </sheetView>
  </sheetViews>
  <sheetFormatPr baseColWidth="10" defaultColWidth="11.42578125" defaultRowHeight="15" x14ac:dyDescent="0.25"/>
  <cols>
    <col min="1" max="1" width="22.140625" style="1" customWidth="1"/>
    <col min="2" max="3" width="11.42578125" style="2"/>
    <col min="4" max="4" width="15.5703125" style="2" bestFit="1" customWidth="1"/>
    <col min="5" max="6" width="11.42578125" style="2"/>
    <col min="7" max="7" width="15.5703125" style="2" bestFit="1" customWidth="1"/>
    <col min="8" max="9" width="11.42578125" style="2"/>
    <col min="10" max="10" width="15.5703125" style="2" bestFit="1" customWidth="1"/>
    <col min="11" max="11" width="11.42578125" style="2"/>
  </cols>
  <sheetData>
    <row r="1" spans="1:11" x14ac:dyDescent="0.25">
      <c r="A1" s="1" t="s">
        <v>0</v>
      </c>
      <c r="B1" s="49" t="s">
        <v>53</v>
      </c>
      <c r="C1" s="49"/>
      <c r="D1" s="49"/>
      <c r="E1" s="49"/>
      <c r="F1" s="49"/>
      <c r="G1" s="49"/>
      <c r="H1" s="49"/>
      <c r="I1" s="49"/>
      <c r="J1" s="49"/>
    </row>
    <row r="2" spans="1:11" x14ac:dyDescent="0.25">
      <c r="A2" s="3" t="s">
        <v>1</v>
      </c>
      <c r="B2" s="50">
        <v>44173</v>
      </c>
      <c r="C2" s="51"/>
      <c r="D2" s="51"/>
      <c r="E2" s="52" t="s">
        <v>2</v>
      </c>
      <c r="F2" s="52"/>
      <c r="G2" s="50">
        <v>43878</v>
      </c>
      <c r="H2" s="51"/>
      <c r="I2" s="51"/>
      <c r="J2" s="51"/>
    </row>
    <row r="4" spans="1:11" x14ac:dyDescent="0.25">
      <c r="A4" s="3"/>
      <c r="B4" s="4"/>
    </row>
    <row r="5" spans="1:11" s="1" customFormat="1" x14ac:dyDescent="0.25">
      <c r="A5" s="5"/>
      <c r="B5" s="47" t="s">
        <v>3</v>
      </c>
      <c r="C5" s="47"/>
      <c r="D5" s="47"/>
      <c r="E5" s="47" t="s">
        <v>4</v>
      </c>
      <c r="F5" s="47"/>
      <c r="G5" s="47"/>
      <c r="H5" s="47" t="s">
        <v>5</v>
      </c>
      <c r="I5" s="47"/>
      <c r="J5" s="48"/>
      <c r="K5" s="6"/>
    </row>
    <row r="6" spans="1:11" x14ac:dyDescent="0.25">
      <c r="A6" s="7" t="s">
        <v>12</v>
      </c>
      <c r="B6" s="8" t="s">
        <v>50</v>
      </c>
      <c r="C6" s="8" t="s">
        <v>51</v>
      </c>
      <c r="D6" s="8" t="s">
        <v>52</v>
      </c>
      <c r="E6" s="8" t="s">
        <v>50</v>
      </c>
      <c r="F6" s="8" t="s">
        <v>51</v>
      </c>
      <c r="G6" s="8" t="s">
        <v>52</v>
      </c>
      <c r="H6" s="8" t="s">
        <v>50</v>
      </c>
      <c r="I6" s="8" t="s">
        <v>51</v>
      </c>
      <c r="J6" s="8" t="s">
        <v>52</v>
      </c>
    </row>
    <row r="7" spans="1:11" x14ac:dyDescent="0.25">
      <c r="A7" s="9" t="s">
        <v>13</v>
      </c>
      <c r="B7" s="40">
        <f>$J$20*0.1</f>
        <v>250</v>
      </c>
      <c r="C7" s="40">
        <f>$J$20*0.1</f>
        <v>250</v>
      </c>
      <c r="D7" s="40">
        <f>$J$20*0.1</f>
        <v>250</v>
      </c>
      <c r="E7" s="40">
        <f>$J$20*0.1</f>
        <v>250</v>
      </c>
      <c r="F7" s="40">
        <f>$J$20*0.1</f>
        <v>250</v>
      </c>
      <c r="G7" s="40">
        <f>$J$20*0.15</f>
        <v>375</v>
      </c>
      <c r="H7" s="40">
        <f>$J$20*0.1</f>
        <v>250</v>
      </c>
      <c r="I7" s="40">
        <f>$J$20*0.1</f>
        <v>250</v>
      </c>
      <c r="J7" s="45">
        <f>$J$20*0.15</f>
        <v>375</v>
      </c>
    </row>
    <row r="8" spans="1:11" x14ac:dyDescent="0.25">
      <c r="A8" s="13" t="s">
        <v>14</v>
      </c>
      <c r="B8" s="14"/>
      <c r="C8" s="15"/>
      <c r="D8" s="14"/>
      <c r="E8" s="15"/>
      <c r="F8" s="14"/>
      <c r="G8" s="14"/>
      <c r="H8" s="15"/>
      <c r="I8" s="14"/>
      <c r="J8" s="16"/>
    </row>
    <row r="9" spans="1:11" x14ac:dyDescent="0.25">
      <c r="A9" s="17"/>
      <c r="B9" s="11"/>
      <c r="C9" s="10"/>
      <c r="D9" s="11"/>
      <c r="E9" s="10"/>
      <c r="F9" s="11"/>
      <c r="G9" s="11"/>
      <c r="H9" s="10"/>
      <c r="I9" s="11"/>
      <c r="J9" s="12"/>
    </row>
    <row r="10" spans="1:11" x14ac:dyDescent="0.25">
      <c r="A10" s="18" t="s">
        <v>15</v>
      </c>
      <c r="B10" s="19"/>
      <c r="C10" s="19"/>
      <c r="D10" s="19"/>
      <c r="E10" s="19"/>
      <c r="F10" s="19"/>
      <c r="G10" s="19"/>
      <c r="H10" s="19"/>
      <c r="I10" s="19"/>
      <c r="J10" s="20"/>
    </row>
    <row r="11" spans="1:11" s="24" customFormat="1" x14ac:dyDescent="0.25">
      <c r="A11" s="9" t="s">
        <v>54</v>
      </c>
      <c r="B11" s="21">
        <f>'Gastos semanales'!B19</f>
        <v>4</v>
      </c>
      <c r="C11" s="21">
        <f>'Gastos semanales'!C19</f>
        <v>0.75</v>
      </c>
      <c r="D11" s="21">
        <f>'Gastos semanales'!D19</f>
        <v>1</v>
      </c>
      <c r="E11" s="21">
        <f>'Gastos semanales'!E19</f>
        <v>0</v>
      </c>
      <c r="F11" s="21">
        <f>'Gastos semanales'!F19</f>
        <v>0</v>
      </c>
      <c r="G11" s="21">
        <f>'Gastos semanales'!G19</f>
        <v>5.75</v>
      </c>
      <c r="H11" s="21">
        <f>'Gastos semanales'!H19</f>
        <v>0</v>
      </c>
      <c r="I11" s="21">
        <f>'Gastos semanales'!I19</f>
        <v>0</v>
      </c>
      <c r="J11" s="22">
        <f>'Gastos semanales'!J19</f>
        <v>11.75</v>
      </c>
      <c r="K11" s="23"/>
    </row>
    <row r="12" spans="1:11" s="24" customFormat="1" x14ac:dyDescent="0.25">
      <c r="A12" s="9" t="s">
        <v>16</v>
      </c>
      <c r="B12" s="21">
        <f>$J$21*'Gastos personales'!B13</f>
        <v>0</v>
      </c>
      <c r="C12" s="21">
        <f>$J$21*'Gastos personales'!C13</f>
        <v>0</v>
      </c>
      <c r="D12" s="21">
        <f>$J$21*'Gastos personales'!D13</f>
        <v>0</v>
      </c>
      <c r="E12" s="21">
        <f>$J$21*'Gastos personales'!E13</f>
        <v>0</v>
      </c>
      <c r="F12" s="21">
        <f>$J$21*'Gastos personales'!F13</f>
        <v>0</v>
      </c>
      <c r="G12" s="21">
        <f>$J$21*'Gastos personales'!G13</f>
        <v>0</v>
      </c>
      <c r="H12" s="21">
        <f>$J$21*'Gastos personales'!H13</f>
        <v>0</v>
      </c>
      <c r="I12" s="21">
        <f>$J$21*'Gastos personales'!I13</f>
        <v>0</v>
      </c>
      <c r="J12" s="22">
        <f>$J$21*'Gastos personales'!J13</f>
        <v>0</v>
      </c>
      <c r="K12" s="23"/>
    </row>
    <row r="13" spans="1:11" s="24" customFormat="1" x14ac:dyDescent="0.25">
      <c r="A13" s="9" t="s">
        <v>17</v>
      </c>
      <c r="B13" s="21">
        <f t="shared" ref="B13:J13" si="0">$J$22*$J$21</f>
        <v>249.999</v>
      </c>
      <c r="C13" s="21">
        <f t="shared" si="0"/>
        <v>249.999</v>
      </c>
      <c r="D13" s="21">
        <f t="shared" si="0"/>
        <v>249.999</v>
      </c>
      <c r="E13" s="21">
        <f t="shared" si="0"/>
        <v>249.999</v>
      </c>
      <c r="F13" s="21">
        <f t="shared" si="0"/>
        <v>249.999</v>
      </c>
      <c r="G13" s="21">
        <f t="shared" si="0"/>
        <v>249.999</v>
      </c>
      <c r="H13" s="21">
        <f t="shared" si="0"/>
        <v>249.999</v>
      </c>
      <c r="I13" s="21">
        <f t="shared" si="0"/>
        <v>249.999</v>
      </c>
      <c r="J13" s="22">
        <f t="shared" si="0"/>
        <v>249.999</v>
      </c>
      <c r="K13" s="23"/>
    </row>
    <row r="14" spans="1:11" x14ac:dyDescent="0.25">
      <c r="A14" s="25" t="s">
        <v>18</v>
      </c>
      <c r="B14" s="14">
        <f t="shared" ref="B14:J14" si="1">SUM(B11:B13)</f>
        <v>253.999</v>
      </c>
      <c r="C14" s="14">
        <f t="shared" si="1"/>
        <v>250.749</v>
      </c>
      <c r="D14" s="14">
        <f t="shared" si="1"/>
        <v>250.999</v>
      </c>
      <c r="E14" s="14">
        <f t="shared" si="1"/>
        <v>249.999</v>
      </c>
      <c r="F14" s="14">
        <f t="shared" si="1"/>
        <v>249.999</v>
      </c>
      <c r="G14" s="14">
        <f t="shared" si="1"/>
        <v>255.749</v>
      </c>
      <c r="H14" s="14">
        <f t="shared" si="1"/>
        <v>249.999</v>
      </c>
      <c r="I14" s="14">
        <f t="shared" si="1"/>
        <v>249.999</v>
      </c>
      <c r="J14" s="26">
        <f t="shared" si="1"/>
        <v>261.74900000000002</v>
      </c>
    </row>
    <row r="15" spans="1:11" x14ac:dyDescent="0.25">
      <c r="A15" s="27"/>
      <c r="B15" s="11"/>
      <c r="C15" s="11"/>
      <c r="D15" s="11"/>
      <c r="E15" s="11"/>
      <c r="F15" s="11"/>
      <c r="G15" s="11"/>
      <c r="H15" s="11"/>
      <c r="I15" s="11"/>
      <c r="J15" s="28"/>
    </row>
    <row r="16" spans="1:11" x14ac:dyDescent="0.25">
      <c r="A16" s="25" t="s">
        <v>19</v>
      </c>
      <c r="B16" s="14">
        <f t="shared" ref="B16:J16" si="2">B7-B14</f>
        <v>-3.9989999999999952</v>
      </c>
      <c r="C16" s="14">
        <f t="shared" si="2"/>
        <v>-0.74899999999999523</v>
      </c>
      <c r="D16" s="14">
        <f t="shared" si="2"/>
        <v>-0.99899999999999523</v>
      </c>
      <c r="E16" s="14">
        <f t="shared" si="2"/>
        <v>1.0000000000047748E-3</v>
      </c>
      <c r="F16" s="14">
        <f t="shared" si="2"/>
        <v>1.0000000000047748E-3</v>
      </c>
      <c r="G16" s="14">
        <f t="shared" si="2"/>
        <v>119.251</v>
      </c>
      <c r="H16" s="14">
        <f t="shared" si="2"/>
        <v>1.0000000000047748E-3</v>
      </c>
      <c r="I16" s="14">
        <f t="shared" si="2"/>
        <v>1.0000000000047748E-3</v>
      </c>
      <c r="J16" s="26">
        <f t="shared" si="2"/>
        <v>113.25099999999998</v>
      </c>
    </row>
    <row r="17" spans="1:10" x14ac:dyDescent="0.25">
      <c r="A17" s="29" t="s">
        <v>20</v>
      </c>
      <c r="B17" s="30">
        <f>B16</f>
        <v>-3.9989999999999952</v>
      </c>
      <c r="C17" s="30">
        <f t="shared" ref="C17:J17" si="3">C16+B17</f>
        <v>-4.7479999999999905</v>
      </c>
      <c r="D17" s="30">
        <f t="shared" si="3"/>
        <v>-5.7469999999999857</v>
      </c>
      <c r="E17" s="30">
        <f t="shared" si="3"/>
        <v>-5.7459999999999809</v>
      </c>
      <c r="F17" s="30">
        <f t="shared" si="3"/>
        <v>-5.7449999999999761</v>
      </c>
      <c r="G17" s="30">
        <f t="shared" si="3"/>
        <v>113.50600000000003</v>
      </c>
      <c r="H17" s="30">
        <f t="shared" si="3"/>
        <v>113.50700000000003</v>
      </c>
      <c r="I17" s="30">
        <f t="shared" si="3"/>
        <v>113.50800000000004</v>
      </c>
      <c r="J17" s="31">
        <f t="shared" si="3"/>
        <v>226.75900000000001</v>
      </c>
    </row>
    <row r="20" spans="1:10" x14ac:dyDescent="0.25">
      <c r="H20" s="46" t="s">
        <v>21</v>
      </c>
      <c r="I20" s="46"/>
      <c r="J20" s="32">
        <v>2500</v>
      </c>
    </row>
    <row r="21" spans="1:10" x14ac:dyDescent="0.25">
      <c r="H21" s="46" t="s">
        <v>22</v>
      </c>
      <c r="I21" s="46"/>
      <c r="J21" s="44">
        <v>3</v>
      </c>
    </row>
    <row r="22" spans="1:10" x14ac:dyDescent="0.25">
      <c r="H22" s="46" t="s">
        <v>23</v>
      </c>
      <c r="I22" s="46"/>
      <c r="J22" s="40">
        <v>83.332999999999998</v>
      </c>
    </row>
  </sheetData>
  <mergeCells count="10">
    <mergeCell ref="B1:J1"/>
    <mergeCell ref="B2:D2"/>
    <mergeCell ref="E2:F2"/>
    <mergeCell ref="G2:J2"/>
    <mergeCell ref="H20:I20"/>
    <mergeCell ref="H21:I21"/>
    <mergeCell ref="H22:I22"/>
    <mergeCell ref="B5:D5"/>
    <mergeCell ref="E5:G5"/>
    <mergeCell ref="H5:J5"/>
  </mergeCells>
  <pageMargins left="0.7" right="0.7" top="0.75" bottom="0.75" header="0.51180555555555496" footer="0.51180555555555496"/>
  <pageSetup firstPageNumber="0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9"/>
  <sheetViews>
    <sheetView zoomScale="130" zoomScaleNormal="130" workbookViewId="0">
      <selection activeCell="J12" sqref="J12"/>
    </sheetView>
  </sheetViews>
  <sheetFormatPr baseColWidth="10" defaultColWidth="11.42578125" defaultRowHeight="15" x14ac:dyDescent="0.25"/>
  <cols>
    <col min="1" max="1" width="21.7109375" customWidth="1"/>
    <col min="2" max="3" width="11.42578125" style="2"/>
    <col min="4" max="4" width="15.5703125" style="2" bestFit="1" customWidth="1"/>
    <col min="5" max="6" width="11.42578125" style="2"/>
    <col min="7" max="7" width="15.5703125" style="2" bestFit="1" customWidth="1"/>
    <col min="8" max="9" width="11.42578125" style="2"/>
    <col min="10" max="10" width="15.5703125" style="2" bestFit="1" customWidth="1"/>
    <col min="11" max="11" width="11.42578125" style="2"/>
  </cols>
  <sheetData>
    <row r="1" spans="1:11" ht="15.75" thickBot="1" x14ac:dyDescent="0.3">
      <c r="B1" s="47" t="s">
        <v>3</v>
      </c>
      <c r="C1" s="47"/>
      <c r="D1" s="47"/>
      <c r="E1" s="47" t="s">
        <v>4</v>
      </c>
      <c r="F1" s="47"/>
      <c r="G1" s="47"/>
      <c r="H1" s="47" t="s">
        <v>5</v>
      </c>
      <c r="I1" s="47"/>
      <c r="J1" s="48"/>
    </row>
    <row r="2" spans="1:11" x14ac:dyDescent="0.25">
      <c r="B2" s="8" t="s">
        <v>50</v>
      </c>
      <c r="C2" s="8" t="s">
        <v>51</v>
      </c>
      <c r="D2" s="8" t="s">
        <v>52</v>
      </c>
      <c r="E2" s="8" t="s">
        <v>50</v>
      </c>
      <c r="F2" s="8" t="s">
        <v>51</v>
      </c>
      <c r="G2" s="8" t="s">
        <v>52</v>
      </c>
      <c r="H2" s="8" t="s">
        <v>50</v>
      </c>
      <c r="I2" s="8" t="s">
        <v>51</v>
      </c>
      <c r="J2" s="8" t="s">
        <v>52</v>
      </c>
    </row>
    <row r="3" spans="1:11" x14ac:dyDescent="0.25">
      <c r="A3" s="33" t="s">
        <v>24</v>
      </c>
      <c r="B3" s="34"/>
      <c r="C3" s="34"/>
      <c r="D3" s="34"/>
      <c r="E3" s="34"/>
      <c r="F3" s="34"/>
      <c r="G3" s="34"/>
      <c r="H3" s="34"/>
      <c r="I3" s="34"/>
      <c r="J3" s="34"/>
    </row>
    <row r="4" spans="1:11" x14ac:dyDescent="0.25">
      <c r="A4" s="35" t="s">
        <v>25</v>
      </c>
      <c r="B4" s="36"/>
      <c r="C4" s="36">
        <v>0.75</v>
      </c>
      <c r="D4" s="36"/>
      <c r="E4" s="36"/>
      <c r="F4" s="36"/>
      <c r="G4" s="36">
        <v>0.75</v>
      </c>
      <c r="H4" s="36"/>
      <c r="I4" s="36"/>
      <c r="J4" s="36">
        <v>0.75</v>
      </c>
      <c r="K4" s="36"/>
    </row>
    <row r="5" spans="1:11" x14ac:dyDescent="0.25">
      <c r="A5" s="35" t="s">
        <v>26</v>
      </c>
      <c r="B5" s="36">
        <v>4</v>
      </c>
      <c r="C5" s="36"/>
      <c r="D5" s="36"/>
      <c r="E5" s="36"/>
      <c r="F5" s="36"/>
      <c r="G5" s="36">
        <v>4</v>
      </c>
      <c r="H5" s="36"/>
      <c r="I5" s="36"/>
      <c r="J5" s="36"/>
      <c r="K5" s="36"/>
    </row>
    <row r="6" spans="1:11" x14ac:dyDescent="0.25">
      <c r="A6" s="35" t="s">
        <v>27</v>
      </c>
      <c r="B6" s="36"/>
      <c r="C6" s="36"/>
      <c r="D6" s="36"/>
      <c r="E6" s="36"/>
      <c r="F6" s="36"/>
      <c r="G6" s="36"/>
      <c r="H6" s="36"/>
      <c r="I6" s="36"/>
      <c r="J6" s="36"/>
      <c r="K6" s="36"/>
    </row>
    <row r="7" spans="1:11" x14ac:dyDescent="0.25">
      <c r="A7" s="35" t="s">
        <v>28</v>
      </c>
      <c r="B7" s="36"/>
      <c r="C7" s="36"/>
      <c r="D7" s="36">
        <v>1</v>
      </c>
      <c r="E7" s="36"/>
      <c r="F7" s="36"/>
      <c r="G7" s="36">
        <v>1</v>
      </c>
      <c r="H7" s="36"/>
      <c r="I7" s="36"/>
      <c r="J7" s="36">
        <v>1</v>
      </c>
      <c r="K7" s="36"/>
    </row>
    <row r="8" spans="1:11" x14ac:dyDescent="0.25">
      <c r="A8" s="35" t="s">
        <v>29</v>
      </c>
      <c r="B8" s="36"/>
      <c r="C8" s="36"/>
      <c r="D8" s="36"/>
      <c r="E8" s="36"/>
      <c r="F8" s="36"/>
      <c r="G8" s="36"/>
      <c r="H8" s="36"/>
      <c r="I8" s="36"/>
      <c r="J8" s="36"/>
      <c r="K8" s="36"/>
    </row>
    <row r="9" spans="1:11" x14ac:dyDescent="0.25">
      <c r="A9" s="35" t="s">
        <v>30</v>
      </c>
      <c r="B9" s="36"/>
      <c r="C9" s="36"/>
      <c r="D9" s="36"/>
      <c r="E9" s="36"/>
      <c r="F9" s="36"/>
      <c r="G9" s="36"/>
      <c r="H9" s="36"/>
      <c r="I9" s="36"/>
      <c r="J9" s="36"/>
      <c r="K9" s="36"/>
    </row>
    <row r="10" spans="1:11" x14ac:dyDescent="0.25">
      <c r="A10" s="35" t="s">
        <v>31</v>
      </c>
      <c r="B10" s="36"/>
      <c r="C10" s="36"/>
      <c r="D10" s="36"/>
      <c r="E10" s="36"/>
      <c r="F10" s="36"/>
      <c r="G10" s="36"/>
      <c r="H10" s="36"/>
      <c r="I10" s="36"/>
      <c r="J10" s="36"/>
      <c r="K10" s="36"/>
    </row>
    <row r="11" spans="1:11" x14ac:dyDescent="0.25">
      <c r="A11" s="35" t="s">
        <v>32</v>
      </c>
      <c r="B11" s="36"/>
      <c r="C11" s="36"/>
      <c r="D11" s="36"/>
      <c r="E11" s="36"/>
      <c r="F11" s="36"/>
      <c r="G11" s="36"/>
      <c r="H11" s="36"/>
      <c r="I11" s="36"/>
      <c r="J11" s="36"/>
      <c r="K11" s="36"/>
    </row>
    <row r="12" spans="1:11" x14ac:dyDescent="0.25">
      <c r="A12" s="33" t="s">
        <v>33</v>
      </c>
      <c r="B12" s="19"/>
      <c r="C12" s="19"/>
      <c r="D12" s="19"/>
      <c r="E12" s="19"/>
      <c r="F12" s="19"/>
      <c r="G12" s="19"/>
      <c r="H12" s="19"/>
      <c r="I12" s="19"/>
      <c r="J12" s="36">
        <v>10</v>
      </c>
      <c r="K12" s="36"/>
    </row>
    <row r="13" spans="1:11" x14ac:dyDescent="0.25">
      <c r="A13" s="35" t="s">
        <v>34</v>
      </c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1" x14ac:dyDescent="0.25">
      <c r="A14" s="37" t="s">
        <v>35</v>
      </c>
      <c r="B14" s="19"/>
      <c r="C14" s="19"/>
      <c r="D14" s="19"/>
      <c r="E14" s="19"/>
      <c r="F14" s="19"/>
      <c r="G14" s="19"/>
      <c r="H14" s="19"/>
      <c r="I14" s="19"/>
      <c r="J14" s="19"/>
      <c r="K14" s="36"/>
    </row>
    <row r="15" spans="1:11" x14ac:dyDescent="0.25">
      <c r="A15" s="35" t="s">
        <v>36</v>
      </c>
      <c r="B15" s="36"/>
      <c r="C15" s="36"/>
      <c r="D15" s="36"/>
      <c r="E15" s="36"/>
      <c r="F15" s="36"/>
      <c r="G15" s="36"/>
      <c r="H15" s="36"/>
      <c r="I15" s="36"/>
      <c r="J15" s="36"/>
      <c r="K15" s="36"/>
    </row>
    <row r="16" spans="1:11" x14ac:dyDescent="0.25">
      <c r="A16" s="35" t="s">
        <v>37</v>
      </c>
      <c r="B16" s="36"/>
      <c r="C16" s="36"/>
      <c r="D16" s="36"/>
      <c r="E16" s="36"/>
      <c r="F16" s="36"/>
      <c r="G16" s="36"/>
      <c r="H16" s="36"/>
      <c r="I16" s="36"/>
      <c r="J16" s="36"/>
      <c r="K16" s="36"/>
    </row>
    <row r="17" spans="1:11" x14ac:dyDescent="0.25">
      <c r="A17" s="35" t="s">
        <v>38</v>
      </c>
      <c r="B17" s="36"/>
      <c r="C17" s="36"/>
      <c r="D17" s="36"/>
      <c r="E17" s="36"/>
      <c r="F17" s="36"/>
      <c r="G17" s="36"/>
      <c r="H17" s="36"/>
      <c r="I17" s="36"/>
      <c r="J17" s="36"/>
      <c r="K17" s="36"/>
    </row>
    <row r="18" spans="1:11" x14ac:dyDescent="0.25">
      <c r="A18" s="35"/>
      <c r="B18" s="36"/>
      <c r="C18" s="36"/>
      <c r="D18" s="36"/>
      <c r="E18" s="36"/>
      <c r="F18" s="36"/>
      <c r="G18" s="36"/>
      <c r="H18" s="36"/>
      <c r="I18" s="36"/>
      <c r="J18" s="36"/>
      <c r="K18" s="36"/>
    </row>
    <row r="19" spans="1:11" ht="15.75" thickBot="1" x14ac:dyDescent="0.3">
      <c r="A19" s="38" t="s">
        <v>39</v>
      </c>
      <c r="B19" s="14">
        <f t="shared" ref="B19:I19" si="0">SUM(B4:B17)</f>
        <v>4</v>
      </c>
      <c r="C19" s="14">
        <f t="shared" si="0"/>
        <v>0.75</v>
      </c>
      <c r="D19" s="14">
        <f t="shared" si="0"/>
        <v>1</v>
      </c>
      <c r="E19" s="14">
        <f t="shared" si="0"/>
        <v>0</v>
      </c>
      <c r="F19" s="14">
        <f t="shared" si="0"/>
        <v>0</v>
      </c>
      <c r="G19" s="14">
        <f t="shared" si="0"/>
        <v>5.75</v>
      </c>
      <c r="H19" s="14">
        <f t="shared" si="0"/>
        <v>0</v>
      </c>
      <c r="I19" s="14">
        <f t="shared" si="0"/>
        <v>0</v>
      </c>
      <c r="J19" s="14">
        <f>SUM(J4:J17)</f>
        <v>11.75</v>
      </c>
      <c r="K19" s="36"/>
    </row>
  </sheetData>
  <mergeCells count="3">
    <mergeCell ref="B1:D1"/>
    <mergeCell ref="E1:G1"/>
    <mergeCell ref="H1:J1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3"/>
  <sheetViews>
    <sheetView zoomScale="130" zoomScaleNormal="130" workbookViewId="0">
      <selection activeCell="B3" sqref="B3"/>
    </sheetView>
  </sheetViews>
  <sheetFormatPr baseColWidth="10" defaultColWidth="11.42578125" defaultRowHeight="15" x14ac:dyDescent="0.25"/>
  <cols>
    <col min="1" max="1" width="17.5703125" customWidth="1"/>
  </cols>
  <sheetData>
    <row r="1" spans="1:10" x14ac:dyDescent="0.25">
      <c r="B1" s="6" t="s">
        <v>3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spans="1:10" x14ac:dyDescent="0.25">
      <c r="A2" s="33" t="s">
        <v>40</v>
      </c>
      <c r="B2" s="39"/>
      <c r="C2" s="39"/>
      <c r="D2" s="39"/>
      <c r="E2" s="39"/>
      <c r="F2" s="39"/>
      <c r="G2" s="39"/>
      <c r="H2" s="39"/>
      <c r="I2" s="39"/>
      <c r="J2" s="39"/>
    </row>
    <row r="3" spans="1:10" x14ac:dyDescent="0.25">
      <c r="A3" s="35" t="s">
        <v>41</v>
      </c>
      <c r="B3" s="40"/>
      <c r="C3" s="40"/>
      <c r="D3" s="40"/>
      <c r="E3" s="40"/>
      <c r="F3" s="40"/>
      <c r="G3" s="40"/>
      <c r="H3" s="40"/>
      <c r="I3" s="40"/>
      <c r="J3" s="40"/>
    </row>
    <row r="4" spans="1:10" x14ac:dyDescent="0.25">
      <c r="A4" s="35" t="s">
        <v>42</v>
      </c>
      <c r="B4" s="40"/>
      <c r="C4" s="40"/>
      <c r="D4" s="40"/>
      <c r="E4" s="40"/>
      <c r="F4" s="40"/>
      <c r="G4" s="40"/>
      <c r="H4" s="40"/>
      <c r="I4" s="40"/>
      <c r="J4" s="40"/>
    </row>
    <row r="5" spans="1:10" x14ac:dyDescent="0.25">
      <c r="A5" s="33" t="s">
        <v>43</v>
      </c>
      <c r="B5" s="41"/>
      <c r="C5" s="41"/>
      <c r="D5" s="41"/>
      <c r="E5" s="41"/>
      <c r="F5" s="41"/>
      <c r="G5" s="41"/>
      <c r="H5" s="41"/>
      <c r="I5" s="41"/>
      <c r="J5" s="41"/>
    </row>
    <row r="6" spans="1:10" x14ac:dyDescent="0.25">
      <c r="A6" s="35" t="s">
        <v>44</v>
      </c>
      <c r="B6" s="40"/>
      <c r="C6" s="40"/>
      <c r="D6" s="40"/>
      <c r="E6" s="40"/>
      <c r="F6" s="40"/>
      <c r="G6" s="40"/>
      <c r="H6" s="40"/>
      <c r="I6" s="40"/>
      <c r="J6" s="40"/>
    </row>
    <row r="7" spans="1:10" x14ac:dyDescent="0.25">
      <c r="A7" s="35" t="s">
        <v>45</v>
      </c>
      <c r="B7" s="40"/>
      <c r="C7" s="40"/>
      <c r="D7" s="40"/>
      <c r="E7" s="40"/>
      <c r="F7" s="40"/>
      <c r="G7" s="40"/>
      <c r="H7" s="40"/>
      <c r="I7" s="40"/>
      <c r="J7" s="40"/>
    </row>
    <row r="8" spans="1:10" x14ac:dyDescent="0.25">
      <c r="A8" s="35" t="s">
        <v>46</v>
      </c>
      <c r="B8" s="40"/>
      <c r="C8" s="40"/>
      <c r="D8" s="40"/>
      <c r="E8" s="40"/>
      <c r="F8" s="40"/>
      <c r="G8" s="40"/>
      <c r="H8" s="40"/>
      <c r="I8" s="40"/>
      <c r="J8" s="40"/>
    </row>
    <row r="9" spans="1:10" x14ac:dyDescent="0.25">
      <c r="A9" s="33" t="s">
        <v>47</v>
      </c>
      <c r="B9" s="41"/>
      <c r="C9" s="41"/>
      <c r="D9" s="41"/>
      <c r="E9" s="41"/>
      <c r="F9" s="41"/>
      <c r="G9" s="41"/>
      <c r="H9" s="41"/>
      <c r="I9" s="41"/>
      <c r="J9" s="41"/>
    </row>
    <row r="10" spans="1:10" x14ac:dyDescent="0.25">
      <c r="A10" s="35" t="s">
        <v>48</v>
      </c>
      <c r="C10" s="40"/>
      <c r="D10" s="40"/>
      <c r="E10" s="40"/>
      <c r="F10" s="40"/>
      <c r="G10" s="40"/>
      <c r="H10" s="40"/>
      <c r="I10" s="40"/>
      <c r="J10" s="40"/>
    </row>
    <row r="11" spans="1:10" x14ac:dyDescent="0.25">
      <c r="A11" s="35" t="s">
        <v>49</v>
      </c>
      <c r="B11" s="40"/>
      <c r="C11" s="40"/>
      <c r="D11" s="40"/>
      <c r="E11" s="40"/>
      <c r="F11" s="40"/>
      <c r="G11" s="40"/>
      <c r="H11" s="40"/>
      <c r="I11" s="40"/>
      <c r="J11" s="40"/>
    </row>
    <row r="12" spans="1:10" x14ac:dyDescent="0.25">
      <c r="B12" s="40"/>
      <c r="C12" s="40"/>
      <c r="D12" s="40"/>
      <c r="E12" s="40"/>
      <c r="F12" s="40"/>
      <c r="G12" s="40"/>
      <c r="H12" s="40"/>
      <c r="I12" s="40"/>
      <c r="J12" s="40"/>
    </row>
    <row r="13" spans="1:10" x14ac:dyDescent="0.25">
      <c r="A13" s="42" t="s">
        <v>39</v>
      </c>
      <c r="B13" s="43">
        <f t="shared" ref="B13:J13" si="0">SUM(B3:B11)</f>
        <v>0</v>
      </c>
      <c r="C13" s="43">
        <f t="shared" si="0"/>
        <v>0</v>
      </c>
      <c r="D13" s="43">
        <f t="shared" si="0"/>
        <v>0</v>
      </c>
      <c r="E13" s="43">
        <f t="shared" si="0"/>
        <v>0</v>
      </c>
      <c r="F13" s="43">
        <f t="shared" si="0"/>
        <v>0</v>
      </c>
      <c r="G13" s="43">
        <f t="shared" si="0"/>
        <v>0</v>
      </c>
      <c r="H13" s="43">
        <f t="shared" si="0"/>
        <v>0</v>
      </c>
      <c r="I13" s="43">
        <f t="shared" si="0"/>
        <v>0</v>
      </c>
      <c r="J13" s="43">
        <f t="shared" si="0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Presupuesto</vt:lpstr>
      <vt:lpstr>Gastos semanales</vt:lpstr>
      <vt:lpstr>Gastos personales</vt:lpstr>
    </vt:vector>
  </TitlesOfParts>
  <Company>XNET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Pizarro</dc:creator>
  <dc:description/>
  <cp:lastModifiedBy>Asus-GL753</cp:lastModifiedBy>
  <cp:revision>3</cp:revision>
  <dcterms:created xsi:type="dcterms:W3CDTF">2009-01-08T19:31:02Z</dcterms:created>
  <dcterms:modified xsi:type="dcterms:W3CDTF">2020-12-14T02:15:53Z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XNET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