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현재_통합_문서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USER\TMT\"/>
    </mc:Choice>
  </mc:AlternateContent>
  <xr:revisionPtr revIDLastSave="0" documentId="13_ncr:1_{4C4C4432-3122-4F33-89F4-A05B9CEE8953}" xr6:coauthVersionLast="47" xr6:coauthVersionMax="47" xr10:uidLastSave="{00000000-0000-0000-0000-000000000000}"/>
  <bookViews>
    <workbookView xWindow="-120" yWindow="-120" windowWidth="29040" windowHeight="15720" activeTab="5" xr2:uid="{EBA2637F-358E-4CEC-86AC-EF3C23891A30}"/>
  </bookViews>
  <sheets>
    <sheet name="표집 데이터" sheetId="1" r:id="rId1"/>
    <sheet name="Sheet6" sheetId="18" r:id="rId2"/>
    <sheet name="수정 전" sheetId="3" r:id="rId3"/>
    <sheet name="수정 후 비교" sheetId="5" r:id="rId4"/>
    <sheet name="실시내용" sheetId="6" r:id="rId5"/>
    <sheet name="Sheet1" sheetId="19" r:id="rId6"/>
  </sheets>
  <definedNames>
    <definedName name="_xlnm._FilterDatabase" localSheetId="0" hidden="1">'표집 데이터'!$A$1:$P$529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9" l="1"/>
  <c r="C22" i="19"/>
  <c r="B19" i="19"/>
  <c r="E44" i="18" l="1"/>
  <c r="E43" i="18"/>
  <c r="E42" i="18"/>
  <c r="E41" i="18"/>
  <c r="E40" i="18"/>
  <c r="E39" i="18"/>
  <c r="E38" i="18"/>
  <c r="E37" i="18"/>
  <c r="E36" i="18"/>
  <c r="E35" i="18"/>
  <c r="W13" i="18"/>
  <c r="V13" i="18"/>
  <c r="U13" i="18"/>
  <c r="T13" i="18"/>
  <c r="W12" i="18"/>
  <c r="V12" i="18"/>
  <c r="U12" i="18"/>
  <c r="T12" i="18"/>
  <c r="W11" i="18"/>
  <c r="V11" i="18"/>
  <c r="U11" i="18"/>
  <c r="T11" i="18"/>
  <c r="W10" i="18"/>
  <c r="V10" i="18"/>
  <c r="U10" i="18"/>
  <c r="T10" i="18"/>
  <c r="W9" i="18"/>
  <c r="V9" i="18"/>
  <c r="U9" i="18"/>
  <c r="T9" i="18"/>
  <c r="W8" i="18"/>
  <c r="V8" i="18"/>
  <c r="U8" i="18"/>
  <c r="T8" i="18"/>
  <c r="W7" i="18"/>
  <c r="V7" i="18"/>
  <c r="U7" i="18"/>
  <c r="T7" i="18"/>
  <c r="W6" i="18"/>
  <c r="V6" i="18"/>
  <c r="U6" i="18"/>
  <c r="T6" i="18"/>
  <c r="W5" i="18"/>
  <c r="V5" i="18"/>
  <c r="U5" i="18"/>
  <c r="T5" i="18"/>
  <c r="W4" i="18"/>
  <c r="V4" i="18"/>
  <c r="U4" i="18"/>
  <c r="T4" i="18"/>
  <c r="N27" i="18"/>
  <c r="L27" i="18"/>
  <c r="J27" i="18"/>
  <c r="H27" i="18"/>
  <c r="F27" i="18"/>
  <c r="D27" i="18"/>
  <c r="B27" i="18"/>
  <c r="O503" i="1" l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D14" i="1" l="1"/>
  <c r="K529" i="1"/>
  <c r="I529" i="1"/>
  <c r="E529" i="1"/>
  <c r="C529" i="1"/>
  <c r="K528" i="1"/>
  <c r="I528" i="1"/>
  <c r="E528" i="1"/>
  <c r="C528" i="1"/>
  <c r="K527" i="1"/>
  <c r="I527" i="1"/>
  <c r="E527" i="1"/>
  <c r="C527" i="1"/>
  <c r="K526" i="1"/>
  <c r="I526" i="1"/>
  <c r="E526" i="1"/>
  <c r="C526" i="1"/>
  <c r="K525" i="1"/>
  <c r="I525" i="1"/>
  <c r="E525" i="1"/>
  <c r="C525" i="1"/>
  <c r="K524" i="1"/>
  <c r="I524" i="1"/>
  <c r="E524" i="1"/>
  <c r="C524" i="1"/>
  <c r="K523" i="1"/>
  <c r="I523" i="1"/>
  <c r="E523" i="1"/>
  <c r="C523" i="1"/>
  <c r="K522" i="1"/>
  <c r="I522" i="1"/>
  <c r="E522" i="1"/>
  <c r="C522" i="1"/>
  <c r="K521" i="1"/>
  <c r="I521" i="1"/>
  <c r="E521" i="1"/>
  <c r="C521" i="1"/>
  <c r="K520" i="1"/>
  <c r="I520" i="1"/>
  <c r="E520" i="1"/>
  <c r="C520" i="1"/>
  <c r="K519" i="1"/>
  <c r="I519" i="1"/>
  <c r="E519" i="1"/>
  <c r="C519" i="1"/>
  <c r="K518" i="1"/>
  <c r="I518" i="1"/>
  <c r="E518" i="1"/>
  <c r="C518" i="1"/>
  <c r="K517" i="1"/>
  <c r="I517" i="1"/>
  <c r="E517" i="1"/>
  <c r="C517" i="1"/>
  <c r="K516" i="1"/>
  <c r="I516" i="1"/>
  <c r="E516" i="1"/>
  <c r="C516" i="1"/>
  <c r="K515" i="1"/>
  <c r="I515" i="1"/>
  <c r="E515" i="1"/>
  <c r="C515" i="1"/>
  <c r="K514" i="1"/>
  <c r="I514" i="1"/>
  <c r="E514" i="1"/>
  <c r="C514" i="1"/>
  <c r="K513" i="1"/>
  <c r="I513" i="1"/>
  <c r="E513" i="1"/>
  <c r="C513" i="1"/>
  <c r="K512" i="1"/>
  <c r="I512" i="1"/>
  <c r="E512" i="1"/>
  <c r="C512" i="1"/>
  <c r="K511" i="1"/>
  <c r="I511" i="1"/>
  <c r="E511" i="1"/>
  <c r="C511" i="1"/>
  <c r="K510" i="1"/>
  <c r="I510" i="1"/>
  <c r="E510" i="1"/>
  <c r="C510" i="1"/>
  <c r="K509" i="1"/>
  <c r="I509" i="1"/>
  <c r="E509" i="1"/>
  <c r="C509" i="1"/>
  <c r="K508" i="1"/>
  <c r="I508" i="1"/>
  <c r="E508" i="1"/>
  <c r="C508" i="1"/>
  <c r="K507" i="1"/>
  <c r="I507" i="1"/>
  <c r="E507" i="1"/>
  <c r="C507" i="1"/>
  <c r="K506" i="1"/>
  <c r="I506" i="1"/>
  <c r="E506" i="1"/>
  <c r="C506" i="1"/>
  <c r="K505" i="1"/>
  <c r="I505" i="1"/>
  <c r="E505" i="1"/>
  <c r="C505" i="1"/>
  <c r="K504" i="1"/>
  <c r="I504" i="1"/>
  <c r="E504" i="1"/>
  <c r="C504" i="1"/>
  <c r="K503" i="1"/>
  <c r="I503" i="1"/>
  <c r="E503" i="1"/>
  <c r="C503" i="1"/>
  <c r="J502" i="1"/>
  <c r="D502" i="1"/>
  <c r="E502" i="1" s="1"/>
  <c r="J501" i="1"/>
  <c r="D501" i="1"/>
  <c r="J500" i="1"/>
  <c r="D500" i="1"/>
  <c r="J499" i="1"/>
  <c r="D499" i="1"/>
  <c r="J498" i="1"/>
  <c r="D498" i="1"/>
  <c r="E498" i="1" s="1"/>
  <c r="J497" i="1"/>
  <c r="D497" i="1"/>
  <c r="E497" i="1" s="1"/>
  <c r="J496" i="1"/>
  <c r="D496" i="1"/>
  <c r="J495" i="1"/>
  <c r="D495" i="1"/>
  <c r="E495" i="1" s="1"/>
  <c r="J494" i="1"/>
  <c r="D494" i="1"/>
  <c r="J493" i="1"/>
  <c r="D493" i="1"/>
  <c r="J492" i="1"/>
  <c r="D492" i="1"/>
  <c r="E492" i="1" s="1"/>
  <c r="J491" i="1"/>
  <c r="D491" i="1"/>
  <c r="E491" i="1" s="1"/>
  <c r="J490" i="1"/>
  <c r="D490" i="1"/>
  <c r="E490" i="1" s="1"/>
  <c r="J489" i="1"/>
  <c r="D489" i="1"/>
  <c r="J488" i="1"/>
  <c r="D488" i="1"/>
  <c r="E488" i="1" s="1"/>
  <c r="J487" i="1"/>
  <c r="D487" i="1"/>
  <c r="J486" i="1"/>
  <c r="D486" i="1"/>
  <c r="E486" i="1" s="1"/>
  <c r="J485" i="1"/>
  <c r="D485" i="1"/>
  <c r="J484" i="1"/>
  <c r="D484" i="1"/>
  <c r="J483" i="1"/>
  <c r="D483" i="1"/>
  <c r="E483" i="1" s="1"/>
  <c r="J482" i="1"/>
  <c r="D482" i="1"/>
  <c r="J481" i="1"/>
  <c r="D481" i="1"/>
  <c r="E481" i="1" s="1"/>
  <c r="J480" i="1"/>
  <c r="D480" i="1"/>
  <c r="E480" i="1" s="1"/>
  <c r="J479" i="1"/>
  <c r="D479" i="1"/>
  <c r="J478" i="1"/>
  <c r="D478" i="1"/>
  <c r="E478" i="1" s="1"/>
  <c r="J477" i="1"/>
  <c r="D477" i="1"/>
  <c r="J476" i="1"/>
  <c r="D476" i="1"/>
  <c r="E476" i="1" s="1"/>
  <c r="J475" i="1"/>
  <c r="D475" i="1"/>
  <c r="E475" i="1" s="1"/>
  <c r="J474" i="1"/>
  <c r="D474" i="1"/>
  <c r="J473" i="1"/>
  <c r="D473" i="1"/>
  <c r="J472" i="1"/>
  <c r="D472" i="1"/>
  <c r="E472" i="1" s="1"/>
  <c r="J471" i="1"/>
  <c r="D471" i="1"/>
  <c r="E471" i="1" s="1"/>
  <c r="J470" i="1"/>
  <c r="D470" i="1"/>
  <c r="J469" i="1"/>
  <c r="D469" i="1"/>
  <c r="J468" i="1"/>
  <c r="D468" i="1"/>
  <c r="J467" i="1"/>
  <c r="D467" i="1"/>
  <c r="J466" i="1"/>
  <c r="D466" i="1"/>
  <c r="J465" i="1"/>
  <c r="D465" i="1"/>
  <c r="J464" i="1"/>
  <c r="D464" i="1"/>
  <c r="J463" i="1"/>
  <c r="D463" i="1"/>
  <c r="E463" i="1" s="1"/>
  <c r="J462" i="1"/>
  <c r="D462" i="1"/>
  <c r="J461" i="1"/>
  <c r="D461" i="1"/>
  <c r="J460" i="1"/>
  <c r="D460" i="1"/>
  <c r="E460" i="1" s="1"/>
  <c r="J459" i="1"/>
  <c r="D459" i="1"/>
  <c r="J458" i="1"/>
  <c r="D458" i="1"/>
  <c r="J457" i="1"/>
  <c r="D457" i="1"/>
  <c r="J456" i="1"/>
  <c r="D456" i="1"/>
  <c r="J455" i="1"/>
  <c r="D455" i="1"/>
  <c r="E455" i="1" s="1"/>
  <c r="J454" i="1"/>
  <c r="D454" i="1"/>
  <c r="J453" i="1"/>
  <c r="D453" i="1"/>
  <c r="J452" i="1"/>
  <c r="D452" i="1"/>
  <c r="E452" i="1" s="1"/>
  <c r="J451" i="1"/>
  <c r="D451" i="1"/>
  <c r="J450" i="1"/>
  <c r="D450" i="1"/>
  <c r="J449" i="1"/>
  <c r="D449" i="1"/>
  <c r="J448" i="1"/>
  <c r="D448" i="1"/>
  <c r="E448" i="1" s="1"/>
  <c r="J447" i="1"/>
  <c r="D447" i="1"/>
  <c r="J446" i="1"/>
  <c r="D446" i="1"/>
  <c r="J445" i="1"/>
  <c r="D445" i="1"/>
  <c r="J444" i="1"/>
  <c r="D444" i="1"/>
  <c r="J443" i="1"/>
  <c r="D443" i="1"/>
  <c r="J442" i="1"/>
  <c r="D442" i="1"/>
  <c r="E442" i="1" s="1"/>
  <c r="J441" i="1"/>
  <c r="D441" i="1"/>
  <c r="J440" i="1"/>
  <c r="D440" i="1"/>
  <c r="E440" i="1" s="1"/>
  <c r="J439" i="1"/>
  <c r="D439" i="1"/>
  <c r="J438" i="1"/>
  <c r="D438" i="1"/>
  <c r="J437" i="1"/>
  <c r="D437" i="1"/>
  <c r="J436" i="1"/>
  <c r="D436" i="1"/>
  <c r="E436" i="1" s="1"/>
  <c r="J435" i="1"/>
  <c r="D435" i="1"/>
  <c r="J434" i="1"/>
  <c r="D434" i="1"/>
  <c r="J433" i="1"/>
  <c r="D433" i="1"/>
  <c r="J432" i="1"/>
  <c r="D432" i="1"/>
  <c r="J431" i="1"/>
  <c r="D431" i="1"/>
  <c r="J430" i="1"/>
  <c r="D430" i="1"/>
  <c r="E430" i="1" s="1"/>
  <c r="J429" i="1"/>
  <c r="D429" i="1"/>
  <c r="E429" i="1" s="1"/>
  <c r="J428" i="1"/>
  <c r="D428" i="1"/>
  <c r="J427" i="1"/>
  <c r="D427" i="1"/>
  <c r="J426" i="1"/>
  <c r="D426" i="1"/>
  <c r="E426" i="1" s="1"/>
  <c r="J425" i="1"/>
  <c r="D425" i="1"/>
  <c r="E425" i="1" s="1"/>
  <c r="J424" i="1"/>
  <c r="D424" i="1"/>
  <c r="E424" i="1" s="1"/>
  <c r="J423" i="1"/>
  <c r="D423" i="1"/>
  <c r="J422" i="1"/>
  <c r="D422" i="1"/>
  <c r="E422" i="1" s="1"/>
  <c r="J421" i="1"/>
  <c r="D421" i="1"/>
  <c r="E421" i="1" s="1"/>
  <c r="J420" i="1"/>
  <c r="D420" i="1"/>
  <c r="J419" i="1"/>
  <c r="D419" i="1"/>
  <c r="E419" i="1" s="1"/>
  <c r="J418" i="1"/>
  <c r="D418" i="1"/>
  <c r="J417" i="1"/>
  <c r="D417" i="1"/>
  <c r="E417" i="1" s="1"/>
  <c r="J416" i="1"/>
  <c r="D416" i="1"/>
  <c r="E416" i="1" s="1"/>
  <c r="J415" i="1"/>
  <c r="D415" i="1"/>
  <c r="E415" i="1" s="1"/>
  <c r="J414" i="1"/>
  <c r="D414" i="1"/>
  <c r="J413" i="1"/>
  <c r="D413" i="1"/>
  <c r="J412" i="1"/>
  <c r="D412" i="1"/>
  <c r="J411" i="1"/>
  <c r="D411" i="1"/>
  <c r="J410" i="1"/>
  <c r="D410" i="1"/>
  <c r="J409" i="1"/>
  <c r="D409" i="1"/>
  <c r="J408" i="1"/>
  <c r="D408" i="1"/>
  <c r="J407" i="1"/>
  <c r="D407" i="1"/>
  <c r="J406" i="1"/>
  <c r="D406" i="1"/>
  <c r="J405" i="1"/>
  <c r="D405" i="1"/>
  <c r="J404" i="1"/>
  <c r="D404" i="1"/>
  <c r="J403" i="1"/>
  <c r="D403" i="1"/>
  <c r="J402" i="1"/>
  <c r="D402" i="1"/>
  <c r="E402" i="1" s="1"/>
  <c r="J401" i="1"/>
  <c r="D401" i="1"/>
  <c r="J400" i="1"/>
  <c r="D400" i="1"/>
  <c r="E400" i="1" s="1"/>
  <c r="J399" i="1"/>
  <c r="D399" i="1"/>
  <c r="J398" i="1"/>
  <c r="D398" i="1"/>
  <c r="J397" i="1"/>
  <c r="D397" i="1"/>
  <c r="E397" i="1" s="1"/>
  <c r="J396" i="1"/>
  <c r="D396" i="1"/>
  <c r="E396" i="1" s="1"/>
  <c r="J395" i="1"/>
  <c r="D395" i="1"/>
  <c r="E395" i="1" s="1"/>
  <c r="J394" i="1"/>
  <c r="D394" i="1"/>
  <c r="E394" i="1" s="1"/>
  <c r="J393" i="1"/>
  <c r="D393" i="1"/>
  <c r="J392" i="1"/>
  <c r="D392" i="1"/>
  <c r="E392" i="1" s="1"/>
  <c r="J391" i="1"/>
  <c r="D391" i="1"/>
  <c r="J390" i="1"/>
  <c r="D390" i="1"/>
  <c r="E390" i="1" s="1"/>
  <c r="J389" i="1"/>
  <c r="D389" i="1"/>
  <c r="J388" i="1"/>
  <c r="D388" i="1"/>
  <c r="J387" i="1"/>
  <c r="D387" i="1"/>
  <c r="E387" i="1" s="1"/>
  <c r="J386" i="1"/>
  <c r="D386" i="1"/>
  <c r="E386" i="1" s="1"/>
  <c r="J385" i="1"/>
  <c r="D385" i="1"/>
  <c r="J384" i="1"/>
  <c r="D384" i="1"/>
  <c r="J383" i="1"/>
  <c r="D383" i="1"/>
  <c r="J382" i="1"/>
  <c r="D382" i="1"/>
  <c r="E382" i="1" s="1"/>
  <c r="J381" i="1"/>
  <c r="D381" i="1"/>
  <c r="J380" i="1"/>
  <c r="D380" i="1"/>
  <c r="E380" i="1" s="1"/>
  <c r="J379" i="1"/>
  <c r="D379" i="1"/>
  <c r="E379" i="1" s="1"/>
  <c r="J378" i="1"/>
  <c r="D378" i="1"/>
  <c r="J377" i="1"/>
  <c r="D377" i="1"/>
  <c r="J376" i="1"/>
  <c r="D376" i="1"/>
  <c r="E376" i="1" s="1"/>
  <c r="J375" i="1"/>
  <c r="D375" i="1"/>
  <c r="E375" i="1" s="1"/>
  <c r="J374" i="1"/>
  <c r="D374" i="1"/>
  <c r="E374" i="1" s="1"/>
  <c r="J373" i="1"/>
  <c r="D373" i="1"/>
  <c r="E373" i="1" s="1"/>
  <c r="J372" i="1"/>
  <c r="D372" i="1"/>
  <c r="J371" i="1"/>
  <c r="D371" i="1"/>
  <c r="E371" i="1" s="1"/>
  <c r="J370" i="1"/>
  <c r="D370" i="1"/>
  <c r="J369" i="1"/>
  <c r="D369" i="1"/>
  <c r="J368" i="1"/>
  <c r="D368" i="1"/>
  <c r="E368" i="1" s="1"/>
  <c r="J367" i="1"/>
  <c r="D367" i="1"/>
  <c r="E367" i="1" s="1"/>
  <c r="J366" i="1"/>
  <c r="D366" i="1"/>
  <c r="E366" i="1" s="1"/>
  <c r="J365" i="1"/>
  <c r="D365" i="1"/>
  <c r="E365" i="1" s="1"/>
  <c r="J364" i="1"/>
  <c r="D364" i="1"/>
  <c r="J363" i="1"/>
  <c r="D363" i="1"/>
  <c r="J362" i="1"/>
  <c r="D362" i="1"/>
  <c r="E362" i="1" s="1"/>
  <c r="J361" i="1"/>
  <c r="D361" i="1"/>
  <c r="J360" i="1"/>
  <c r="D360" i="1"/>
  <c r="E360" i="1" s="1"/>
  <c r="J359" i="1"/>
  <c r="D359" i="1"/>
  <c r="E359" i="1" s="1"/>
  <c r="J358" i="1"/>
  <c r="D358" i="1"/>
  <c r="E358" i="1" s="1"/>
  <c r="J357" i="1"/>
  <c r="D357" i="1"/>
  <c r="J356" i="1"/>
  <c r="D356" i="1"/>
  <c r="J355" i="1"/>
  <c r="D355" i="1"/>
  <c r="J354" i="1"/>
  <c r="D354" i="1"/>
  <c r="E354" i="1" s="1"/>
  <c r="J353" i="1"/>
  <c r="D353" i="1"/>
  <c r="J352" i="1"/>
  <c r="D352" i="1"/>
  <c r="E352" i="1" s="1"/>
  <c r="J351" i="1"/>
  <c r="D351" i="1"/>
  <c r="J350" i="1"/>
  <c r="D350" i="1"/>
  <c r="E350" i="1" s="1"/>
  <c r="J349" i="1"/>
  <c r="D349" i="1"/>
  <c r="J348" i="1"/>
  <c r="D348" i="1"/>
  <c r="J347" i="1"/>
  <c r="D347" i="1"/>
  <c r="E347" i="1" s="1"/>
  <c r="J346" i="1"/>
  <c r="D346" i="1"/>
  <c r="E346" i="1" s="1"/>
  <c r="J345" i="1"/>
  <c r="D345" i="1"/>
  <c r="J344" i="1"/>
  <c r="D344" i="1"/>
  <c r="J343" i="1"/>
  <c r="D343" i="1"/>
  <c r="J342" i="1"/>
  <c r="D342" i="1"/>
  <c r="J341" i="1"/>
  <c r="D341" i="1"/>
  <c r="J340" i="1"/>
  <c r="D340" i="1"/>
  <c r="E340" i="1" s="1"/>
  <c r="J339" i="1"/>
  <c r="D339" i="1"/>
  <c r="E339" i="1" s="1"/>
  <c r="J338" i="1"/>
  <c r="D338" i="1"/>
  <c r="E338" i="1" s="1"/>
  <c r="J337" i="1"/>
  <c r="D337" i="1"/>
  <c r="J336" i="1"/>
  <c r="D336" i="1"/>
  <c r="E336" i="1" s="1"/>
  <c r="J335" i="1"/>
  <c r="D335" i="1"/>
  <c r="E335" i="1" s="1"/>
  <c r="J334" i="1"/>
  <c r="D334" i="1"/>
  <c r="J333" i="1"/>
  <c r="D333" i="1"/>
  <c r="J332" i="1"/>
  <c r="D332" i="1"/>
  <c r="J331" i="1"/>
  <c r="D331" i="1"/>
  <c r="E331" i="1" s="1"/>
  <c r="J330" i="1"/>
  <c r="D330" i="1"/>
  <c r="J329" i="1"/>
  <c r="D329" i="1"/>
  <c r="E329" i="1" s="1"/>
  <c r="J328" i="1"/>
  <c r="D328" i="1"/>
  <c r="J327" i="1"/>
  <c r="D327" i="1"/>
  <c r="J326" i="1"/>
  <c r="D326" i="1"/>
  <c r="E326" i="1" s="1"/>
  <c r="J325" i="1"/>
  <c r="D325" i="1"/>
  <c r="J324" i="1"/>
  <c r="D324" i="1"/>
  <c r="E324" i="1" s="1"/>
  <c r="J323" i="1"/>
  <c r="D323" i="1"/>
  <c r="E323" i="1" s="1"/>
  <c r="J322" i="1"/>
  <c r="D322" i="1"/>
  <c r="J321" i="1"/>
  <c r="D321" i="1"/>
  <c r="E321" i="1" s="1"/>
  <c r="J320" i="1"/>
  <c r="D320" i="1"/>
  <c r="E320" i="1" s="1"/>
  <c r="J319" i="1"/>
  <c r="D319" i="1"/>
  <c r="J318" i="1"/>
  <c r="D318" i="1"/>
  <c r="J317" i="1"/>
  <c r="D317" i="1"/>
  <c r="E317" i="1" s="1"/>
  <c r="J316" i="1"/>
  <c r="D316" i="1"/>
  <c r="J315" i="1"/>
  <c r="D315" i="1"/>
  <c r="E315" i="1" s="1"/>
  <c r="J314" i="1"/>
  <c r="D314" i="1"/>
  <c r="E314" i="1" s="1"/>
  <c r="J313" i="1"/>
  <c r="D313" i="1"/>
  <c r="J312" i="1"/>
  <c r="D312" i="1"/>
  <c r="J311" i="1"/>
  <c r="D311" i="1"/>
  <c r="E311" i="1" s="1"/>
  <c r="J310" i="1"/>
  <c r="D310" i="1"/>
  <c r="J309" i="1"/>
  <c r="D309" i="1"/>
  <c r="E309" i="1" s="1"/>
  <c r="J308" i="1"/>
  <c r="D308" i="1"/>
  <c r="J307" i="1"/>
  <c r="D307" i="1"/>
  <c r="J306" i="1"/>
  <c r="D306" i="1"/>
  <c r="J305" i="1"/>
  <c r="D305" i="1"/>
  <c r="E305" i="1" s="1"/>
  <c r="J304" i="1"/>
  <c r="D304" i="1"/>
  <c r="E304" i="1" s="1"/>
  <c r="J303" i="1"/>
  <c r="D303" i="1"/>
  <c r="J302" i="1"/>
  <c r="D302" i="1"/>
  <c r="J301" i="1"/>
  <c r="D301" i="1"/>
  <c r="J300" i="1"/>
  <c r="D300" i="1"/>
  <c r="E300" i="1" s="1"/>
  <c r="J299" i="1"/>
  <c r="D299" i="1"/>
  <c r="J298" i="1"/>
  <c r="D298" i="1"/>
  <c r="J297" i="1"/>
  <c r="D297" i="1"/>
  <c r="J296" i="1"/>
  <c r="D296" i="1"/>
  <c r="J295" i="1"/>
  <c r="D295" i="1"/>
  <c r="J294" i="1"/>
  <c r="D294" i="1"/>
  <c r="E294" i="1" s="1"/>
  <c r="J293" i="1"/>
  <c r="D293" i="1"/>
  <c r="J292" i="1"/>
  <c r="D292" i="1"/>
  <c r="E292" i="1" s="1"/>
  <c r="J291" i="1"/>
  <c r="D291" i="1"/>
  <c r="J290" i="1"/>
  <c r="D290" i="1"/>
  <c r="J289" i="1"/>
  <c r="D289" i="1"/>
  <c r="J288" i="1"/>
  <c r="D288" i="1"/>
  <c r="E288" i="1" s="1"/>
  <c r="J287" i="1"/>
  <c r="D287" i="1"/>
  <c r="E287" i="1" s="1"/>
  <c r="J286" i="1"/>
  <c r="D286" i="1"/>
  <c r="E286" i="1" s="1"/>
  <c r="J285" i="1"/>
  <c r="D285" i="1"/>
  <c r="J284" i="1"/>
  <c r="D284" i="1"/>
  <c r="E284" i="1" s="1"/>
  <c r="J283" i="1"/>
  <c r="D283" i="1"/>
  <c r="E283" i="1" s="1"/>
  <c r="J282" i="1"/>
  <c r="D282" i="1"/>
  <c r="E282" i="1" s="1"/>
  <c r="J281" i="1"/>
  <c r="D281" i="1"/>
  <c r="J280" i="1"/>
  <c r="D280" i="1"/>
  <c r="E280" i="1" s="1"/>
  <c r="J279" i="1"/>
  <c r="D279" i="1"/>
  <c r="E279" i="1" s="1"/>
  <c r="J278" i="1"/>
  <c r="D278" i="1"/>
  <c r="J277" i="1"/>
  <c r="D277" i="1"/>
  <c r="E277" i="1" s="1"/>
  <c r="J276" i="1"/>
  <c r="D276" i="1"/>
  <c r="E276" i="1" s="1"/>
  <c r="J275" i="1"/>
  <c r="D275" i="1"/>
  <c r="E275" i="1" s="1"/>
  <c r="J274" i="1"/>
  <c r="D274" i="1"/>
  <c r="J273" i="1"/>
  <c r="D273" i="1"/>
  <c r="E273" i="1" s="1"/>
  <c r="J272" i="1"/>
  <c r="D272" i="1"/>
  <c r="J271" i="1"/>
  <c r="D271" i="1"/>
  <c r="E271" i="1" s="1"/>
  <c r="J270" i="1"/>
  <c r="D270" i="1"/>
  <c r="E270" i="1" s="1"/>
  <c r="J269" i="1"/>
  <c r="D269" i="1"/>
  <c r="J268" i="1"/>
  <c r="D268" i="1"/>
  <c r="J267" i="1"/>
  <c r="D267" i="1"/>
  <c r="J266" i="1"/>
  <c r="D266" i="1"/>
  <c r="J265" i="1"/>
  <c r="D265" i="1"/>
  <c r="E265" i="1" s="1"/>
  <c r="J264" i="1"/>
  <c r="D264" i="1"/>
  <c r="J263" i="1"/>
  <c r="D263" i="1"/>
  <c r="E263" i="1" s="1"/>
  <c r="J262" i="1"/>
  <c r="D262" i="1"/>
  <c r="J261" i="1"/>
  <c r="D261" i="1"/>
  <c r="J260" i="1"/>
  <c r="D260" i="1"/>
  <c r="J259" i="1"/>
  <c r="D259" i="1"/>
  <c r="J258" i="1"/>
  <c r="D258" i="1"/>
  <c r="E258" i="1" s="1"/>
  <c r="J257" i="1"/>
  <c r="D257" i="1"/>
  <c r="E257" i="1" s="1"/>
  <c r="J256" i="1"/>
  <c r="D256" i="1"/>
  <c r="E256" i="1" s="1"/>
  <c r="J255" i="1"/>
  <c r="D255" i="1"/>
  <c r="E255" i="1" s="1"/>
  <c r="J254" i="1"/>
  <c r="D254" i="1"/>
  <c r="E254" i="1" s="1"/>
  <c r="J253" i="1"/>
  <c r="D253" i="1"/>
  <c r="J252" i="1"/>
  <c r="D252" i="1"/>
  <c r="J251" i="1"/>
  <c r="D251" i="1"/>
  <c r="E251" i="1" s="1"/>
  <c r="J250" i="1"/>
  <c r="D250" i="1"/>
  <c r="J249" i="1"/>
  <c r="D249" i="1"/>
  <c r="J248" i="1"/>
  <c r="D248" i="1"/>
  <c r="J247" i="1"/>
  <c r="D247" i="1"/>
  <c r="E247" i="1" s="1"/>
  <c r="J246" i="1"/>
  <c r="D246" i="1"/>
  <c r="J245" i="1"/>
  <c r="D245" i="1"/>
  <c r="E245" i="1" s="1"/>
  <c r="J244" i="1"/>
  <c r="D244" i="1"/>
  <c r="E244" i="1" s="1"/>
  <c r="J243" i="1"/>
  <c r="D243" i="1"/>
  <c r="J242" i="1"/>
  <c r="D242" i="1"/>
  <c r="J241" i="1"/>
  <c r="D241" i="1"/>
  <c r="E241" i="1" s="1"/>
  <c r="J240" i="1"/>
  <c r="D240" i="1"/>
  <c r="J239" i="1"/>
  <c r="D239" i="1"/>
  <c r="J238" i="1"/>
  <c r="D238" i="1"/>
  <c r="J237" i="1"/>
  <c r="D237" i="1"/>
  <c r="J236" i="1"/>
  <c r="D236" i="1"/>
  <c r="E236" i="1" s="1"/>
  <c r="J235" i="1"/>
  <c r="D235" i="1"/>
  <c r="E235" i="1" s="1"/>
  <c r="J234" i="1"/>
  <c r="D234" i="1"/>
  <c r="J233" i="1"/>
  <c r="D233" i="1"/>
  <c r="E233" i="1" s="1"/>
  <c r="J232" i="1"/>
  <c r="D232" i="1"/>
  <c r="J231" i="1"/>
  <c r="D231" i="1"/>
  <c r="J230" i="1"/>
  <c r="D230" i="1"/>
  <c r="J229" i="1"/>
  <c r="D229" i="1"/>
  <c r="J228" i="1"/>
  <c r="D228" i="1"/>
  <c r="E228" i="1" s="1"/>
  <c r="J227" i="1"/>
  <c r="D227" i="1"/>
  <c r="E227" i="1" s="1"/>
  <c r="J226" i="1"/>
  <c r="D226" i="1"/>
  <c r="J225" i="1"/>
  <c r="D225" i="1"/>
  <c r="E225" i="1" s="1"/>
  <c r="J224" i="1"/>
  <c r="D224" i="1"/>
  <c r="J223" i="1"/>
  <c r="D223" i="1"/>
  <c r="J222" i="1"/>
  <c r="D222" i="1"/>
  <c r="J221" i="1"/>
  <c r="D221" i="1"/>
  <c r="E221" i="1" s="1"/>
  <c r="J220" i="1"/>
  <c r="D220" i="1"/>
  <c r="E220" i="1" s="1"/>
  <c r="J219" i="1"/>
  <c r="D219" i="1"/>
  <c r="J218" i="1"/>
  <c r="D218" i="1"/>
  <c r="J217" i="1"/>
  <c r="D217" i="1"/>
  <c r="J216" i="1"/>
  <c r="D216" i="1"/>
  <c r="J215" i="1"/>
  <c r="D215" i="1"/>
  <c r="J214" i="1"/>
  <c r="D214" i="1"/>
  <c r="E214" i="1" s="1"/>
  <c r="J213" i="1"/>
  <c r="D213" i="1"/>
  <c r="E213" i="1" s="1"/>
  <c r="J212" i="1"/>
  <c r="D212" i="1"/>
  <c r="J211" i="1"/>
  <c r="D211" i="1"/>
  <c r="J210" i="1"/>
  <c r="D210" i="1"/>
  <c r="J209" i="1"/>
  <c r="D209" i="1"/>
  <c r="E209" i="1" s="1"/>
  <c r="J208" i="1"/>
  <c r="D208" i="1"/>
  <c r="E208" i="1" s="1"/>
  <c r="J207" i="1"/>
  <c r="D207" i="1"/>
  <c r="E207" i="1" s="1"/>
  <c r="J206" i="1"/>
  <c r="D206" i="1"/>
  <c r="E206" i="1" s="1"/>
  <c r="J205" i="1"/>
  <c r="D205" i="1"/>
  <c r="J204" i="1"/>
  <c r="D204" i="1"/>
  <c r="J203" i="1"/>
  <c r="D203" i="1"/>
  <c r="E203" i="1" s="1"/>
  <c r="J202" i="1"/>
  <c r="D202" i="1"/>
  <c r="J201" i="1"/>
  <c r="D201" i="1"/>
  <c r="E201" i="1" s="1"/>
  <c r="J200" i="1"/>
  <c r="D200" i="1"/>
  <c r="E200" i="1" s="1"/>
  <c r="J199" i="1"/>
  <c r="D199" i="1"/>
  <c r="J198" i="1"/>
  <c r="D198" i="1"/>
  <c r="E198" i="1" s="1"/>
  <c r="J197" i="1"/>
  <c r="D197" i="1"/>
  <c r="J196" i="1"/>
  <c r="D196" i="1"/>
  <c r="E196" i="1" s="1"/>
  <c r="J195" i="1"/>
  <c r="D195" i="1"/>
  <c r="E195" i="1" s="1"/>
  <c r="J194" i="1"/>
  <c r="D194" i="1"/>
  <c r="J193" i="1"/>
  <c r="D193" i="1"/>
  <c r="J192" i="1"/>
  <c r="D192" i="1"/>
  <c r="E192" i="1" s="1"/>
  <c r="J191" i="1"/>
  <c r="D191" i="1"/>
  <c r="J190" i="1"/>
  <c r="D190" i="1"/>
  <c r="E190" i="1" s="1"/>
  <c r="J189" i="1"/>
  <c r="D189" i="1"/>
  <c r="J188" i="1"/>
  <c r="D188" i="1"/>
  <c r="E188" i="1" s="1"/>
  <c r="J187" i="1"/>
  <c r="D187" i="1"/>
  <c r="E187" i="1" s="1"/>
  <c r="J186" i="1"/>
  <c r="D186" i="1"/>
  <c r="J185" i="1"/>
  <c r="D185" i="1"/>
  <c r="J184" i="1"/>
  <c r="D184" i="1"/>
  <c r="E184" i="1" s="1"/>
  <c r="J183" i="1"/>
  <c r="D183" i="1"/>
  <c r="J182" i="1"/>
  <c r="D182" i="1"/>
  <c r="J181" i="1"/>
  <c r="D181" i="1"/>
  <c r="J180" i="1"/>
  <c r="D180" i="1"/>
  <c r="E180" i="1" s="1"/>
  <c r="J179" i="1"/>
  <c r="D179" i="1"/>
  <c r="J178" i="1"/>
  <c r="D178" i="1"/>
  <c r="J177" i="1"/>
  <c r="D177" i="1"/>
  <c r="E177" i="1" s="1"/>
  <c r="J176" i="1"/>
  <c r="D176" i="1"/>
  <c r="J175" i="1"/>
  <c r="D175" i="1"/>
  <c r="E175" i="1" s="1"/>
  <c r="J174" i="1"/>
  <c r="D174" i="1"/>
  <c r="J173" i="1"/>
  <c r="D173" i="1"/>
  <c r="J172" i="1"/>
  <c r="D172" i="1"/>
  <c r="J171" i="1"/>
  <c r="D171" i="1"/>
  <c r="E171" i="1" s="1"/>
  <c r="J170" i="1"/>
  <c r="D170" i="1"/>
  <c r="J169" i="1"/>
  <c r="D169" i="1"/>
  <c r="E169" i="1" s="1"/>
  <c r="J168" i="1"/>
  <c r="D168" i="1"/>
  <c r="E168" i="1" s="1"/>
  <c r="J167" i="1"/>
  <c r="D167" i="1"/>
  <c r="J166" i="1"/>
  <c r="D166" i="1"/>
  <c r="J165" i="1"/>
  <c r="D165" i="1"/>
  <c r="E165" i="1" s="1"/>
  <c r="J164" i="1"/>
  <c r="D164" i="1"/>
  <c r="J163" i="1"/>
  <c r="D163" i="1"/>
  <c r="J162" i="1"/>
  <c r="D162" i="1"/>
  <c r="J161" i="1"/>
  <c r="D161" i="1"/>
  <c r="J160" i="1"/>
  <c r="D160" i="1"/>
  <c r="E160" i="1" s="1"/>
  <c r="J159" i="1"/>
  <c r="D159" i="1"/>
  <c r="E159" i="1" s="1"/>
  <c r="J158" i="1"/>
  <c r="D158" i="1"/>
  <c r="J157" i="1"/>
  <c r="D157" i="1"/>
  <c r="J156" i="1"/>
  <c r="D156" i="1"/>
  <c r="E156" i="1" s="1"/>
  <c r="J155" i="1"/>
  <c r="D155" i="1"/>
  <c r="J154" i="1"/>
  <c r="D154" i="1"/>
  <c r="J153" i="1"/>
  <c r="D153" i="1"/>
  <c r="J152" i="1"/>
  <c r="D152" i="1"/>
  <c r="E152" i="1" s="1"/>
  <c r="J151" i="1"/>
  <c r="D151" i="1"/>
  <c r="J150" i="1"/>
  <c r="D150" i="1"/>
  <c r="J149" i="1"/>
  <c r="D149" i="1"/>
  <c r="E149" i="1" s="1"/>
  <c r="J148" i="1"/>
  <c r="D148" i="1"/>
  <c r="J147" i="1"/>
  <c r="D147" i="1"/>
  <c r="J146" i="1"/>
  <c r="D146" i="1"/>
  <c r="E146" i="1" s="1"/>
  <c r="J145" i="1"/>
  <c r="D145" i="1"/>
  <c r="J144" i="1"/>
  <c r="D144" i="1"/>
  <c r="E144" i="1" s="1"/>
  <c r="J143" i="1"/>
  <c r="D143" i="1"/>
  <c r="J142" i="1"/>
  <c r="D142" i="1"/>
  <c r="J141" i="1"/>
  <c r="D141" i="1"/>
  <c r="E141" i="1" s="1"/>
  <c r="J140" i="1"/>
  <c r="D140" i="1"/>
  <c r="E140" i="1" s="1"/>
  <c r="J139" i="1"/>
  <c r="D139" i="1"/>
  <c r="E139" i="1" s="1"/>
  <c r="J138" i="1"/>
  <c r="D138" i="1"/>
  <c r="J137" i="1"/>
  <c r="D137" i="1"/>
  <c r="J136" i="1"/>
  <c r="D136" i="1"/>
  <c r="J135" i="1"/>
  <c r="D135" i="1"/>
  <c r="J134" i="1"/>
  <c r="D134" i="1"/>
  <c r="J133" i="1"/>
  <c r="D133" i="1"/>
  <c r="E133" i="1" s="1"/>
  <c r="J132" i="1"/>
  <c r="D132" i="1"/>
  <c r="J131" i="1"/>
  <c r="D131" i="1"/>
  <c r="E131" i="1" s="1"/>
  <c r="J130" i="1"/>
  <c r="D130" i="1"/>
  <c r="E130" i="1" s="1"/>
  <c r="J129" i="1"/>
  <c r="D129" i="1"/>
  <c r="J128" i="1"/>
  <c r="D128" i="1"/>
  <c r="J127" i="1"/>
  <c r="D127" i="1"/>
  <c r="E127" i="1" s="1"/>
  <c r="J126" i="1"/>
  <c r="D126" i="1"/>
  <c r="J125" i="1"/>
  <c r="D125" i="1"/>
  <c r="J124" i="1"/>
  <c r="D124" i="1"/>
  <c r="J123" i="1"/>
  <c r="D123" i="1"/>
  <c r="E123" i="1" s="1"/>
  <c r="J122" i="1"/>
  <c r="D122" i="1"/>
  <c r="E122" i="1" s="1"/>
  <c r="J121" i="1"/>
  <c r="D121" i="1"/>
  <c r="J120" i="1"/>
  <c r="D120" i="1"/>
  <c r="J119" i="1"/>
  <c r="D119" i="1"/>
  <c r="J118" i="1"/>
  <c r="D118" i="1"/>
  <c r="E118" i="1" s="1"/>
  <c r="J117" i="1"/>
  <c r="D117" i="1"/>
  <c r="J116" i="1"/>
  <c r="D116" i="1"/>
  <c r="E116" i="1" s="1"/>
  <c r="J115" i="1"/>
  <c r="D115" i="1"/>
  <c r="J114" i="1"/>
  <c r="D114" i="1"/>
  <c r="E114" i="1" s="1"/>
  <c r="J113" i="1"/>
  <c r="D113" i="1"/>
  <c r="J112" i="1"/>
  <c r="D112" i="1"/>
  <c r="J111" i="1"/>
  <c r="D111" i="1"/>
  <c r="J110" i="1"/>
  <c r="D110" i="1"/>
  <c r="E110" i="1" s="1"/>
  <c r="J109" i="1"/>
  <c r="D109" i="1"/>
  <c r="E109" i="1" s="1"/>
  <c r="J108" i="1"/>
  <c r="D108" i="1"/>
  <c r="E108" i="1" s="1"/>
  <c r="J107" i="1"/>
  <c r="D107" i="1"/>
  <c r="J106" i="1"/>
  <c r="D106" i="1"/>
  <c r="J105" i="1"/>
  <c r="D105" i="1"/>
  <c r="J104" i="1"/>
  <c r="D104" i="1"/>
  <c r="J103" i="1"/>
  <c r="D103" i="1"/>
  <c r="E103" i="1" s="1"/>
  <c r="J102" i="1"/>
  <c r="D102" i="1"/>
  <c r="J101" i="1"/>
  <c r="D101" i="1"/>
  <c r="E101" i="1" s="1"/>
  <c r="J100" i="1"/>
  <c r="D100" i="1"/>
  <c r="J99" i="1"/>
  <c r="D99" i="1"/>
  <c r="J98" i="1"/>
  <c r="D98" i="1"/>
  <c r="E98" i="1" s="1"/>
  <c r="J97" i="1"/>
  <c r="D97" i="1"/>
  <c r="J96" i="1"/>
  <c r="D96" i="1"/>
  <c r="J95" i="1"/>
  <c r="D95" i="1"/>
  <c r="J94" i="1"/>
  <c r="D94" i="1"/>
  <c r="E94" i="1" s="1"/>
  <c r="J93" i="1"/>
  <c r="D93" i="1"/>
  <c r="J92" i="1"/>
  <c r="D92" i="1"/>
  <c r="J91" i="1"/>
  <c r="D91" i="1"/>
  <c r="J90" i="1"/>
  <c r="D90" i="1"/>
  <c r="J89" i="1"/>
  <c r="D89" i="1"/>
  <c r="J88" i="1"/>
  <c r="D88" i="1"/>
  <c r="E88" i="1" s="1"/>
  <c r="J87" i="1"/>
  <c r="D87" i="1"/>
  <c r="J86" i="1"/>
  <c r="D86" i="1"/>
  <c r="J85" i="1"/>
  <c r="D85" i="1"/>
  <c r="E85" i="1" s="1"/>
  <c r="J84" i="1"/>
  <c r="D84" i="1"/>
  <c r="J83" i="1"/>
  <c r="D83" i="1"/>
  <c r="E83" i="1" s="1"/>
  <c r="J82" i="1"/>
  <c r="D82" i="1"/>
  <c r="E82" i="1" s="1"/>
  <c r="J81" i="1"/>
  <c r="D81" i="1"/>
  <c r="J80" i="1"/>
  <c r="D80" i="1"/>
  <c r="J79" i="1"/>
  <c r="D79" i="1"/>
  <c r="E79" i="1" s="1"/>
  <c r="J78" i="1"/>
  <c r="D78" i="1"/>
  <c r="E78" i="1" s="1"/>
  <c r="J77" i="1"/>
  <c r="D77" i="1"/>
  <c r="J76" i="1"/>
  <c r="D76" i="1"/>
  <c r="J75" i="1"/>
  <c r="D75" i="1"/>
  <c r="J74" i="1"/>
  <c r="D74" i="1"/>
  <c r="J73" i="1"/>
  <c r="D73" i="1"/>
  <c r="E73" i="1" s="1"/>
  <c r="J72" i="1"/>
  <c r="D72" i="1"/>
  <c r="J71" i="1"/>
  <c r="D71" i="1"/>
  <c r="J70" i="1"/>
  <c r="D70" i="1"/>
  <c r="J69" i="1"/>
  <c r="D69" i="1"/>
  <c r="J68" i="1"/>
  <c r="D68" i="1"/>
  <c r="J67" i="1"/>
  <c r="D67" i="1"/>
  <c r="E67" i="1" s="1"/>
  <c r="J66" i="1"/>
  <c r="D66" i="1"/>
  <c r="J65" i="1"/>
  <c r="D65" i="1"/>
  <c r="J64" i="1"/>
  <c r="D64" i="1"/>
  <c r="J63" i="1"/>
  <c r="D63" i="1"/>
  <c r="E63" i="1" s="1"/>
  <c r="J62" i="1"/>
  <c r="D62" i="1"/>
  <c r="J61" i="1"/>
  <c r="D61" i="1"/>
  <c r="J60" i="1"/>
  <c r="D60" i="1"/>
  <c r="J59" i="1"/>
  <c r="D59" i="1"/>
  <c r="E59" i="1" s="1"/>
  <c r="J58" i="1"/>
  <c r="D58" i="1"/>
  <c r="J57" i="1"/>
  <c r="D57" i="1"/>
  <c r="E57" i="1" s="1"/>
  <c r="J56" i="1"/>
  <c r="D56" i="1"/>
  <c r="J55" i="1"/>
  <c r="D55" i="1"/>
  <c r="J54" i="1"/>
  <c r="D54" i="1"/>
  <c r="J53" i="1"/>
  <c r="D53" i="1"/>
  <c r="E53" i="1" s="1"/>
  <c r="J52" i="1"/>
  <c r="D52" i="1"/>
  <c r="E52" i="1" s="1"/>
  <c r="J51" i="1"/>
  <c r="D51" i="1"/>
  <c r="E51" i="1" s="1"/>
  <c r="J50" i="1"/>
  <c r="D50" i="1"/>
  <c r="J49" i="1"/>
  <c r="D49" i="1"/>
  <c r="J48" i="1"/>
  <c r="D48" i="1"/>
  <c r="E48" i="1" s="1"/>
  <c r="J47" i="1"/>
  <c r="D47" i="1"/>
  <c r="E47" i="1" s="1"/>
  <c r="J46" i="1"/>
  <c r="D46" i="1"/>
  <c r="J45" i="1"/>
  <c r="D45" i="1"/>
  <c r="J44" i="1"/>
  <c r="D44" i="1"/>
  <c r="J43" i="1"/>
  <c r="D43" i="1"/>
  <c r="E43" i="1" s="1"/>
  <c r="J42" i="1"/>
  <c r="D42" i="1"/>
  <c r="J41" i="1"/>
  <c r="D41" i="1"/>
  <c r="J40" i="1"/>
  <c r="D40" i="1"/>
  <c r="J39" i="1"/>
  <c r="D39" i="1"/>
  <c r="J38" i="1"/>
  <c r="D38" i="1"/>
  <c r="J37" i="1"/>
  <c r="D37" i="1"/>
  <c r="E37" i="1" s="1"/>
  <c r="J36" i="1"/>
  <c r="D36" i="1"/>
  <c r="E36" i="1" s="1"/>
  <c r="J35" i="1"/>
  <c r="D35" i="1"/>
  <c r="E35" i="1" s="1"/>
  <c r="J34" i="1"/>
  <c r="D34" i="1"/>
  <c r="J33" i="1"/>
  <c r="D33" i="1"/>
  <c r="J32" i="1"/>
  <c r="D32" i="1"/>
  <c r="E32" i="1" s="1"/>
  <c r="J31" i="1"/>
  <c r="D31" i="1"/>
  <c r="J30" i="1"/>
  <c r="D30" i="1"/>
  <c r="J29" i="1"/>
  <c r="D29" i="1"/>
  <c r="E29" i="1" s="1"/>
  <c r="J28" i="1"/>
  <c r="D28" i="1"/>
  <c r="E28" i="1" s="1"/>
  <c r="J27" i="1"/>
  <c r="D27" i="1"/>
  <c r="J26" i="1"/>
  <c r="D26" i="1"/>
  <c r="E26" i="1" s="1"/>
  <c r="J25" i="1"/>
  <c r="D25" i="1"/>
  <c r="J24" i="1"/>
  <c r="D24" i="1"/>
  <c r="J23" i="1"/>
  <c r="D23" i="1"/>
  <c r="E23" i="1" s="1"/>
  <c r="J22" i="1"/>
  <c r="D22" i="1"/>
  <c r="J21" i="1"/>
  <c r="D21" i="1"/>
  <c r="E21" i="1" s="1"/>
  <c r="J20" i="1"/>
  <c r="D20" i="1"/>
  <c r="J19" i="1"/>
  <c r="D19" i="1"/>
  <c r="J18" i="1"/>
  <c r="D18" i="1"/>
  <c r="J17" i="1"/>
  <c r="D17" i="1"/>
  <c r="J16" i="1"/>
  <c r="D16" i="1"/>
  <c r="J15" i="1"/>
  <c r="D15" i="1"/>
  <c r="E15" i="1" s="1"/>
  <c r="J14" i="1"/>
  <c r="J13" i="1"/>
  <c r="D13" i="1"/>
  <c r="J12" i="1"/>
  <c r="D12" i="1"/>
  <c r="J11" i="1"/>
  <c r="D11" i="1"/>
  <c r="E11" i="1" s="1"/>
  <c r="J10" i="1"/>
  <c r="D10" i="1"/>
  <c r="J9" i="1"/>
  <c r="D9" i="1"/>
  <c r="E9" i="1" s="1"/>
  <c r="J8" i="1"/>
  <c r="D8" i="1"/>
  <c r="J7" i="1"/>
  <c r="D7" i="1"/>
  <c r="J6" i="1"/>
  <c r="D6" i="1"/>
  <c r="E6" i="1" s="1"/>
  <c r="J5" i="1"/>
  <c r="D5" i="1"/>
  <c r="J4" i="1"/>
  <c r="D4" i="1"/>
  <c r="J3" i="1"/>
  <c r="D3" i="1"/>
  <c r="J2" i="1"/>
  <c r="D2" i="1"/>
  <c r="E2" i="1" s="1"/>
  <c r="O478" i="1" l="1"/>
  <c r="P478" i="1"/>
  <c r="O31" i="1"/>
  <c r="P31" i="1"/>
  <c r="O87" i="1"/>
  <c r="P87" i="1"/>
  <c r="K115" i="1"/>
  <c r="O115" i="1"/>
  <c r="P115" i="1"/>
  <c r="K157" i="1"/>
  <c r="O157" i="1"/>
  <c r="P157" i="1"/>
  <c r="O212" i="1"/>
  <c r="P212" i="1"/>
  <c r="O240" i="1"/>
  <c r="P240" i="1"/>
  <c r="O268" i="1"/>
  <c r="P268" i="1"/>
  <c r="O296" i="1"/>
  <c r="P296" i="1"/>
  <c r="O324" i="1"/>
  <c r="P324" i="1"/>
  <c r="O352" i="1"/>
  <c r="P352" i="1"/>
  <c r="O394" i="1"/>
  <c r="P394" i="1"/>
  <c r="O422" i="1"/>
  <c r="P422" i="1"/>
  <c r="K492" i="1"/>
  <c r="O492" i="1"/>
  <c r="P492" i="1"/>
  <c r="K16" i="1"/>
  <c r="O16" i="1"/>
  <c r="P16" i="1"/>
  <c r="O30" i="1"/>
  <c r="P30" i="1"/>
  <c r="O44" i="1"/>
  <c r="P44" i="1"/>
  <c r="O58" i="1"/>
  <c r="P58" i="1"/>
  <c r="K72" i="1"/>
  <c r="O72" i="1"/>
  <c r="P72" i="1"/>
  <c r="O86" i="1"/>
  <c r="P86" i="1"/>
  <c r="O100" i="1"/>
  <c r="P100" i="1"/>
  <c r="K114" i="1"/>
  <c r="O114" i="1"/>
  <c r="P114" i="1"/>
  <c r="O128" i="1"/>
  <c r="P128" i="1"/>
  <c r="O142" i="1"/>
  <c r="P142" i="1"/>
  <c r="K156" i="1"/>
  <c r="O156" i="1"/>
  <c r="P156" i="1"/>
  <c r="K170" i="1"/>
  <c r="O170" i="1"/>
  <c r="P170" i="1"/>
  <c r="K184" i="1"/>
  <c r="O184" i="1"/>
  <c r="P184" i="1"/>
  <c r="O198" i="1"/>
  <c r="P198" i="1"/>
  <c r="O211" i="1"/>
  <c r="P211" i="1"/>
  <c r="O225" i="1"/>
  <c r="P225" i="1"/>
  <c r="K239" i="1"/>
  <c r="O239" i="1"/>
  <c r="P239" i="1"/>
  <c r="O253" i="1"/>
  <c r="P253" i="1"/>
  <c r="K267" i="1"/>
  <c r="O267" i="1"/>
  <c r="P267" i="1"/>
  <c r="O281" i="1"/>
  <c r="P281" i="1"/>
  <c r="O295" i="1"/>
  <c r="P295" i="1"/>
  <c r="O309" i="1"/>
  <c r="P309" i="1"/>
  <c r="K323" i="1"/>
  <c r="O323" i="1"/>
  <c r="P323" i="1"/>
  <c r="O337" i="1"/>
  <c r="P337" i="1"/>
  <c r="O351" i="1"/>
  <c r="P351" i="1"/>
  <c r="O365" i="1"/>
  <c r="P365" i="1"/>
  <c r="O379" i="1"/>
  <c r="P379" i="1"/>
  <c r="O393" i="1"/>
  <c r="P393" i="1"/>
  <c r="K407" i="1"/>
  <c r="O407" i="1"/>
  <c r="P407" i="1"/>
  <c r="K421" i="1"/>
  <c r="O421" i="1"/>
  <c r="P421" i="1"/>
  <c r="K435" i="1"/>
  <c r="O435" i="1"/>
  <c r="P435" i="1"/>
  <c r="O449" i="1"/>
  <c r="P449" i="1"/>
  <c r="O463" i="1"/>
  <c r="P463" i="1"/>
  <c r="K477" i="1"/>
  <c r="O477" i="1"/>
  <c r="P477" i="1"/>
  <c r="O491" i="1"/>
  <c r="P491" i="1"/>
  <c r="O2" i="1"/>
  <c r="P2" i="1"/>
  <c r="O143" i="1"/>
  <c r="P143" i="1"/>
  <c r="O18" i="1"/>
  <c r="P18" i="1"/>
  <c r="O32" i="1"/>
  <c r="P32" i="1"/>
  <c r="P46" i="1"/>
  <c r="O46" i="1"/>
  <c r="O74" i="1"/>
  <c r="P74" i="1"/>
  <c r="K88" i="1"/>
  <c r="P88" i="1"/>
  <c r="O88" i="1"/>
  <c r="O102" i="1"/>
  <c r="P102" i="1"/>
  <c r="O116" i="1"/>
  <c r="P116" i="1"/>
  <c r="O130" i="1"/>
  <c r="P130" i="1"/>
  <c r="O158" i="1"/>
  <c r="P158" i="1"/>
  <c r="O172" i="1"/>
  <c r="P172" i="1"/>
  <c r="P186" i="1"/>
  <c r="O186" i="1"/>
  <c r="O213" i="1"/>
  <c r="P213" i="1"/>
  <c r="K241" i="1"/>
  <c r="P241" i="1"/>
  <c r="O241" i="1"/>
  <c r="O255" i="1"/>
  <c r="P255" i="1"/>
  <c r="K269" i="1"/>
  <c r="P269" i="1"/>
  <c r="O269" i="1"/>
  <c r="O283" i="1"/>
  <c r="P283" i="1"/>
  <c r="P297" i="1"/>
  <c r="O297" i="1"/>
  <c r="O325" i="1"/>
  <c r="P325" i="1"/>
  <c r="P339" i="1"/>
  <c r="O339" i="1"/>
  <c r="O353" i="1"/>
  <c r="P353" i="1"/>
  <c r="P367" i="1"/>
  <c r="O367" i="1"/>
  <c r="O381" i="1"/>
  <c r="P381" i="1"/>
  <c r="P395" i="1"/>
  <c r="O395" i="1"/>
  <c r="P409" i="1"/>
  <c r="O409" i="1"/>
  <c r="P423" i="1"/>
  <c r="O423" i="1"/>
  <c r="O437" i="1"/>
  <c r="P437" i="1"/>
  <c r="O451" i="1"/>
  <c r="P451" i="1"/>
  <c r="K465" i="1"/>
  <c r="P465" i="1"/>
  <c r="O465" i="1"/>
  <c r="K479" i="1"/>
  <c r="O479" i="1"/>
  <c r="P479" i="1"/>
  <c r="O4" i="1"/>
  <c r="P4" i="1"/>
  <c r="O19" i="1"/>
  <c r="P19" i="1"/>
  <c r="K33" i="1"/>
  <c r="P33" i="1"/>
  <c r="O33" i="1"/>
  <c r="O47" i="1"/>
  <c r="P47" i="1"/>
  <c r="O61" i="1"/>
  <c r="P61" i="1"/>
  <c r="O75" i="1"/>
  <c r="P75" i="1"/>
  <c r="P89" i="1"/>
  <c r="O89" i="1"/>
  <c r="O103" i="1"/>
  <c r="P103" i="1"/>
  <c r="K117" i="1"/>
  <c r="O117" i="1"/>
  <c r="P117" i="1"/>
  <c r="P131" i="1"/>
  <c r="O131" i="1"/>
  <c r="K145" i="1"/>
  <c r="O145" i="1"/>
  <c r="P145" i="1"/>
  <c r="O159" i="1"/>
  <c r="P159" i="1"/>
  <c r="O173" i="1"/>
  <c r="P173" i="1"/>
  <c r="K187" i="1"/>
  <c r="O187" i="1"/>
  <c r="P187" i="1"/>
  <c r="O200" i="1"/>
  <c r="P200" i="1"/>
  <c r="K214" i="1"/>
  <c r="O214" i="1"/>
  <c r="P214" i="1"/>
  <c r="O228" i="1"/>
  <c r="P228" i="1"/>
  <c r="K242" i="1"/>
  <c r="O242" i="1"/>
  <c r="P242" i="1"/>
  <c r="O256" i="1"/>
  <c r="P256" i="1"/>
  <c r="O270" i="1"/>
  <c r="P270" i="1"/>
  <c r="O284" i="1"/>
  <c r="P284" i="1"/>
  <c r="K298" i="1"/>
  <c r="O298" i="1"/>
  <c r="P298" i="1"/>
  <c r="O312" i="1"/>
  <c r="P312" i="1"/>
  <c r="O326" i="1"/>
  <c r="P326" i="1"/>
  <c r="O340" i="1"/>
  <c r="P340" i="1"/>
  <c r="O354" i="1"/>
  <c r="P354" i="1"/>
  <c r="O368" i="1"/>
  <c r="P368" i="1"/>
  <c r="K382" i="1"/>
  <c r="O382" i="1"/>
  <c r="P382" i="1"/>
  <c r="O396" i="1"/>
  <c r="P396" i="1"/>
  <c r="O410" i="1"/>
  <c r="P410" i="1"/>
  <c r="O424" i="1"/>
  <c r="P424" i="1"/>
  <c r="O438" i="1"/>
  <c r="P438" i="1"/>
  <c r="K452" i="1"/>
  <c r="O452" i="1"/>
  <c r="P452" i="1"/>
  <c r="O466" i="1"/>
  <c r="P466" i="1"/>
  <c r="K480" i="1"/>
  <c r="O480" i="1"/>
  <c r="P480" i="1"/>
  <c r="K494" i="1"/>
  <c r="O494" i="1"/>
  <c r="P494" i="1"/>
  <c r="K436" i="1"/>
  <c r="O436" i="1"/>
  <c r="P436" i="1"/>
  <c r="K60" i="1"/>
  <c r="O60" i="1"/>
  <c r="P60" i="1"/>
  <c r="O144" i="1"/>
  <c r="P144" i="1"/>
  <c r="K227" i="1"/>
  <c r="P227" i="1"/>
  <c r="O227" i="1"/>
  <c r="K311" i="1"/>
  <c r="O311" i="1"/>
  <c r="P311" i="1"/>
  <c r="O5" i="1"/>
  <c r="P5" i="1"/>
  <c r="K45" i="1"/>
  <c r="O45" i="1"/>
  <c r="P45" i="1"/>
  <c r="O199" i="1"/>
  <c r="P199" i="1"/>
  <c r="O338" i="1"/>
  <c r="P338" i="1"/>
  <c r="O20" i="1"/>
  <c r="P20" i="1"/>
  <c r="O34" i="1"/>
  <c r="P34" i="1"/>
  <c r="K48" i="1"/>
  <c r="O48" i="1"/>
  <c r="P48" i="1"/>
  <c r="K62" i="1"/>
  <c r="P62" i="1"/>
  <c r="O62" i="1"/>
  <c r="K76" i="1"/>
  <c r="O76" i="1"/>
  <c r="P76" i="1"/>
  <c r="O90" i="1"/>
  <c r="P90" i="1"/>
  <c r="K104" i="1"/>
  <c r="P104" i="1"/>
  <c r="O104" i="1"/>
  <c r="P118" i="1"/>
  <c r="O118" i="1"/>
  <c r="K132" i="1"/>
  <c r="O132" i="1"/>
  <c r="P132" i="1"/>
  <c r="K146" i="1"/>
  <c r="P146" i="1"/>
  <c r="O146" i="1"/>
  <c r="O160" i="1"/>
  <c r="P160" i="1"/>
  <c r="O174" i="1"/>
  <c r="P174" i="1"/>
  <c r="P188" i="1"/>
  <c r="O188" i="1"/>
  <c r="K201" i="1"/>
  <c r="O201" i="1"/>
  <c r="P201" i="1"/>
  <c r="O215" i="1"/>
  <c r="P215" i="1"/>
  <c r="O229" i="1"/>
  <c r="P229" i="1"/>
  <c r="O243" i="1"/>
  <c r="P243" i="1"/>
  <c r="P257" i="1"/>
  <c r="O257" i="1"/>
  <c r="K271" i="1"/>
  <c r="P271" i="1"/>
  <c r="O271" i="1"/>
  <c r="O285" i="1"/>
  <c r="P285" i="1"/>
  <c r="O299" i="1"/>
  <c r="P299" i="1"/>
  <c r="O313" i="1"/>
  <c r="P313" i="1"/>
  <c r="K327" i="1"/>
  <c r="O327" i="1"/>
  <c r="P327" i="1"/>
  <c r="K341" i="1"/>
  <c r="O341" i="1"/>
  <c r="P341" i="1"/>
  <c r="K355" i="1"/>
  <c r="O355" i="1"/>
  <c r="P355" i="1"/>
  <c r="K369" i="1"/>
  <c r="O369" i="1"/>
  <c r="P369" i="1"/>
  <c r="O383" i="1"/>
  <c r="P383" i="1"/>
  <c r="K397" i="1"/>
  <c r="O397" i="1"/>
  <c r="P397" i="1"/>
  <c r="K411" i="1"/>
  <c r="O411" i="1"/>
  <c r="P411" i="1"/>
  <c r="K425" i="1"/>
  <c r="O425" i="1"/>
  <c r="P425" i="1"/>
  <c r="P439" i="1"/>
  <c r="O439" i="1"/>
  <c r="O453" i="1"/>
  <c r="P453" i="1"/>
  <c r="K467" i="1"/>
  <c r="O467" i="1"/>
  <c r="P467" i="1"/>
  <c r="K481" i="1"/>
  <c r="O481" i="1"/>
  <c r="P481" i="1"/>
  <c r="O495" i="1"/>
  <c r="P495" i="1"/>
  <c r="K171" i="1"/>
  <c r="O171" i="1"/>
  <c r="P171" i="1"/>
  <c r="O3" i="1"/>
  <c r="P3" i="1"/>
  <c r="P493" i="1"/>
  <c r="O493" i="1"/>
  <c r="K17" i="1"/>
  <c r="O17" i="1"/>
  <c r="P17" i="1"/>
  <c r="O59" i="1"/>
  <c r="P59" i="1"/>
  <c r="K101" i="1"/>
  <c r="O101" i="1"/>
  <c r="P101" i="1"/>
  <c r="O129" i="1"/>
  <c r="P129" i="1"/>
  <c r="K185" i="1"/>
  <c r="O185" i="1"/>
  <c r="P185" i="1"/>
  <c r="K226" i="1"/>
  <c r="O226" i="1"/>
  <c r="P226" i="1"/>
  <c r="O254" i="1"/>
  <c r="P254" i="1"/>
  <c r="K282" i="1"/>
  <c r="O282" i="1"/>
  <c r="P282" i="1"/>
  <c r="K366" i="1"/>
  <c r="O366" i="1"/>
  <c r="P366" i="1"/>
  <c r="O6" i="1"/>
  <c r="P6" i="1"/>
  <c r="K21" i="1"/>
  <c r="P21" i="1"/>
  <c r="O21" i="1"/>
  <c r="P35" i="1"/>
  <c r="O35" i="1"/>
  <c r="P49" i="1"/>
  <c r="O49" i="1"/>
  <c r="K63" i="1"/>
  <c r="P63" i="1"/>
  <c r="O63" i="1"/>
  <c r="K77" i="1"/>
  <c r="P77" i="1"/>
  <c r="O77" i="1"/>
  <c r="P91" i="1"/>
  <c r="O91" i="1"/>
  <c r="P105" i="1"/>
  <c r="O105" i="1"/>
  <c r="P119" i="1"/>
  <c r="O119" i="1"/>
  <c r="P133" i="1"/>
  <c r="O133" i="1"/>
  <c r="P147" i="1"/>
  <c r="O147" i="1"/>
  <c r="K161" i="1"/>
  <c r="P161" i="1"/>
  <c r="O161" i="1"/>
  <c r="K175" i="1"/>
  <c r="O175" i="1"/>
  <c r="P175" i="1"/>
  <c r="K189" i="1"/>
  <c r="P189" i="1"/>
  <c r="O189" i="1"/>
  <c r="P202" i="1"/>
  <c r="O202" i="1"/>
  <c r="K216" i="1"/>
  <c r="O216" i="1"/>
  <c r="P216" i="1"/>
  <c r="O230" i="1"/>
  <c r="P230" i="1"/>
  <c r="K244" i="1"/>
  <c r="O244" i="1"/>
  <c r="P244" i="1"/>
  <c r="O258" i="1"/>
  <c r="P258" i="1"/>
  <c r="K272" i="1"/>
  <c r="O272" i="1"/>
  <c r="P272" i="1"/>
  <c r="O286" i="1"/>
  <c r="P286" i="1"/>
  <c r="P300" i="1"/>
  <c r="O300" i="1"/>
  <c r="K314" i="1"/>
  <c r="P314" i="1"/>
  <c r="O314" i="1"/>
  <c r="K328" i="1"/>
  <c r="P328" i="1"/>
  <c r="O328" i="1"/>
  <c r="O342" i="1"/>
  <c r="P342" i="1"/>
  <c r="P356" i="1"/>
  <c r="O356" i="1"/>
  <c r="O370" i="1"/>
  <c r="P370" i="1"/>
  <c r="O384" i="1"/>
  <c r="P384" i="1"/>
  <c r="K398" i="1"/>
  <c r="O398" i="1"/>
  <c r="P398" i="1"/>
  <c r="O412" i="1"/>
  <c r="P412" i="1"/>
  <c r="O426" i="1"/>
  <c r="P426" i="1"/>
  <c r="K440" i="1"/>
  <c r="P440" i="1"/>
  <c r="O440" i="1"/>
  <c r="O454" i="1"/>
  <c r="P454" i="1"/>
  <c r="K468" i="1"/>
  <c r="P468" i="1"/>
  <c r="O468" i="1"/>
  <c r="K482" i="1"/>
  <c r="O482" i="1"/>
  <c r="P482" i="1"/>
  <c r="K496" i="1"/>
  <c r="P496" i="1"/>
  <c r="O496" i="1"/>
  <c r="O450" i="1"/>
  <c r="P450" i="1"/>
  <c r="K414" i="1"/>
  <c r="O414" i="1"/>
  <c r="P414" i="1"/>
  <c r="K9" i="1"/>
  <c r="O9" i="1"/>
  <c r="P9" i="1"/>
  <c r="O456" i="1"/>
  <c r="P456" i="1"/>
  <c r="K24" i="1"/>
  <c r="O24" i="1"/>
  <c r="P24" i="1"/>
  <c r="O38" i="1"/>
  <c r="P38" i="1"/>
  <c r="O52" i="1"/>
  <c r="P52" i="1"/>
  <c r="K66" i="1"/>
  <c r="O66" i="1"/>
  <c r="P66" i="1"/>
  <c r="O80" i="1"/>
  <c r="P80" i="1"/>
  <c r="O94" i="1"/>
  <c r="P94" i="1"/>
  <c r="O108" i="1"/>
  <c r="P108" i="1"/>
  <c r="O122" i="1"/>
  <c r="P122" i="1"/>
  <c r="O136" i="1"/>
  <c r="P136" i="1"/>
  <c r="O150" i="1"/>
  <c r="P150" i="1"/>
  <c r="O164" i="1"/>
  <c r="P164" i="1"/>
  <c r="O178" i="1"/>
  <c r="P178" i="1"/>
  <c r="O192" i="1"/>
  <c r="P192" i="1"/>
  <c r="O205" i="1"/>
  <c r="P205" i="1"/>
  <c r="O219" i="1"/>
  <c r="P219" i="1"/>
  <c r="O233" i="1"/>
  <c r="P233" i="1"/>
  <c r="O247" i="1"/>
  <c r="P247" i="1"/>
  <c r="O261" i="1"/>
  <c r="P261" i="1"/>
  <c r="O275" i="1"/>
  <c r="P275" i="1"/>
  <c r="O289" i="1"/>
  <c r="P289" i="1"/>
  <c r="O303" i="1"/>
  <c r="P303" i="1"/>
  <c r="O317" i="1"/>
  <c r="P317" i="1"/>
  <c r="O331" i="1"/>
  <c r="P331" i="1"/>
  <c r="K345" i="1"/>
  <c r="O345" i="1"/>
  <c r="P345" i="1"/>
  <c r="K359" i="1"/>
  <c r="O359" i="1"/>
  <c r="P359" i="1"/>
  <c r="O373" i="1"/>
  <c r="P373" i="1"/>
  <c r="O387" i="1"/>
  <c r="P387" i="1"/>
  <c r="O401" i="1"/>
  <c r="P401" i="1"/>
  <c r="O415" i="1"/>
  <c r="P415" i="1"/>
  <c r="K429" i="1"/>
  <c r="O429" i="1"/>
  <c r="P429" i="1"/>
  <c r="O443" i="1"/>
  <c r="P443" i="1"/>
  <c r="K457" i="1"/>
  <c r="O457" i="1"/>
  <c r="P457" i="1"/>
  <c r="O471" i="1"/>
  <c r="P471" i="1"/>
  <c r="K485" i="1"/>
  <c r="O485" i="1"/>
  <c r="P485" i="1"/>
  <c r="O499" i="1"/>
  <c r="P499" i="1"/>
  <c r="O428" i="1"/>
  <c r="P428" i="1"/>
  <c r="O10" i="1"/>
  <c r="P10" i="1"/>
  <c r="O470" i="1"/>
  <c r="P470" i="1"/>
  <c r="P25" i="1"/>
  <c r="O25" i="1"/>
  <c r="O39" i="1"/>
  <c r="P39" i="1"/>
  <c r="P53" i="1"/>
  <c r="O53" i="1"/>
  <c r="P67" i="1"/>
  <c r="O67" i="1"/>
  <c r="P81" i="1"/>
  <c r="O81" i="1"/>
  <c r="O95" i="1"/>
  <c r="P95" i="1"/>
  <c r="P109" i="1"/>
  <c r="O109" i="1"/>
  <c r="P123" i="1"/>
  <c r="O123" i="1"/>
  <c r="K137" i="1"/>
  <c r="P137" i="1"/>
  <c r="O137" i="1"/>
  <c r="K151" i="1"/>
  <c r="P151" i="1"/>
  <c r="O151" i="1"/>
  <c r="O165" i="1"/>
  <c r="P165" i="1"/>
  <c r="P179" i="1"/>
  <c r="O179" i="1"/>
  <c r="P193" i="1"/>
  <c r="O193" i="1"/>
  <c r="P206" i="1"/>
  <c r="O206" i="1"/>
  <c r="K220" i="1"/>
  <c r="P220" i="1"/>
  <c r="O220" i="1"/>
  <c r="O234" i="1"/>
  <c r="P234" i="1"/>
  <c r="P248" i="1"/>
  <c r="O248" i="1"/>
  <c r="K262" i="1"/>
  <c r="P262" i="1"/>
  <c r="O262" i="1"/>
  <c r="P276" i="1"/>
  <c r="O276" i="1"/>
  <c r="P290" i="1"/>
  <c r="O290" i="1"/>
  <c r="O304" i="1"/>
  <c r="P304" i="1"/>
  <c r="P318" i="1"/>
  <c r="O318" i="1"/>
  <c r="P332" i="1"/>
  <c r="O332" i="1"/>
  <c r="P346" i="1"/>
  <c r="O346" i="1"/>
  <c r="O360" i="1"/>
  <c r="P360" i="1"/>
  <c r="K374" i="1"/>
  <c r="P374" i="1"/>
  <c r="O374" i="1"/>
  <c r="P388" i="1"/>
  <c r="O388" i="1"/>
  <c r="P402" i="1"/>
  <c r="O402" i="1"/>
  <c r="P416" i="1"/>
  <c r="O416" i="1"/>
  <c r="O430" i="1"/>
  <c r="P430" i="1"/>
  <c r="K444" i="1"/>
  <c r="P444" i="1"/>
  <c r="O444" i="1"/>
  <c r="P458" i="1"/>
  <c r="O458" i="1"/>
  <c r="P472" i="1"/>
  <c r="O472" i="1"/>
  <c r="P486" i="1"/>
  <c r="O486" i="1"/>
  <c r="O500" i="1"/>
  <c r="P500" i="1"/>
  <c r="P11" i="1"/>
  <c r="O11" i="1"/>
  <c r="K498" i="1"/>
  <c r="O498" i="1"/>
  <c r="P498" i="1"/>
  <c r="O26" i="1"/>
  <c r="P26" i="1"/>
  <c r="O40" i="1"/>
  <c r="P40" i="1"/>
  <c r="O54" i="1"/>
  <c r="P54" i="1"/>
  <c r="O68" i="1"/>
  <c r="P68" i="1"/>
  <c r="O82" i="1"/>
  <c r="P82" i="1"/>
  <c r="O96" i="1"/>
  <c r="P96" i="1"/>
  <c r="O110" i="1"/>
  <c r="P110" i="1"/>
  <c r="O124" i="1"/>
  <c r="P124" i="1"/>
  <c r="K138" i="1"/>
  <c r="O138" i="1"/>
  <c r="P138" i="1"/>
  <c r="K152" i="1"/>
  <c r="O152" i="1"/>
  <c r="P152" i="1"/>
  <c r="O166" i="1"/>
  <c r="P166" i="1"/>
  <c r="O180" i="1"/>
  <c r="P180" i="1"/>
  <c r="K194" i="1"/>
  <c r="O194" i="1"/>
  <c r="P194" i="1"/>
  <c r="O207" i="1"/>
  <c r="P207" i="1"/>
  <c r="K221" i="1"/>
  <c r="O221" i="1"/>
  <c r="P221" i="1"/>
  <c r="K235" i="1"/>
  <c r="O235" i="1"/>
  <c r="P235" i="1"/>
  <c r="O249" i="1"/>
  <c r="P249" i="1"/>
  <c r="O263" i="1"/>
  <c r="P263" i="1"/>
  <c r="K277" i="1"/>
  <c r="O277" i="1"/>
  <c r="P277" i="1"/>
  <c r="O291" i="1"/>
  <c r="P291" i="1"/>
  <c r="K305" i="1"/>
  <c r="O305" i="1"/>
  <c r="P305" i="1"/>
  <c r="O319" i="1"/>
  <c r="P319" i="1"/>
  <c r="O333" i="1"/>
  <c r="P333" i="1"/>
  <c r="O347" i="1"/>
  <c r="P347" i="1"/>
  <c r="K361" i="1"/>
  <c r="O361" i="1"/>
  <c r="P361" i="1"/>
  <c r="O375" i="1"/>
  <c r="P375" i="1"/>
  <c r="O389" i="1"/>
  <c r="P389" i="1"/>
  <c r="O403" i="1"/>
  <c r="P403" i="1"/>
  <c r="O417" i="1"/>
  <c r="P417" i="1"/>
  <c r="O431" i="1"/>
  <c r="P431" i="1"/>
  <c r="K445" i="1"/>
  <c r="O445" i="1"/>
  <c r="P445" i="1"/>
  <c r="O459" i="1"/>
  <c r="P459" i="1"/>
  <c r="O473" i="1"/>
  <c r="P473" i="1"/>
  <c r="K487" i="1"/>
  <c r="O487" i="1"/>
  <c r="P487" i="1"/>
  <c r="O501" i="1"/>
  <c r="P501" i="1"/>
  <c r="K12" i="1"/>
  <c r="O12" i="1"/>
  <c r="P12" i="1"/>
  <c r="P27" i="1"/>
  <c r="O27" i="1"/>
  <c r="P41" i="1"/>
  <c r="O41" i="1"/>
  <c r="P55" i="1"/>
  <c r="O55" i="1"/>
  <c r="P69" i="1"/>
  <c r="O69" i="1"/>
  <c r="O83" i="1"/>
  <c r="P83" i="1"/>
  <c r="K97" i="1"/>
  <c r="P97" i="1"/>
  <c r="O97" i="1"/>
  <c r="K111" i="1"/>
  <c r="O111" i="1"/>
  <c r="P111" i="1"/>
  <c r="K125" i="1"/>
  <c r="P125" i="1"/>
  <c r="O125" i="1"/>
  <c r="K139" i="1"/>
  <c r="P139" i="1"/>
  <c r="O139" i="1"/>
  <c r="O153" i="1"/>
  <c r="P153" i="1"/>
  <c r="P167" i="1"/>
  <c r="O167" i="1"/>
  <c r="P181" i="1"/>
  <c r="O181" i="1"/>
  <c r="K195" i="1"/>
  <c r="P195" i="1"/>
  <c r="O195" i="1"/>
  <c r="P208" i="1"/>
  <c r="O208" i="1"/>
  <c r="K222" i="1"/>
  <c r="O222" i="1"/>
  <c r="P222" i="1"/>
  <c r="P236" i="1"/>
  <c r="O236" i="1"/>
  <c r="P250" i="1"/>
  <c r="O250" i="1"/>
  <c r="P264" i="1"/>
  <c r="O264" i="1"/>
  <c r="K278" i="1"/>
  <c r="P278" i="1"/>
  <c r="O278" i="1"/>
  <c r="P292" i="1"/>
  <c r="O292" i="1"/>
  <c r="O306" i="1"/>
  <c r="P306" i="1"/>
  <c r="P320" i="1"/>
  <c r="O320" i="1"/>
  <c r="K334" i="1"/>
  <c r="P334" i="1"/>
  <c r="O334" i="1"/>
  <c r="P348" i="1"/>
  <c r="O348" i="1"/>
  <c r="K362" i="1"/>
  <c r="O362" i="1"/>
  <c r="P362" i="1"/>
  <c r="P376" i="1"/>
  <c r="O376" i="1"/>
  <c r="O390" i="1"/>
  <c r="P390" i="1"/>
  <c r="P404" i="1"/>
  <c r="O404" i="1"/>
  <c r="O418" i="1"/>
  <c r="P418" i="1"/>
  <c r="P432" i="1"/>
  <c r="O432" i="1"/>
  <c r="K446" i="1"/>
  <c r="O446" i="1"/>
  <c r="P446" i="1"/>
  <c r="P460" i="1"/>
  <c r="O460" i="1"/>
  <c r="K474" i="1"/>
  <c r="P474" i="1"/>
  <c r="O474" i="1"/>
  <c r="K488" i="1"/>
  <c r="P488" i="1"/>
  <c r="O488" i="1"/>
  <c r="K502" i="1"/>
  <c r="O502" i="1"/>
  <c r="P502" i="1"/>
  <c r="K464" i="1"/>
  <c r="O464" i="1"/>
  <c r="P464" i="1"/>
  <c r="P483" i="1"/>
  <c r="O483" i="1"/>
  <c r="O65" i="1"/>
  <c r="P65" i="1"/>
  <c r="K13" i="1"/>
  <c r="P13" i="1"/>
  <c r="O13" i="1"/>
  <c r="K380" i="1"/>
  <c r="O380" i="1"/>
  <c r="P380" i="1"/>
  <c r="K121" i="1"/>
  <c r="O121" i="1"/>
  <c r="P121" i="1"/>
  <c r="O442" i="1"/>
  <c r="P442" i="1"/>
  <c r="O14" i="1"/>
  <c r="P14" i="1"/>
  <c r="K28" i="1"/>
  <c r="O28" i="1"/>
  <c r="P28" i="1"/>
  <c r="P42" i="1"/>
  <c r="O42" i="1"/>
  <c r="O56" i="1"/>
  <c r="P56" i="1"/>
  <c r="O70" i="1"/>
  <c r="P70" i="1"/>
  <c r="O84" i="1"/>
  <c r="P84" i="1"/>
  <c r="O98" i="1"/>
  <c r="P98" i="1"/>
  <c r="K112" i="1"/>
  <c r="O112" i="1"/>
  <c r="P112" i="1"/>
  <c r="P126" i="1"/>
  <c r="O126" i="1"/>
  <c r="K140" i="1"/>
  <c r="O140" i="1"/>
  <c r="P140" i="1"/>
  <c r="O154" i="1"/>
  <c r="P154" i="1"/>
  <c r="P168" i="1"/>
  <c r="O168" i="1"/>
  <c r="K182" i="1"/>
  <c r="O182" i="1"/>
  <c r="P182" i="1"/>
  <c r="O196" i="1"/>
  <c r="P196" i="1"/>
  <c r="K209" i="1"/>
  <c r="O209" i="1"/>
  <c r="P209" i="1"/>
  <c r="K223" i="1"/>
  <c r="O223" i="1"/>
  <c r="P223" i="1"/>
  <c r="O237" i="1"/>
  <c r="P237" i="1"/>
  <c r="O251" i="1"/>
  <c r="P251" i="1"/>
  <c r="O265" i="1"/>
  <c r="P265" i="1"/>
  <c r="O279" i="1"/>
  <c r="P279" i="1"/>
  <c r="K293" i="1"/>
  <c r="O293" i="1"/>
  <c r="P293" i="1"/>
  <c r="O307" i="1"/>
  <c r="P307" i="1"/>
  <c r="O321" i="1"/>
  <c r="P321" i="1"/>
  <c r="O335" i="1"/>
  <c r="P335" i="1"/>
  <c r="K349" i="1"/>
  <c r="O349" i="1"/>
  <c r="P349" i="1"/>
  <c r="K363" i="1"/>
  <c r="O363" i="1"/>
  <c r="P363" i="1"/>
  <c r="O377" i="1"/>
  <c r="P377" i="1"/>
  <c r="O391" i="1"/>
  <c r="P391" i="1"/>
  <c r="K405" i="1"/>
  <c r="O405" i="1"/>
  <c r="P405" i="1"/>
  <c r="K419" i="1"/>
  <c r="O419" i="1"/>
  <c r="P419" i="1"/>
  <c r="O433" i="1"/>
  <c r="P433" i="1"/>
  <c r="O447" i="1"/>
  <c r="P447" i="1"/>
  <c r="O461" i="1"/>
  <c r="P461" i="1"/>
  <c r="O475" i="1"/>
  <c r="P475" i="1"/>
  <c r="O489" i="1"/>
  <c r="P489" i="1"/>
  <c r="O310" i="1"/>
  <c r="P310" i="1"/>
  <c r="O79" i="1"/>
  <c r="P79" i="1"/>
  <c r="O177" i="1"/>
  <c r="P177" i="1"/>
  <c r="O274" i="1"/>
  <c r="P274" i="1"/>
  <c r="O400" i="1"/>
  <c r="P400" i="1"/>
  <c r="O73" i="1"/>
  <c r="P73" i="1"/>
  <c r="K7" i="1"/>
  <c r="P7" i="1"/>
  <c r="O7" i="1"/>
  <c r="P22" i="1"/>
  <c r="O22" i="1"/>
  <c r="P36" i="1"/>
  <c r="O36" i="1"/>
  <c r="K50" i="1"/>
  <c r="P50" i="1"/>
  <c r="O50" i="1"/>
  <c r="P64" i="1"/>
  <c r="O64" i="1"/>
  <c r="P78" i="1"/>
  <c r="O78" i="1"/>
  <c r="P92" i="1"/>
  <c r="O92" i="1"/>
  <c r="P106" i="1"/>
  <c r="O106" i="1"/>
  <c r="P120" i="1"/>
  <c r="O120" i="1"/>
  <c r="K134" i="1"/>
  <c r="P134" i="1"/>
  <c r="O134" i="1"/>
  <c r="P148" i="1"/>
  <c r="O148" i="1"/>
  <c r="P162" i="1"/>
  <c r="O162" i="1"/>
  <c r="P176" i="1"/>
  <c r="O176" i="1"/>
  <c r="P190" i="1"/>
  <c r="O190" i="1"/>
  <c r="P203" i="1"/>
  <c r="O203" i="1"/>
  <c r="P217" i="1"/>
  <c r="O217" i="1"/>
  <c r="P231" i="1"/>
  <c r="O231" i="1"/>
  <c r="P245" i="1"/>
  <c r="O245" i="1"/>
  <c r="K259" i="1"/>
  <c r="P259" i="1"/>
  <c r="O259" i="1"/>
  <c r="P273" i="1"/>
  <c r="O273" i="1"/>
  <c r="P287" i="1"/>
  <c r="O287" i="1"/>
  <c r="K301" i="1"/>
  <c r="P301" i="1"/>
  <c r="O301" i="1"/>
  <c r="K315" i="1"/>
  <c r="P315" i="1"/>
  <c r="O315" i="1"/>
  <c r="K329" i="1"/>
  <c r="P329" i="1"/>
  <c r="O329" i="1"/>
  <c r="P343" i="1"/>
  <c r="O343" i="1"/>
  <c r="P357" i="1"/>
  <c r="O357" i="1"/>
  <c r="P371" i="1"/>
  <c r="O371" i="1"/>
  <c r="K385" i="1"/>
  <c r="P385" i="1"/>
  <c r="O385" i="1"/>
  <c r="P399" i="1"/>
  <c r="O399" i="1"/>
  <c r="P413" i="1"/>
  <c r="O413" i="1"/>
  <c r="P427" i="1"/>
  <c r="O427" i="1"/>
  <c r="P441" i="1"/>
  <c r="O441" i="1"/>
  <c r="P455" i="1"/>
  <c r="O455" i="1"/>
  <c r="P469" i="1"/>
  <c r="O469" i="1"/>
  <c r="P8" i="1"/>
  <c r="O8" i="1"/>
  <c r="O23" i="1"/>
  <c r="P23" i="1"/>
  <c r="O51" i="1"/>
  <c r="P51" i="1"/>
  <c r="O107" i="1"/>
  <c r="P107" i="1"/>
  <c r="O135" i="1"/>
  <c r="P135" i="1"/>
  <c r="O163" i="1"/>
  <c r="P163" i="1"/>
  <c r="O191" i="1"/>
  <c r="P191" i="1"/>
  <c r="O218" i="1"/>
  <c r="P218" i="1"/>
  <c r="O232" i="1"/>
  <c r="P232" i="1"/>
  <c r="K260" i="1"/>
  <c r="O260" i="1"/>
  <c r="P260" i="1"/>
  <c r="O288" i="1"/>
  <c r="P288" i="1"/>
  <c r="K316" i="1"/>
  <c r="O316" i="1"/>
  <c r="P316" i="1"/>
  <c r="O330" i="1"/>
  <c r="P330" i="1"/>
  <c r="K358" i="1"/>
  <c r="O358" i="1"/>
  <c r="P358" i="1"/>
  <c r="O372" i="1"/>
  <c r="P372" i="1"/>
  <c r="O484" i="1"/>
  <c r="P484" i="1"/>
  <c r="O15" i="1"/>
  <c r="P15" i="1"/>
  <c r="O29" i="1"/>
  <c r="P29" i="1"/>
  <c r="O43" i="1"/>
  <c r="P43" i="1"/>
  <c r="O57" i="1"/>
  <c r="P57" i="1"/>
  <c r="O71" i="1"/>
  <c r="P71" i="1"/>
  <c r="O85" i="1"/>
  <c r="P85" i="1"/>
  <c r="K99" i="1"/>
  <c r="O99" i="1"/>
  <c r="P99" i="1"/>
  <c r="K113" i="1"/>
  <c r="O113" i="1"/>
  <c r="P113" i="1"/>
  <c r="O127" i="1"/>
  <c r="P127" i="1"/>
  <c r="O141" i="1"/>
  <c r="P141" i="1"/>
  <c r="O155" i="1"/>
  <c r="P155" i="1"/>
  <c r="O169" i="1"/>
  <c r="P169" i="1"/>
  <c r="O183" i="1"/>
  <c r="P183" i="1"/>
  <c r="O197" i="1"/>
  <c r="P197" i="1"/>
  <c r="O210" i="1"/>
  <c r="P210" i="1"/>
  <c r="K224" i="1"/>
  <c r="O224" i="1"/>
  <c r="P224" i="1"/>
  <c r="O238" i="1"/>
  <c r="P238" i="1"/>
  <c r="O252" i="1"/>
  <c r="P252" i="1"/>
  <c r="K266" i="1"/>
  <c r="O266" i="1"/>
  <c r="P266" i="1"/>
  <c r="O280" i="1"/>
  <c r="P280" i="1"/>
  <c r="K294" i="1"/>
  <c r="O294" i="1"/>
  <c r="P294" i="1"/>
  <c r="O308" i="1"/>
  <c r="P308" i="1"/>
  <c r="O322" i="1"/>
  <c r="P322" i="1"/>
  <c r="O336" i="1"/>
  <c r="P336" i="1"/>
  <c r="K350" i="1"/>
  <c r="O350" i="1"/>
  <c r="P350" i="1"/>
  <c r="O364" i="1"/>
  <c r="P364" i="1"/>
  <c r="O378" i="1"/>
  <c r="P378" i="1"/>
  <c r="O392" i="1"/>
  <c r="P392" i="1"/>
  <c r="O406" i="1"/>
  <c r="P406" i="1"/>
  <c r="O420" i="1"/>
  <c r="P420" i="1"/>
  <c r="O434" i="1"/>
  <c r="P434" i="1"/>
  <c r="O448" i="1"/>
  <c r="P448" i="1"/>
  <c r="O462" i="1"/>
  <c r="P462" i="1"/>
  <c r="K476" i="1"/>
  <c r="O476" i="1"/>
  <c r="P476" i="1"/>
  <c r="K490" i="1"/>
  <c r="O490" i="1"/>
  <c r="P490" i="1"/>
  <c r="O408" i="1"/>
  <c r="P408" i="1"/>
  <c r="K497" i="1"/>
  <c r="P497" i="1"/>
  <c r="O497" i="1"/>
  <c r="O37" i="1"/>
  <c r="P37" i="1"/>
  <c r="O93" i="1"/>
  <c r="P93" i="1"/>
  <c r="K149" i="1"/>
  <c r="O149" i="1"/>
  <c r="P149" i="1"/>
  <c r="O204" i="1"/>
  <c r="P204" i="1"/>
  <c r="O246" i="1"/>
  <c r="P246" i="1"/>
  <c r="O302" i="1"/>
  <c r="P302" i="1"/>
  <c r="O344" i="1"/>
  <c r="P344" i="1"/>
  <c r="O386" i="1"/>
  <c r="P386" i="1"/>
  <c r="K231" i="1"/>
  <c r="K370" i="1"/>
  <c r="K379" i="1"/>
  <c r="K302" i="1"/>
  <c r="K356" i="1"/>
  <c r="K165" i="1"/>
  <c r="K86" i="1"/>
  <c r="K218" i="1"/>
  <c r="K102" i="1"/>
  <c r="K261" i="1"/>
  <c r="K453" i="1"/>
  <c r="K191" i="1"/>
  <c r="K391" i="1"/>
  <c r="K386" i="1"/>
  <c r="K225" i="1"/>
  <c r="K295" i="1"/>
  <c r="K52" i="1"/>
  <c r="K466" i="1"/>
  <c r="K203" i="1"/>
  <c r="K196" i="1"/>
  <c r="K443" i="1"/>
  <c r="K126" i="1"/>
  <c r="K233" i="1"/>
  <c r="K3" i="1"/>
  <c r="K118" i="1"/>
  <c r="K53" i="1"/>
  <c r="K219" i="1"/>
  <c r="K297" i="1"/>
  <c r="K404" i="1"/>
  <c r="K37" i="1"/>
  <c r="K190" i="1"/>
  <c r="K212" i="1"/>
  <c r="K483" i="1"/>
  <c r="K30" i="1"/>
  <c r="K204" i="1"/>
  <c r="K276" i="1"/>
  <c r="K306" i="1"/>
  <c r="K79" i="1"/>
  <c r="K228" i="1"/>
  <c r="K167" i="1"/>
  <c r="K292" i="1"/>
  <c r="K229" i="1"/>
  <c r="K160" i="1"/>
  <c r="K354" i="1"/>
  <c r="K15" i="1"/>
  <c r="K32" i="1"/>
  <c r="K98" i="1"/>
  <c r="K339" i="1"/>
  <c r="K432" i="1"/>
  <c r="K286" i="1"/>
  <c r="K400" i="1"/>
  <c r="K456" i="1"/>
  <c r="K131" i="1"/>
  <c r="K177" i="1"/>
  <c r="K200" i="1"/>
  <c r="K65" i="1"/>
  <c r="K256" i="1"/>
  <c r="K348" i="1"/>
  <c r="K409" i="1"/>
  <c r="K59" i="1"/>
  <c r="K279" i="1"/>
  <c r="E337" i="1"/>
  <c r="K61" i="1"/>
  <c r="E205" i="1"/>
  <c r="K399" i="1"/>
  <c r="E39" i="1"/>
  <c r="E84" i="1"/>
  <c r="K352" i="1"/>
  <c r="K486" i="1"/>
  <c r="E31" i="1"/>
  <c r="K288" i="1"/>
  <c r="E172" i="1"/>
  <c r="K499" i="1"/>
  <c r="E40" i="1"/>
  <c r="E56" i="1"/>
  <c r="E250" i="1"/>
  <c r="K331" i="1"/>
  <c r="K4" i="1"/>
  <c r="K144" i="1"/>
  <c r="E285" i="1"/>
  <c r="E173" i="1"/>
  <c r="K94" i="1"/>
  <c r="E312" i="1"/>
  <c r="E381" i="1"/>
  <c r="E410" i="1"/>
  <c r="K116" i="1"/>
  <c r="E153" i="1"/>
  <c r="E183" i="1"/>
  <c r="E230" i="1"/>
  <c r="K326" i="1"/>
  <c r="E125" i="1"/>
  <c r="E268" i="1"/>
  <c r="K455" i="1"/>
  <c r="K35" i="1"/>
  <c r="K280" i="1"/>
  <c r="K390" i="1"/>
  <c r="E89" i="1"/>
  <c r="E197" i="1"/>
  <c r="K254" i="1"/>
  <c r="K491" i="1"/>
  <c r="K105" i="1"/>
  <c r="E120" i="1"/>
  <c r="E357" i="1"/>
  <c r="K192" i="1"/>
  <c r="K384" i="1"/>
  <c r="K475" i="1"/>
  <c r="K5" i="1"/>
  <c r="K26" i="1"/>
  <c r="K57" i="1"/>
  <c r="K89" i="1"/>
  <c r="E117" i="1"/>
  <c r="K135" i="1"/>
  <c r="K183" i="1"/>
  <c r="K205" i="1"/>
  <c r="E231" i="1"/>
  <c r="K250" i="1"/>
  <c r="K312" i="1"/>
  <c r="E332" i="1"/>
  <c r="E348" i="1"/>
  <c r="K376" i="1"/>
  <c r="K381" i="1"/>
  <c r="K426" i="1"/>
  <c r="K215" i="1"/>
  <c r="E316" i="1"/>
  <c r="E74" i="1"/>
  <c r="K197" i="1"/>
  <c r="E298" i="1"/>
  <c r="K342" i="1"/>
  <c r="E10" i="1"/>
  <c r="E22" i="1"/>
  <c r="K67" i="1"/>
  <c r="E80" i="1"/>
  <c r="E164" i="1"/>
  <c r="K178" i="1"/>
  <c r="K188" i="1"/>
  <c r="E216" i="1"/>
  <c r="E308" i="1"/>
  <c r="K322" i="1"/>
  <c r="E391" i="1"/>
  <c r="E431" i="1"/>
  <c r="E487" i="1"/>
  <c r="E496" i="1"/>
  <c r="E112" i="1"/>
  <c r="E322" i="1"/>
  <c r="E441" i="1"/>
  <c r="K84" i="1"/>
  <c r="K95" i="1"/>
  <c r="K158" i="1"/>
  <c r="K240" i="1"/>
  <c r="K273" i="1"/>
  <c r="K410" i="1"/>
  <c r="E281" i="1"/>
  <c r="K289" i="1"/>
  <c r="E353" i="1"/>
  <c r="K22" i="1"/>
  <c r="E27" i="1"/>
  <c r="K36" i="1"/>
  <c r="K58" i="1"/>
  <c r="E68" i="1"/>
  <c r="K75" i="1"/>
  <c r="K80" i="1"/>
  <c r="K85" i="1"/>
  <c r="K174" i="1"/>
  <c r="E222" i="1"/>
  <c r="K274" i="1"/>
  <c r="K338" i="1"/>
  <c r="K396" i="1"/>
  <c r="E447" i="1"/>
  <c r="E501" i="1"/>
  <c r="K6" i="1"/>
  <c r="K136" i="1"/>
  <c r="E150" i="1"/>
  <c r="K169" i="1"/>
  <c r="E179" i="1"/>
  <c r="E189" i="1"/>
  <c r="K236" i="1"/>
  <c r="K281" i="1"/>
  <c r="K308" i="1"/>
  <c r="E343" i="1"/>
  <c r="E363" i="1"/>
  <c r="K377" i="1"/>
  <c r="E432" i="1"/>
  <c r="K442" i="1"/>
  <c r="K463" i="1"/>
  <c r="K473" i="1"/>
  <c r="E132" i="1"/>
  <c r="K155" i="1"/>
  <c r="E202" i="1"/>
  <c r="K211" i="1"/>
  <c r="E217" i="1"/>
  <c r="K251" i="1"/>
  <c r="K265" i="1"/>
  <c r="E278" i="1"/>
  <c r="K290" i="1"/>
  <c r="K299" i="1"/>
  <c r="K313" i="1"/>
  <c r="K333" i="1"/>
  <c r="K368" i="1"/>
  <c r="E401" i="1"/>
  <c r="K422" i="1"/>
  <c r="E427" i="1"/>
  <c r="E437" i="1"/>
  <c r="E457" i="1"/>
  <c r="E468" i="1"/>
  <c r="E91" i="1"/>
  <c r="K150" i="1"/>
  <c r="E199" i="1"/>
  <c r="K202" i="1"/>
  <c r="E242" i="1"/>
  <c r="E318" i="1"/>
  <c r="E33" i="1"/>
  <c r="K42" i="1"/>
  <c r="K18" i="1"/>
  <c r="E49" i="1"/>
  <c r="K128" i="1"/>
  <c r="E252" i="1"/>
  <c r="E266" i="1"/>
  <c r="E344" i="1"/>
  <c r="E364" i="1"/>
  <c r="K373" i="1"/>
  <c r="K383" i="1"/>
  <c r="E438" i="1"/>
  <c r="K23" i="1"/>
  <c r="E428" i="1"/>
  <c r="E469" i="1"/>
  <c r="K49" i="1"/>
  <c r="E104" i="1"/>
  <c r="K110" i="1"/>
  <c r="E129" i="1"/>
  <c r="K180" i="1"/>
  <c r="E224" i="1"/>
  <c r="E238" i="1"/>
  <c r="E243" i="1"/>
  <c r="E262" i="1"/>
  <c r="K300" i="1"/>
  <c r="E355" i="1"/>
  <c r="E393" i="1"/>
  <c r="K428" i="1"/>
  <c r="K438" i="1"/>
  <c r="K493" i="1"/>
  <c r="E3" i="1"/>
  <c r="E8" i="1"/>
  <c r="E34" i="1"/>
  <c r="K87" i="1"/>
  <c r="E93" i="1"/>
  <c r="E119" i="1"/>
  <c r="E124" i="1"/>
  <c r="E138" i="1"/>
  <c r="E142" i="1"/>
  <c r="E161" i="1"/>
  <c r="E166" i="1"/>
  <c r="E186" i="1"/>
  <c r="K248" i="1"/>
  <c r="K287" i="1"/>
  <c r="K335" i="1"/>
  <c r="K360" i="1"/>
  <c r="E389" i="1"/>
  <c r="E398" i="1"/>
  <c r="E414" i="1"/>
  <c r="E485" i="1"/>
  <c r="E24" i="1"/>
  <c r="E38" i="1"/>
  <c r="E55" i="1"/>
  <c r="E60" i="1"/>
  <c r="K82" i="1"/>
  <c r="E191" i="1"/>
  <c r="E306" i="1"/>
  <c r="E330" i="1"/>
  <c r="K402" i="1"/>
  <c r="E420" i="1"/>
  <c r="K454" i="1"/>
  <c r="K264" i="1"/>
  <c r="K44" i="1"/>
  <c r="K119" i="1"/>
  <c r="K124" i="1"/>
  <c r="E147" i="1"/>
  <c r="K176" i="1"/>
  <c r="K208" i="1"/>
  <c r="E253" i="1"/>
  <c r="K283" i="1"/>
  <c r="E384" i="1"/>
  <c r="E434" i="1"/>
  <c r="E449" i="1"/>
  <c r="K459" i="1"/>
  <c r="E465" i="1"/>
  <c r="E494" i="1"/>
  <c r="K38" i="1"/>
  <c r="E111" i="1"/>
  <c r="K166" i="1"/>
  <c r="E234" i="1"/>
  <c r="E239" i="1"/>
  <c r="K243" i="1"/>
  <c r="K258" i="1"/>
  <c r="E267" i="1"/>
  <c r="K320" i="1"/>
  <c r="E370" i="1"/>
  <c r="K393" i="1"/>
  <c r="E297" i="1"/>
  <c r="K420" i="1"/>
  <c r="E445" i="1"/>
  <c r="K43" i="1"/>
  <c r="E128" i="1"/>
  <c r="K162" i="1"/>
  <c r="K253" i="1"/>
  <c r="K439" i="1"/>
  <c r="E464" i="1"/>
  <c r="K199" i="1"/>
  <c r="E12" i="1"/>
  <c r="K55" i="1"/>
  <c r="E72" i="1"/>
  <c r="K8" i="1"/>
  <c r="K100" i="1"/>
  <c r="K120" i="1"/>
  <c r="K142" i="1"/>
  <c r="K346" i="1"/>
  <c r="K34" i="1"/>
  <c r="K11" i="1"/>
  <c r="E87" i="1"/>
  <c r="E296" i="1"/>
  <c r="E76" i="1"/>
  <c r="E406" i="1"/>
  <c r="K336" i="1"/>
  <c r="K406" i="1"/>
  <c r="E135" i="1"/>
  <c r="E162" i="1"/>
  <c r="E178" i="1"/>
  <c r="K252" i="1"/>
  <c r="K284" i="1"/>
  <c r="E345" i="1"/>
  <c r="K309" i="1"/>
  <c r="K401" i="1"/>
  <c r="K154" i="1"/>
  <c r="E44" i="1"/>
  <c r="E77" i="1"/>
  <c r="E105" i="1"/>
  <c r="E210" i="1"/>
  <c r="E215" i="1"/>
  <c r="E237" i="1"/>
  <c r="K318" i="1"/>
  <c r="E97" i="1"/>
  <c r="K285" i="1"/>
  <c r="E302" i="1"/>
  <c r="E369" i="1"/>
  <c r="K418" i="1"/>
  <c r="K39" i="1"/>
  <c r="E136" i="1"/>
  <c r="E143" i="1"/>
  <c r="K245" i="1"/>
  <c r="E459" i="1"/>
  <c r="E499" i="1"/>
  <c r="E25" i="1"/>
  <c r="E64" i="1"/>
  <c r="K129" i="1"/>
  <c r="E176" i="1"/>
  <c r="E383" i="1"/>
  <c r="K257" i="1"/>
  <c r="K159" i="1"/>
  <c r="E45" i="1"/>
  <c r="K73" i="1"/>
  <c r="E81" i="1"/>
  <c r="K147" i="1"/>
  <c r="E307" i="1"/>
  <c r="E399" i="1"/>
  <c r="E409" i="1"/>
  <c r="E137" i="1"/>
  <c r="K172" i="1"/>
  <c r="K365" i="1"/>
  <c r="K123" i="1"/>
  <c r="E14" i="1"/>
  <c r="K25" i="1"/>
  <c r="K29" i="1"/>
  <c r="E69" i="1"/>
  <c r="K81" i="1"/>
  <c r="K106" i="1"/>
  <c r="K164" i="1"/>
  <c r="K168" i="1"/>
  <c r="K307" i="1"/>
  <c r="E334" i="1"/>
  <c r="E470" i="1"/>
  <c r="K127" i="1"/>
  <c r="E342" i="1"/>
  <c r="E18" i="1"/>
  <c r="K40" i="1"/>
  <c r="E102" i="1"/>
  <c r="E260" i="1"/>
  <c r="K427" i="1"/>
  <c r="E484" i="1"/>
  <c r="K500" i="1"/>
  <c r="K69" i="1"/>
  <c r="E107" i="1"/>
  <c r="E148" i="1"/>
  <c r="K423" i="1"/>
  <c r="E451" i="1"/>
  <c r="K14" i="1"/>
  <c r="E61" i="1"/>
  <c r="K78" i="1"/>
  <c r="E20" i="1"/>
  <c r="E181" i="1"/>
  <c r="K461" i="1"/>
  <c r="E145" i="1"/>
  <c r="K330" i="1"/>
  <c r="K68" i="1"/>
  <c r="K217" i="1"/>
  <c r="K388" i="1"/>
  <c r="K415" i="1"/>
  <c r="K91" i="1"/>
  <c r="K472" i="1"/>
  <c r="K495" i="1"/>
  <c r="K489" i="1"/>
  <c r="E405" i="1"/>
  <c r="K433" i="1"/>
  <c r="E249" i="1"/>
  <c r="E151" i="1"/>
  <c r="E211" i="1"/>
  <c r="E333" i="1"/>
  <c r="E75" i="1"/>
  <c r="E90" i="1"/>
  <c r="K181" i="1"/>
  <c r="E223" i="1"/>
  <c r="E42" i="1"/>
  <c r="K70" i="1"/>
  <c r="K90" i="1"/>
  <c r="K130" i="1"/>
  <c r="E240" i="1"/>
  <c r="K353" i="1"/>
  <c r="K19" i="1"/>
  <c r="K54" i="1"/>
  <c r="K213" i="1"/>
  <c r="E269" i="1"/>
  <c r="K367" i="1"/>
  <c r="K31" i="1"/>
  <c r="E54" i="1"/>
  <c r="E7" i="1"/>
  <c r="K46" i="1"/>
  <c r="K198" i="1"/>
  <c r="K103" i="1"/>
  <c r="K108" i="1"/>
  <c r="E182" i="1"/>
  <c r="E261" i="1"/>
  <c r="E313" i="1"/>
  <c r="E232" i="1"/>
  <c r="E264" i="1"/>
  <c r="E325" i="1"/>
  <c r="E356" i="1"/>
  <c r="K371" i="1"/>
  <c r="K375" i="1"/>
  <c r="E17" i="1"/>
  <c r="K51" i="1"/>
  <c r="E66" i="1"/>
  <c r="K93" i="1"/>
  <c r="K96" i="1"/>
  <c r="E99" i="1"/>
  <c r="E115" i="1"/>
  <c r="E155" i="1"/>
  <c r="E204" i="1"/>
  <c r="K246" i="1"/>
  <c r="K249" i="1"/>
  <c r="K321" i="1"/>
  <c r="K325" i="1"/>
  <c r="K337" i="1"/>
  <c r="E349" i="1"/>
  <c r="K434" i="1"/>
  <c r="E473" i="1"/>
  <c r="E272" i="1"/>
  <c r="E58" i="1"/>
  <c r="E106" i="1"/>
  <c r="K109" i="1"/>
  <c r="E121" i="1"/>
  <c r="K210" i="1"/>
  <c r="K232" i="1"/>
  <c r="K275" i="1"/>
  <c r="E303" i="1"/>
  <c r="K310" i="1"/>
  <c r="K364" i="1"/>
  <c r="E372" i="1"/>
  <c r="K447" i="1"/>
  <c r="K451" i="1"/>
  <c r="E477" i="1"/>
  <c r="K20" i="1"/>
  <c r="E46" i="1"/>
  <c r="K207" i="1"/>
  <c r="E218" i="1"/>
  <c r="E226" i="1"/>
  <c r="E229" i="1"/>
  <c r="K430" i="1"/>
  <c r="E439" i="1"/>
  <c r="K133" i="1"/>
  <c r="E193" i="1"/>
  <c r="K268" i="1"/>
  <c r="E388" i="1"/>
  <c r="E411" i="1"/>
  <c r="K431" i="1"/>
  <c r="E377" i="1"/>
  <c r="K448" i="1"/>
  <c r="E113" i="1"/>
  <c r="E134" i="1"/>
  <c r="K143" i="1"/>
  <c r="E163" i="1"/>
  <c r="K186" i="1"/>
  <c r="K193" i="1"/>
  <c r="K247" i="1"/>
  <c r="E289" i="1"/>
  <c r="K304" i="1"/>
  <c r="E327" i="1"/>
  <c r="E453" i="1"/>
  <c r="K237" i="1"/>
  <c r="E319" i="1"/>
  <c r="E403" i="1"/>
  <c r="E462" i="1"/>
  <c r="E13" i="1"/>
  <c r="E50" i="1"/>
  <c r="K64" i="1"/>
  <c r="E92" i="1"/>
  <c r="K107" i="1"/>
  <c r="K163" i="1"/>
  <c r="E170" i="1"/>
  <c r="K230" i="1"/>
  <c r="E293" i="1"/>
  <c r="K319" i="1"/>
  <c r="K347" i="1"/>
  <c r="E385" i="1"/>
  <c r="K403" i="1"/>
  <c r="K412" i="1"/>
  <c r="K424" i="1"/>
  <c r="K462" i="1"/>
  <c r="E71" i="1"/>
  <c r="K173" i="1"/>
  <c r="E194" i="1"/>
  <c r="E248" i="1"/>
  <c r="K153" i="1"/>
  <c r="E167" i="1"/>
  <c r="E378" i="1"/>
  <c r="E408" i="1"/>
  <c r="E479" i="1"/>
  <c r="K122" i="1"/>
  <c r="K2" i="1"/>
  <c r="E5" i="1"/>
  <c r="E16" i="1"/>
  <c r="K41" i="1"/>
  <c r="K47" i="1"/>
  <c r="K56" i="1"/>
  <c r="E62" i="1"/>
  <c r="K71" i="1"/>
  <c r="K74" i="1"/>
  <c r="E86" i="1"/>
  <c r="E290" i="1"/>
  <c r="K378" i="1"/>
  <c r="K417" i="1"/>
  <c r="K270" i="1"/>
  <c r="E467" i="1"/>
  <c r="K10" i="1"/>
  <c r="E19" i="1"/>
  <c r="K27" i="1"/>
  <c r="K92" i="1"/>
  <c r="E174" i="1"/>
  <c r="K255" i="1"/>
  <c r="K351" i="1"/>
  <c r="E413" i="1"/>
  <c r="K449" i="1"/>
  <c r="E458" i="1"/>
  <c r="K238" i="1"/>
  <c r="E259" i="1"/>
  <c r="K343" i="1"/>
  <c r="K389" i="1"/>
  <c r="K408" i="1"/>
  <c r="E433" i="1"/>
  <c r="E65" i="1"/>
  <c r="K83" i="1"/>
  <c r="E446" i="1"/>
  <c r="E185" i="1"/>
  <c r="K291" i="1"/>
  <c r="K317" i="1"/>
  <c r="K441" i="1"/>
  <c r="K501" i="1"/>
  <c r="K263" i="1"/>
  <c r="E461" i="1"/>
  <c r="K179" i="1"/>
  <c r="E404" i="1"/>
  <c r="E70" i="1"/>
  <c r="E157" i="1"/>
  <c r="K394" i="1"/>
  <c r="E435" i="1"/>
  <c r="E41" i="1"/>
  <c r="E95" i="1"/>
  <c r="E100" i="1"/>
  <c r="K148" i="1"/>
  <c r="E154" i="1"/>
  <c r="E274" i="1"/>
  <c r="E423" i="1"/>
  <c r="E450" i="1"/>
  <c r="E454" i="1"/>
  <c r="K469" i="1"/>
  <c r="K206" i="1"/>
  <c r="K340" i="1"/>
  <c r="K357" i="1"/>
  <c r="K392" i="1"/>
  <c r="E489" i="1"/>
  <c r="E4" i="1"/>
  <c r="E30" i="1"/>
  <c r="E96" i="1"/>
  <c r="E126" i="1"/>
  <c r="K141" i="1"/>
  <c r="E158" i="1"/>
  <c r="K234" i="1"/>
  <c r="K296" i="1"/>
  <c r="E310" i="1"/>
  <c r="K344" i="1"/>
  <c r="E418" i="1"/>
  <c r="E500" i="1"/>
  <c r="E341" i="1"/>
  <c r="E351" i="1"/>
  <c r="E328" i="1"/>
  <c r="E443" i="1"/>
  <c r="E219" i="1"/>
  <c r="K458" i="1"/>
  <c r="K416" i="1"/>
  <c r="E295" i="1"/>
  <c r="K303" i="1"/>
  <c r="K372" i="1"/>
  <c r="K395" i="1"/>
  <c r="E407" i="1"/>
  <c r="K437" i="1"/>
  <c r="E444" i="1"/>
  <c r="K413" i="1"/>
  <c r="K450" i="1"/>
  <c r="E456" i="1"/>
  <c r="K484" i="1"/>
  <c r="E466" i="1"/>
  <c r="E212" i="1"/>
  <c r="E246" i="1"/>
  <c r="E301" i="1"/>
  <c r="K332" i="1"/>
  <c r="E361" i="1"/>
  <c r="E482" i="1"/>
  <c r="K471" i="1"/>
  <c r="K460" i="1"/>
  <c r="K324" i="1"/>
  <c r="E291" i="1"/>
  <c r="K387" i="1"/>
  <c r="E412" i="1"/>
  <c r="K470" i="1"/>
  <c r="E493" i="1"/>
  <c r="K478" i="1"/>
  <c r="E299" i="1"/>
  <c r="E474" i="1"/>
</calcChain>
</file>

<file path=xl/sharedStrings.xml><?xml version="1.0" encoding="utf-8"?>
<sst xmlns="http://schemas.openxmlformats.org/spreadsheetml/2006/main" count="741" uniqueCount="95">
  <si>
    <t>만나이</t>
    <phoneticPr fontId="2" type="noConversion"/>
  </si>
  <si>
    <t>성별</t>
    <phoneticPr fontId="2" type="noConversion"/>
  </si>
  <si>
    <t>남</t>
  </si>
  <si>
    <t>여</t>
  </si>
  <si>
    <t>TMT1_완성시간</t>
    <phoneticPr fontId="2" type="noConversion"/>
  </si>
  <si>
    <t>TMT1_완성시간(s)</t>
    <phoneticPr fontId="2" type="noConversion"/>
  </si>
  <si>
    <t>TMT1_완성시간_반올림</t>
    <phoneticPr fontId="2" type="noConversion"/>
  </si>
  <si>
    <t>TMT1_숫자순서오류</t>
    <phoneticPr fontId="2" type="noConversion"/>
  </si>
  <si>
    <t>TMT1_색순서오류</t>
    <phoneticPr fontId="2" type="noConversion"/>
  </si>
  <si>
    <t>TMT1_촉진수</t>
    <phoneticPr fontId="2" type="noConversion"/>
  </si>
  <si>
    <t>TMT2_완성시간</t>
    <phoneticPr fontId="2" type="noConversion"/>
  </si>
  <si>
    <t>TMT2_완성시간(s)</t>
    <phoneticPr fontId="2" type="noConversion"/>
  </si>
  <si>
    <t>TMT2_완성시간_반올림</t>
    <phoneticPr fontId="2" type="noConversion"/>
  </si>
  <si>
    <t>TMT2_숫자순서오류</t>
    <phoneticPr fontId="2" type="noConversion"/>
  </si>
  <si>
    <t>TMT2_색순서오류</t>
    <phoneticPr fontId="2" type="noConversion"/>
  </si>
  <si>
    <t>TMT2_촉진수</t>
    <phoneticPr fontId="2" type="noConversion"/>
  </si>
  <si>
    <t>행 레이블</t>
  </si>
  <si>
    <t>총합계</t>
  </si>
  <si>
    <t>평균 : TMT1_숫자순서오류</t>
  </si>
  <si>
    <t>평균 : TMT1_촉진수</t>
  </si>
  <si>
    <t>평균 : TMT2_숫자순서오류</t>
  </si>
  <si>
    <t>평균 : TMT2_색순서오류</t>
  </si>
  <si>
    <t>평균 : TMT2_촉진수</t>
  </si>
  <si>
    <t>비율간섭</t>
    <phoneticPr fontId="2" type="noConversion"/>
  </si>
  <si>
    <t>차이간섭</t>
    <phoneticPr fontId="2" type="noConversion"/>
  </si>
  <si>
    <t>연령</t>
    <phoneticPr fontId="2" type="noConversion"/>
  </si>
  <si>
    <t>TMT1
완성시간</t>
    <phoneticPr fontId="2" type="noConversion"/>
  </si>
  <si>
    <t>NOM_ERR
숫자 순서 오류</t>
    <phoneticPr fontId="2" type="noConversion"/>
  </si>
  <si>
    <t>PROMO
촉진</t>
    <phoneticPr fontId="2" type="noConversion"/>
  </si>
  <si>
    <t>평균</t>
    <phoneticPr fontId="2" type="noConversion"/>
  </si>
  <si>
    <t>표준편차</t>
    <phoneticPr fontId="2" type="noConversion"/>
  </si>
  <si>
    <t>TMT2
완성시간</t>
    <phoneticPr fontId="2" type="noConversion"/>
  </si>
  <si>
    <t>COL_ERR
색순서오류</t>
    <phoneticPr fontId="2" type="noConversion"/>
  </si>
  <si>
    <t>NOM_ERR
숫자순서오류</t>
    <phoneticPr fontId="2" type="noConversion"/>
  </si>
  <si>
    <t>RATIO
비율간섭지표</t>
    <phoneticPr fontId="2" type="noConversion"/>
  </si>
  <si>
    <t>DIFFER
차이간섭지표</t>
    <phoneticPr fontId="2" type="noConversion"/>
  </si>
  <si>
    <t>수정 후(2차)</t>
    <phoneticPr fontId="2" type="noConversion"/>
  </si>
  <si>
    <t>수정 후(3차)</t>
    <phoneticPr fontId="2" type="noConversion"/>
  </si>
  <si>
    <t>수정 후(4차)</t>
    <phoneticPr fontId="2" type="noConversion"/>
  </si>
  <si>
    <t>손실값</t>
    <phoneticPr fontId="2" type="noConversion"/>
  </si>
  <si>
    <t>구분</t>
    <phoneticPr fontId="2" type="noConversion"/>
  </si>
  <si>
    <t>내용</t>
    <phoneticPr fontId="2" type="noConversion"/>
  </si>
  <si>
    <t>배경</t>
    <phoneticPr fontId="2" type="noConversion"/>
  </si>
  <si>
    <t>연령별 평균이 비선형을 이루고 있어 이론배경에 적합하지 않아 모델링 실시</t>
    <phoneticPr fontId="2" type="noConversion"/>
  </si>
  <si>
    <t>목적</t>
    <phoneticPr fontId="2" type="noConversion"/>
  </si>
  <si>
    <t>연령별 평균 데이터를 학습하여 다항식으로 선형관계로 리모델링</t>
    <phoneticPr fontId="2" type="noConversion"/>
  </si>
  <si>
    <t>실시</t>
    <phoneticPr fontId="2" type="noConversion"/>
  </si>
  <si>
    <t>sklearn 모듈을 활용해 연령별 평균 데이터를 학습한 다항식 산출
(연령별 평균값에서 최소한의 오차가 있는 다항식 산출)
차수(degree)에 따라 모델의 복잡성이 달라지기 때문에 파라미터 조정 필요
2차~5차까지의 다항 선형식 산출</t>
    <phoneticPr fontId="2" type="noConversion"/>
  </si>
  <si>
    <t>평균 : 비율간섭</t>
  </si>
  <si>
    <t>평균 : 차이간섭</t>
  </si>
  <si>
    <t>수정 후(1차)</t>
  </si>
  <si>
    <t>수정 후(1차)</t>
    <phoneticPr fontId="2" type="noConversion"/>
  </si>
  <si>
    <t>수정 후(2차)</t>
  </si>
  <si>
    <t>수정 후(3차)</t>
  </si>
  <si>
    <t>수정 후(4차)</t>
  </si>
  <si>
    <t>14-15</t>
  </si>
  <si>
    <t>표본 표준 편차 : TMT1_숫자순서오류2</t>
  </si>
  <si>
    <t>표본 표준 편차 : TMT1_촉진수2</t>
  </si>
  <si>
    <t>표본 표준 편차 : TMT2_숫자순서오류2</t>
  </si>
  <si>
    <t>표본 표준 편차 : TMT2_색순서오류2</t>
  </si>
  <si>
    <t>표본 표준 편차 : TMT2_촉진수2</t>
  </si>
  <si>
    <t>표본 표준 편차 : 비율간섭</t>
  </si>
  <si>
    <t>표본 표준 편차 : 차이간섭2</t>
  </si>
  <si>
    <t>14-15</t>
    <phoneticPr fontId="2" type="noConversion"/>
  </si>
  <si>
    <t>분석</t>
  </si>
  <si>
    <t>TMT1 숫자 오류</t>
    <phoneticPr fontId="2" type="noConversion"/>
  </si>
  <si>
    <t>TMT1 촉진</t>
    <phoneticPr fontId="2" type="noConversion"/>
  </si>
  <si>
    <t>TMT2 숫자 오류</t>
    <phoneticPr fontId="2" type="noConversion"/>
  </si>
  <si>
    <t>TMT2 색상 오류</t>
    <phoneticPr fontId="2" type="noConversion"/>
  </si>
  <si>
    <t>TMT2 촉진</t>
    <phoneticPr fontId="2" type="noConversion"/>
  </si>
  <si>
    <t>0.325,0.295454545454545,0.102040816326531,0.206896551724138,0.206896551724138,0.303571428571429,0.304347826086957,0.176470588235294,0.128205128205128,0.203125</t>
  </si>
  <si>
    <t>0.7125,0.227272727272727,0.0204081632653061,0,0.0517241379310345,0.0178571428571429,0,0,0,0</t>
  </si>
  <si>
    <t>3.5875,2,0.755102040816326,0.293103448275862,0.172413793103448,0.0714285714285714,0.0217391304347826,0.0588235294117647,0,0.015625</t>
  </si>
  <si>
    <t>49.4638,42.29425,29.7318979591837,21.9211206896552,19.3137586206897,17.2527321428571,13.9950869565217,16.0380588235294,14.0178974358974,12.788109375</t>
  </si>
  <si>
    <t>0.891062371959889,1.00117304523721,1.02732744613919,0.917860388501657,1.02959059616396,0.962687696842291,0.923692793505229,1.09631144290634,1.14384678084499,1.02437434122396</t>
    <phoneticPr fontId="2" type="noConversion"/>
  </si>
  <si>
    <t>0.775,0.25,0.387755102040816,0.189655172413793,0.189655172413793,0.142857142857143,0.152173913043478,0.176470588235294,0.0769230769230769,0.390625</t>
    <phoneticPr fontId="2" type="noConversion"/>
  </si>
  <si>
    <t>1.4875,1.02272727272727,0.877551020408163,0.551724137931034,0.586206896551724,0.517857142857143,0.434782608695652,0.558823529411765,0.230769230769231,0.625</t>
    <phoneticPr fontId="2" type="noConversion"/>
  </si>
  <si>
    <r>
      <t>연령</t>
    </r>
    <r>
      <rPr>
        <b/>
        <sz val="10"/>
        <color rgb="FF000000"/>
        <rFont val="함초롬바탕"/>
        <family val="1"/>
        <charset val="129"/>
      </rPr>
      <t>(</t>
    </r>
    <r>
      <rPr>
        <b/>
        <sz val="10"/>
        <color rgb="FF000000"/>
        <rFont val="맑은 고딕"/>
        <family val="3"/>
        <charset val="129"/>
        <scheme val="minor"/>
      </rPr>
      <t>세</t>
    </r>
    <r>
      <rPr>
        <b/>
        <sz val="10"/>
        <color rgb="FF000000"/>
        <rFont val="함초롬바탕"/>
        <family val="1"/>
        <charset val="129"/>
      </rPr>
      <t>)</t>
    </r>
  </si>
  <si>
    <r>
      <t>남아</t>
    </r>
    <r>
      <rPr>
        <b/>
        <sz val="10"/>
        <color rgb="FF000000"/>
        <rFont val="함초롬바탕"/>
        <family val="1"/>
        <charset val="129"/>
      </rPr>
      <t>(n)</t>
    </r>
  </si>
  <si>
    <r>
      <t>여아</t>
    </r>
    <r>
      <rPr>
        <b/>
        <sz val="10"/>
        <color rgb="FF000000"/>
        <rFont val="함초롬바탕"/>
        <family val="1"/>
        <charset val="129"/>
      </rPr>
      <t>(n)</t>
    </r>
  </si>
  <si>
    <t>전체</t>
  </si>
  <si>
    <t>변수</t>
  </si>
  <si>
    <r>
      <t xml:space="preserve">요인 </t>
    </r>
    <r>
      <rPr>
        <sz val="10"/>
        <color rgb="FF000000"/>
        <rFont val="함초롬바탕"/>
        <family val="1"/>
        <charset val="129"/>
      </rPr>
      <t>1</t>
    </r>
  </si>
  <si>
    <r>
      <t xml:space="preserve">요인 </t>
    </r>
    <r>
      <rPr>
        <sz val="10"/>
        <color rgb="FF000000"/>
        <rFont val="함초롬바탕"/>
        <family val="1"/>
        <charset val="129"/>
      </rPr>
      <t>2</t>
    </r>
  </si>
  <si>
    <r>
      <t xml:space="preserve">요인 </t>
    </r>
    <r>
      <rPr>
        <sz val="10"/>
        <color rgb="FF000000"/>
        <rFont val="함초롬바탕"/>
        <family val="1"/>
        <charset val="129"/>
      </rPr>
      <t>3</t>
    </r>
  </si>
  <si>
    <r>
      <t xml:space="preserve">TMT-1 </t>
    </r>
    <r>
      <rPr>
        <sz val="10"/>
        <color rgb="FF000000"/>
        <rFont val="맑은 고딕"/>
        <family val="3"/>
        <charset val="129"/>
        <scheme val="minor"/>
      </rPr>
      <t>완성시간</t>
    </r>
  </si>
  <si>
    <t>1, 3</t>
  </si>
  <si>
    <r>
      <t xml:space="preserve">TMT-2 </t>
    </r>
    <r>
      <rPr>
        <sz val="10"/>
        <color rgb="FF000000"/>
        <rFont val="맑은 고딕"/>
        <family val="3"/>
        <charset val="129"/>
        <scheme val="minor"/>
      </rPr>
      <t>완성시간</t>
    </r>
  </si>
  <si>
    <r>
      <t xml:space="preserve">TMT-2 </t>
    </r>
    <r>
      <rPr>
        <sz val="10"/>
        <color rgb="FF000000"/>
        <rFont val="맑은 고딕"/>
        <family val="3"/>
        <charset val="129"/>
        <scheme val="minor"/>
      </rPr>
      <t>촉진</t>
    </r>
  </si>
  <si>
    <r>
      <t>간섭지표</t>
    </r>
    <r>
      <rPr>
        <sz val="10"/>
        <color rgb="FF000000"/>
        <rFont val="함초롬바탕"/>
        <family val="1"/>
        <charset val="129"/>
      </rPr>
      <t>-</t>
    </r>
    <r>
      <rPr>
        <sz val="10"/>
        <color rgb="FF000000"/>
        <rFont val="맑은 고딕"/>
        <family val="3"/>
        <charset val="129"/>
        <scheme val="minor"/>
      </rPr>
      <t>차이</t>
    </r>
  </si>
  <si>
    <r>
      <t xml:space="preserve">TMT-2 </t>
    </r>
    <r>
      <rPr>
        <sz val="10"/>
        <color rgb="FF000000"/>
        <rFont val="맑은 고딕"/>
        <family val="3"/>
        <charset val="129"/>
        <scheme val="minor"/>
      </rPr>
      <t>숫자 순서 오류</t>
    </r>
  </si>
  <si>
    <r>
      <t xml:space="preserve">TMT-2 </t>
    </r>
    <r>
      <rPr>
        <sz val="10"/>
        <color rgb="FF000000"/>
        <rFont val="맑은 고딕"/>
        <family val="3"/>
        <charset val="129"/>
        <scheme val="minor"/>
      </rPr>
      <t>색상 순서 오류</t>
    </r>
  </si>
  <si>
    <r>
      <t xml:space="preserve">TMT-1 </t>
    </r>
    <r>
      <rPr>
        <sz val="10"/>
        <color rgb="FF000000"/>
        <rFont val="맑은 고딕"/>
        <family val="3"/>
        <charset val="129"/>
        <scheme val="minor"/>
      </rPr>
      <t>숫자 순서 오류</t>
    </r>
  </si>
  <si>
    <r>
      <t xml:space="preserve">TMT-1 </t>
    </r>
    <r>
      <rPr>
        <sz val="10"/>
        <color rgb="FF000000"/>
        <rFont val="맑은 고딕"/>
        <family val="3"/>
        <charset val="129"/>
        <scheme val="minor"/>
      </rPr>
      <t>촉진</t>
    </r>
  </si>
  <si>
    <r>
      <t>간섭지표</t>
    </r>
    <r>
      <rPr>
        <sz val="10"/>
        <color rgb="FF000000"/>
        <rFont val="함초롬바탕"/>
        <family val="1"/>
        <charset val="129"/>
      </rPr>
      <t>-</t>
    </r>
    <r>
      <rPr>
        <sz val="10"/>
        <color rgb="FF000000"/>
        <rFont val="맑은 고딕"/>
        <family val="3"/>
        <charset val="129"/>
        <scheme val="minor"/>
      </rPr>
      <t>비율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</si>
</sst>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5"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Gulim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color rgb="FF000000"/>
      <name val="함초롬바탕"/>
      <family val="1"/>
      <charset val="129"/>
    </font>
    <font>
      <sz val="10"/>
      <color rgb="FF000000"/>
      <name val="함초롬바탕"/>
      <family val="1"/>
      <charset val="129"/>
    </font>
  </fonts>
  <fills count="1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1F896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10" fillId="0" borderId="0"/>
  </cellStyleXfs>
  <cellXfs count="55">
    <xf numFmtId="0" fontId="0" fillId="0" borderId="0" xfId="0">
      <alignment vertical="center"/>
    </xf>
    <xf numFmtId="0" fontId="1" fillId="2" borderId="3" xfId="0" applyFont="1" applyFill="1" applyBorder="1">
      <alignment vertical="center"/>
    </xf>
    <xf numFmtId="0" fontId="1" fillId="3" borderId="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76" fontId="0" fillId="4" borderId="3" xfId="0" applyNumberForma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176" fontId="0" fillId="5" borderId="3" xfId="0" applyNumberForma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8" fillId="6" borderId="4" xfId="0" applyFont="1" applyFill="1" applyBorder="1" applyAlignment="1">
      <alignment vertical="center" wrapText="1"/>
    </xf>
    <xf numFmtId="0" fontId="9" fillId="0" borderId="3" xfId="0" applyFont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2" fontId="0" fillId="0" borderId="3" xfId="0" applyNumberFormat="1" applyBorder="1">
      <alignment vertical="center"/>
    </xf>
    <xf numFmtId="0" fontId="9" fillId="13" borderId="3" xfId="0" applyFont="1" applyFill="1" applyBorder="1" applyAlignment="1">
      <alignment horizontal="center" vertical="center"/>
    </xf>
    <xf numFmtId="0" fontId="9" fillId="14" borderId="3" xfId="2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0" fillId="15" borderId="3" xfId="0" applyFill="1" applyBorder="1">
      <alignment vertical="center"/>
    </xf>
    <xf numFmtId="0" fontId="0" fillId="16" borderId="3" xfId="0" applyFill="1" applyBorder="1">
      <alignment vertical="center"/>
    </xf>
    <xf numFmtId="0" fontId="11" fillId="16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14" borderId="3" xfId="2" applyFont="1" applyFill="1" applyBorder="1" applyAlignment="1">
      <alignment horizontal="center" vertical="center" wrapText="1"/>
    </xf>
    <xf numFmtId="0" fontId="9" fillId="14" borderId="3" xfId="2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9" fillId="13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1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</cellXfs>
  <cellStyles count="3">
    <cellStyle name="표준" xfId="0" builtinId="0"/>
    <cellStyle name="표준 2" xfId="2" xr:uid="{3FDA4D02-B0C9-4592-B06A-97C696D39DC9}"/>
    <cellStyle name="표준_Sheet1" xfId="1" xr:uid="{C7BF944A-8359-4284-B4C1-AED2BF3FE0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TMT1_</a:t>
            </a:r>
            <a:r>
              <a:rPr lang="ko-KR" altLang="en-US"/>
              <a:t>숫자 순서 오류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'수정 후 비교'!$B$2</c:f>
              <c:strCache>
                <c:ptCount val="1"/>
                <c:pt idx="0">
                  <c:v>분석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'수정 후 비교'!$A$3:$A$12</c:f>
              <c:strCach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14-15</c:v>
                </c:pt>
              </c:strCache>
            </c:strRef>
          </c:cat>
          <c:val>
            <c:numRef>
              <c:f>'수정 후 비교'!$B$3:$B$12</c:f>
              <c:numCache>
                <c:formatCode>General</c:formatCode>
                <c:ptCount val="10"/>
                <c:pt idx="0">
                  <c:v>0.32500000000000001</c:v>
                </c:pt>
                <c:pt idx="1">
                  <c:v>0.29545454545454503</c:v>
                </c:pt>
                <c:pt idx="2">
                  <c:v>0.102040816326531</c:v>
                </c:pt>
                <c:pt idx="3">
                  <c:v>0.20689655172413801</c:v>
                </c:pt>
                <c:pt idx="4">
                  <c:v>0.20689655172413801</c:v>
                </c:pt>
                <c:pt idx="5">
                  <c:v>0.30357142857142899</c:v>
                </c:pt>
                <c:pt idx="6">
                  <c:v>0.30434782608695699</c:v>
                </c:pt>
                <c:pt idx="7">
                  <c:v>0.17647058823529399</c:v>
                </c:pt>
                <c:pt idx="8">
                  <c:v>0.128205128205128</c:v>
                </c:pt>
                <c:pt idx="9">
                  <c:v>0.203125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0-4438-8EEA-D136B34DC7A2}"/>
            </c:ext>
          </c:extLst>
        </c:ser>
        <c:ser>
          <c:idx val="2"/>
          <c:order val="1"/>
          <c:tx>
            <c:strRef>
              <c:f>'수정 후 비교'!$C$2</c:f>
              <c:strCache>
                <c:ptCount val="1"/>
                <c:pt idx="0">
                  <c:v>수정 후(1차)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'수정 후 비교'!$A$3:$A$12</c:f>
              <c:strCach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14-15</c:v>
                </c:pt>
              </c:strCache>
            </c:strRef>
          </c:cat>
          <c:val>
            <c:numRef>
              <c:f>'수정 후 비교'!$C$3:$C$12</c:f>
              <c:numCache>
                <c:formatCode>0.00</c:formatCode>
                <c:ptCount val="10"/>
                <c:pt idx="0">
                  <c:v>0.26628566257644298</c:v>
                </c:pt>
                <c:pt idx="1">
                  <c:v>0.25715570281119299</c:v>
                </c:pt>
                <c:pt idx="2">
                  <c:v>0.24802574304594199</c:v>
                </c:pt>
                <c:pt idx="3">
                  <c:v>0.238895783280691</c:v>
                </c:pt>
                <c:pt idx="4">
                  <c:v>0.229765823515441</c:v>
                </c:pt>
                <c:pt idx="5">
                  <c:v>0.22063586375019001</c:v>
                </c:pt>
                <c:pt idx="6">
                  <c:v>0.21150590398494001</c:v>
                </c:pt>
                <c:pt idx="7">
                  <c:v>0.20237594421968899</c:v>
                </c:pt>
                <c:pt idx="8">
                  <c:v>0.193245984454438</c:v>
                </c:pt>
                <c:pt idx="9">
                  <c:v>0.184116024689188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E0-4438-8EEA-D136B34DC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875967"/>
        <c:axId val="1519877407"/>
      </c:lineChart>
      <c:catAx>
        <c:axId val="151987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9877407"/>
        <c:crosses val="autoZero"/>
        <c:auto val="1"/>
        <c:lblAlgn val="ctr"/>
        <c:lblOffset val="100"/>
        <c:noMultiLvlLbl val="0"/>
      </c:catAx>
      <c:valAx>
        <c:axId val="151987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987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TMT2_</a:t>
            </a:r>
            <a:r>
              <a:rPr lang="ko-KR" altLang="en-US"/>
              <a:t>촉진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4"/>
          <c:order val="3"/>
          <c:tx>
            <c:strRef>
              <c:f>'수정 후 비교'!$Z$2</c:f>
              <c:strCache>
                <c:ptCount val="1"/>
                <c:pt idx="0">
                  <c:v>수정 후(4차)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'수정 후 비교'!$A$3:$A$12</c:f>
              <c:strCach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14-15</c:v>
                </c:pt>
              </c:strCache>
            </c:strRef>
          </c:cat>
          <c:val>
            <c:numRef>
              <c:f>'수정 후 비교'!$Z$3:$Z$12</c:f>
              <c:numCache>
                <c:formatCode>0.00</c:formatCode>
                <c:ptCount val="10"/>
                <c:pt idx="0">
                  <c:v>3.6248908963526798</c:v>
                </c:pt>
                <c:pt idx="1">
                  <c:v>1.87779144129844</c:v>
                </c:pt>
                <c:pt idx="2">
                  <c:v>0.85750714034358499</c:v>
                </c:pt>
                <c:pt idx="3">
                  <c:v>0.33186580699495399</c:v>
                </c:pt>
                <c:pt idx="4">
                  <c:v>0.111888281342857</c:v>
                </c:pt>
                <c:pt idx="5">
                  <c:v>5.1788430060923901E-2</c:v>
                </c:pt>
                <c:pt idx="6">
                  <c:v>4.8973146406211698E-2</c:v>
                </c:pt>
                <c:pt idx="7">
                  <c:v>4.4042350219342503E-2</c:v>
                </c:pt>
                <c:pt idx="8">
                  <c:v>2.0788987924078101E-2</c:v>
                </c:pt>
                <c:pt idx="9">
                  <c:v>6.1990325278884397E-3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5A-43F4-B881-BB54E98BCA7B}"/>
            </c:ext>
          </c:extLst>
        </c:ser>
        <c:ser>
          <c:idx val="0"/>
          <c:order val="4"/>
          <c:tx>
            <c:v>재분석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'수정 후 비교'!$A$3:$A$12</c:f>
              <c:strCach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14-15</c:v>
                </c:pt>
              </c:strCache>
            </c:strRef>
          </c:cat>
          <c:val>
            <c:numRef>
              <c:f>'수정 후 비교'!$V$3:$V$12</c:f>
              <c:numCache>
                <c:formatCode>General</c:formatCode>
                <c:ptCount val="10"/>
                <c:pt idx="0">
                  <c:v>3.5874999999999999</c:v>
                </c:pt>
                <c:pt idx="1">
                  <c:v>2</c:v>
                </c:pt>
                <c:pt idx="2">
                  <c:v>0.75510204081632604</c:v>
                </c:pt>
                <c:pt idx="3">
                  <c:v>0.29310344827586199</c:v>
                </c:pt>
                <c:pt idx="4">
                  <c:v>0.17241379310344801</c:v>
                </c:pt>
                <c:pt idx="5">
                  <c:v>7.1428571428571397E-2</c:v>
                </c:pt>
                <c:pt idx="6">
                  <c:v>2.1739130434782601E-2</c:v>
                </c:pt>
                <c:pt idx="7">
                  <c:v>5.8823529411764698E-2</c:v>
                </c:pt>
                <c:pt idx="8">
                  <c:v>0</c:v>
                </c:pt>
                <c:pt idx="9">
                  <c:v>1.5625E-2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5A-43F4-B881-BB54E98BC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875967"/>
        <c:axId val="1519877407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'수정 후 비교'!$W$2</c15:sqref>
                        </c15:formulaRef>
                      </c:ext>
                    </c:extLst>
                    <c:strCache>
                      <c:ptCount val="1"/>
                      <c:pt idx="0">
                        <c:v>수정 후(1차)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'수정 후 비교'!$A$3:$A$12</c15:sqref>
                        </c15:formulaRef>
                      </c:ext>
                    </c:extLst>
                    <c:strCache>
                      <c:ptCount val="10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14-15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'수정 후 비교'!$W$3:$W$12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2.0760284349531002</c:v>
                      </c:pt>
                      <c:pt idx="1">
                        <c:v>1.7697051274850899</c:v>
                      </c:pt>
                      <c:pt idx="2">
                        <c:v>1.4633818200170801</c:v>
                      </c:pt>
                      <c:pt idx="3">
                        <c:v>1.15705851254908</c:v>
                      </c:pt>
                      <c:pt idx="4">
                        <c:v>0.85073520508107803</c:v>
                      </c:pt>
                      <c:pt idx="5">
                        <c:v>0.54441189761307196</c:v>
                      </c:pt>
                      <c:pt idx="6">
                        <c:v>0.238088590145066</c:v>
                      </c:pt>
                      <c:pt idx="7">
                        <c:v>-6.8234717322938204E-2</c:v>
                      </c:pt>
                      <c:pt idx="8">
                        <c:v>-0.37455802479094302</c:v>
                      </c:pt>
                      <c:pt idx="9">
                        <c:v>-0.68088133225894898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95A-43F4-B881-BB54E98BCA7B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'수정 후 비교'!$X$2</c15:sqref>
                        </c15:formulaRef>
                      </c:ext>
                    </c:extLst>
                    <c:strCache>
                      <c:ptCount val="1"/>
                      <c:pt idx="0">
                        <c:v>수정 후(2차)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'수정 후 비교'!$A$3:$A$12</c15:sqref>
                        </c15:formulaRef>
                      </c:ext>
                    </c:extLst>
                    <c:strCache>
                      <c:ptCount val="10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14-15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'수정 후 비교'!$X$3:$X$12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3.11625240020363</c:v>
                      </c:pt>
                      <c:pt idx="1">
                        <c:v>2.1164464492352701</c:v>
                      </c:pt>
                      <c:pt idx="2">
                        <c:v>1.290011159142</c:v>
                      </c:pt>
                      <c:pt idx="3">
                        <c:v>0.63694652992381595</c:v>
                      </c:pt>
                      <c:pt idx="4">
                        <c:v>0.15725256158072101</c:v>
                      </c:pt>
                      <c:pt idx="5">
                        <c:v>-0.149070745887284</c:v>
                      </c:pt>
                      <c:pt idx="6">
                        <c:v>-0.28202339248019997</c:v>
                      </c:pt>
                      <c:pt idx="7">
                        <c:v>-0.24160537819802699</c:v>
                      </c:pt>
                      <c:pt idx="8">
                        <c:v>-2.7816703040764699E-2</c:v>
                      </c:pt>
                      <c:pt idx="9">
                        <c:v>0.35934263299158198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95A-43F4-B881-BB54E98BCA7B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'수정 후 비교'!$Y$2</c15:sqref>
                        </c15:formulaRef>
                      </c:ext>
                    </c:extLst>
                    <c:strCache>
                      <c:ptCount val="1"/>
                      <c:pt idx="0">
                        <c:v>수정 후(3차)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'수정 후 비교'!$A$3:$A$12</c15:sqref>
                        </c15:formulaRef>
                      </c:ext>
                    </c:extLst>
                    <c:strCache>
                      <c:ptCount val="10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14-15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'수정 후 비교'!$Y$3:$Y$12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3.5471434485358202</c:v>
                      </c:pt>
                      <c:pt idx="1">
                        <c:v>1.9728160997917401</c:v>
                      </c:pt>
                      <c:pt idx="2">
                        <c:v>0.93093528553243798</c:v>
                      </c:pt>
                      <c:pt idx="3">
                        <c:v>0.31890789901230898</c:v>
                      </c:pt>
                      <c:pt idx="4">
                        <c:v>3.4140833485757499E-2</c:v>
                      </c:pt>
                      <c:pt idx="5">
                        <c:v>-2.5959017792857201E-2</c:v>
                      </c:pt>
                      <c:pt idx="6">
                        <c:v>3.6015238430906003E-2</c:v>
                      </c:pt>
                      <c:pt idx="7">
                        <c:v>0.11747049541139599</c:v>
                      </c:pt>
                      <c:pt idx="8">
                        <c:v>0.11581364640304</c:v>
                      </c:pt>
                      <c:pt idx="9">
                        <c:v>-7.1548415339776697E-2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95A-43F4-B881-BB54E98BCA7B}"/>
                  </c:ext>
                </c:extLst>
              </c15:ser>
            </c15:filteredLineSeries>
          </c:ext>
        </c:extLst>
      </c:lineChart>
      <c:catAx>
        <c:axId val="151987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9877407"/>
        <c:crosses val="autoZero"/>
        <c:auto val="1"/>
        <c:lblAlgn val="ctr"/>
        <c:lblOffset val="100"/>
        <c:noMultiLvlLbl val="0"/>
      </c:catAx>
      <c:valAx>
        <c:axId val="151987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987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TMT2_</a:t>
            </a:r>
            <a:r>
              <a:rPr lang="ko-KR" altLang="en-US"/>
              <a:t>비율간섭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'수정 후 비교'!$AA$2</c:f>
              <c:strCache>
                <c:ptCount val="1"/>
                <c:pt idx="0">
                  <c:v>분석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'수정 후 비교'!$A$3:$A$12</c:f>
              <c:strCach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14-15</c:v>
                </c:pt>
              </c:strCache>
            </c:strRef>
          </c:cat>
          <c:val>
            <c:numRef>
              <c:f>'수정 후 비교'!$AA$3:$AA$12</c:f>
              <c:numCache>
                <c:formatCode>General</c:formatCode>
                <c:ptCount val="10"/>
                <c:pt idx="0">
                  <c:v>0.89106237195988902</c:v>
                </c:pt>
                <c:pt idx="1">
                  <c:v>1.0011730452372101</c:v>
                </c:pt>
                <c:pt idx="2">
                  <c:v>1.0273274461391899</c:v>
                </c:pt>
                <c:pt idx="3">
                  <c:v>0.91786038850165697</c:v>
                </c:pt>
                <c:pt idx="4">
                  <c:v>1.02959059616396</c:v>
                </c:pt>
                <c:pt idx="5">
                  <c:v>0.96268769684229105</c:v>
                </c:pt>
                <c:pt idx="6">
                  <c:v>0.92369279350522904</c:v>
                </c:pt>
                <c:pt idx="7">
                  <c:v>1.0963114429063401</c:v>
                </c:pt>
                <c:pt idx="8">
                  <c:v>1.1438467808449899</c:v>
                </c:pt>
                <c:pt idx="9">
                  <c:v>1.0243743412239601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D4-44AD-BC2A-32F05C2BAD95}"/>
            </c:ext>
          </c:extLst>
        </c:ser>
        <c:ser>
          <c:idx val="2"/>
          <c:order val="1"/>
          <c:tx>
            <c:strRef>
              <c:f>'수정 후 비교'!$AB$2</c:f>
              <c:strCache>
                <c:ptCount val="1"/>
                <c:pt idx="0">
                  <c:v>수정 후(1차)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'수정 후 비교'!$A$3:$A$12</c:f>
              <c:strCach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14-15</c:v>
                </c:pt>
              </c:strCache>
            </c:strRef>
          </c:cat>
          <c:val>
            <c:numRef>
              <c:f>'수정 후 비교'!$AB$3:$AB$12</c:f>
              <c:numCache>
                <c:formatCode>0.00</c:formatCode>
                <c:ptCount val="10"/>
                <c:pt idx="0">
                  <c:v>0.93377346745549195</c:v>
                </c:pt>
                <c:pt idx="1">
                  <c:v>0.94888885031704295</c:v>
                </c:pt>
                <c:pt idx="2">
                  <c:v>0.96400423317859396</c:v>
                </c:pt>
                <c:pt idx="3">
                  <c:v>0.97911961604014497</c:v>
                </c:pt>
                <c:pt idx="4">
                  <c:v>0.99423499890169598</c:v>
                </c:pt>
                <c:pt idx="5">
                  <c:v>1.0093503817632401</c:v>
                </c:pt>
                <c:pt idx="6">
                  <c:v>1.0244657646247901</c:v>
                </c:pt>
                <c:pt idx="7">
                  <c:v>1.0395811474863399</c:v>
                </c:pt>
                <c:pt idx="8">
                  <c:v>1.0546965303478899</c:v>
                </c:pt>
                <c:pt idx="9">
                  <c:v>1.0698119132094499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D4-44AD-BC2A-32F05C2BA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875967"/>
        <c:axId val="1519877407"/>
      </c:lineChart>
      <c:catAx>
        <c:axId val="151987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9877407"/>
        <c:crosses val="autoZero"/>
        <c:auto val="1"/>
        <c:lblAlgn val="ctr"/>
        <c:lblOffset val="100"/>
        <c:noMultiLvlLbl val="0"/>
      </c:catAx>
      <c:valAx>
        <c:axId val="151987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987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TMT2_</a:t>
            </a:r>
            <a:r>
              <a:rPr lang="ko-KR" altLang="en-US"/>
              <a:t>차이간섭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'수정 후 비교'!$AF$2</c:f>
              <c:strCache>
                <c:ptCount val="1"/>
                <c:pt idx="0">
                  <c:v>분석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'수정 후 비교'!$A$3:$A$12</c:f>
              <c:strCach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14-15</c:v>
                </c:pt>
              </c:strCache>
            </c:strRef>
          </c:cat>
          <c:val>
            <c:numRef>
              <c:f>'수정 후 비교'!$AF$3:$AF$12</c:f>
              <c:numCache>
                <c:formatCode>General</c:formatCode>
                <c:ptCount val="10"/>
                <c:pt idx="0">
                  <c:v>49.463799999999999</c:v>
                </c:pt>
                <c:pt idx="1">
                  <c:v>42.294249999999998</c:v>
                </c:pt>
                <c:pt idx="2">
                  <c:v>29.731897959183701</c:v>
                </c:pt>
                <c:pt idx="3">
                  <c:v>21.921120689655201</c:v>
                </c:pt>
                <c:pt idx="4">
                  <c:v>19.313758620689701</c:v>
                </c:pt>
                <c:pt idx="5">
                  <c:v>17.252732142857099</c:v>
                </c:pt>
                <c:pt idx="6">
                  <c:v>13.9950869565217</c:v>
                </c:pt>
                <c:pt idx="7">
                  <c:v>16.038058823529401</c:v>
                </c:pt>
                <c:pt idx="8">
                  <c:v>14.0178974358974</c:v>
                </c:pt>
                <c:pt idx="9">
                  <c:v>12.788109374999999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23-4537-9DE3-ACB6DCD53E5D}"/>
            </c:ext>
          </c:extLst>
        </c:ser>
        <c:ser>
          <c:idx val="2"/>
          <c:order val="1"/>
          <c:tx>
            <c:strRef>
              <c:f>'수정 후 비교'!$AG$2</c:f>
              <c:strCache>
                <c:ptCount val="1"/>
                <c:pt idx="0">
                  <c:v>수정 후(1차)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'수정 후 비교'!$A$3:$A$12</c:f>
              <c:strCach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14-15</c:v>
                </c:pt>
              </c:strCache>
            </c:strRef>
          </c:cat>
          <c:val>
            <c:numRef>
              <c:f>'수정 후 비교'!$AG$3:$AG$12</c:f>
              <c:numCache>
                <c:formatCode>0.00</c:formatCode>
                <c:ptCount val="10"/>
                <c:pt idx="0">
                  <c:v>40.654144116584902</c:v>
                </c:pt>
                <c:pt idx="1">
                  <c:v>36.882483468529003</c:v>
                </c:pt>
                <c:pt idx="2">
                  <c:v>33.110822820473103</c:v>
                </c:pt>
                <c:pt idx="3">
                  <c:v>29.3391621724172</c:v>
                </c:pt>
                <c:pt idx="4">
                  <c:v>25.567501524361301</c:v>
                </c:pt>
                <c:pt idx="5">
                  <c:v>21.795840876305402</c:v>
                </c:pt>
                <c:pt idx="6">
                  <c:v>18.024180228249499</c:v>
                </c:pt>
                <c:pt idx="7">
                  <c:v>14.252519580193599</c:v>
                </c:pt>
                <c:pt idx="8">
                  <c:v>10.4808589321377</c:v>
                </c:pt>
                <c:pt idx="9">
                  <c:v>6.7091982840818796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23-4537-9DE3-ACB6DCD53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875967"/>
        <c:axId val="1519877407"/>
      </c:lineChart>
      <c:catAx>
        <c:axId val="151987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9877407"/>
        <c:crosses val="autoZero"/>
        <c:auto val="1"/>
        <c:lblAlgn val="ctr"/>
        <c:lblOffset val="100"/>
        <c:noMultiLvlLbl val="0"/>
      </c:catAx>
      <c:valAx>
        <c:axId val="151987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987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TMT2_</a:t>
            </a:r>
            <a:r>
              <a:rPr lang="ko-KR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비율간섭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'수정 후 비교'!$AE$2</c:f>
              <c:strCache>
                <c:ptCount val="1"/>
                <c:pt idx="0">
                  <c:v>수정 후(4차)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'수정 후 비교'!$A$3:$A$12</c:f>
              <c:strCach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14-15</c:v>
                </c:pt>
              </c:strCache>
            </c:strRef>
          </c:cat>
          <c:val>
            <c:numRef>
              <c:f>'수정 후 비교'!$AE$3:$AE$12</c:f>
              <c:numCache>
                <c:formatCode>0.00</c:formatCode>
                <c:ptCount val="10"/>
                <c:pt idx="0">
                  <c:v>0.88567375212584998</c:v>
                </c:pt>
                <c:pt idx="1">
                  <c:v>1.01148915291706</c:v>
                </c:pt>
                <c:pt idx="2">
                  <c:v>1.0142897966509701</c:v>
                </c:pt>
                <c:pt idx="3">
                  <c:v>0.97410851482981897</c:v>
                </c:pt>
                <c:pt idx="4">
                  <c:v>0.94500342696324802</c:v>
                </c:pt>
                <c:pt idx="5">
                  <c:v>0.95505794056833404</c:v>
                </c:pt>
                <c:pt idx="6">
                  <c:v>1.0063807511695499</c:v>
                </c:pt>
                <c:pt idx="7">
                  <c:v>1.0751058422987501</c:v>
                </c:pt>
                <c:pt idx="8">
                  <c:v>1.1113924854952799</c:v>
                </c:pt>
                <c:pt idx="9">
                  <c:v>1.0394252403058299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5A-43F4-B881-BB54E98BCA7B}"/>
            </c:ext>
          </c:extLst>
        </c:ser>
        <c:ser>
          <c:idx val="4"/>
          <c:order val="4"/>
          <c:tx>
            <c:v>재분석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'수정 후 비교'!$A$3:$A$12</c:f>
              <c:strCach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14-15</c:v>
                </c:pt>
              </c:strCache>
            </c:strRef>
          </c:cat>
          <c:val>
            <c:numRef>
              <c:f>'수정 후 비교'!$AA$3:$AA$12</c:f>
              <c:numCache>
                <c:formatCode>General</c:formatCode>
                <c:ptCount val="10"/>
                <c:pt idx="0">
                  <c:v>0.89106237195988902</c:v>
                </c:pt>
                <c:pt idx="1">
                  <c:v>1.0011730452372101</c:v>
                </c:pt>
                <c:pt idx="2">
                  <c:v>1.0273274461391899</c:v>
                </c:pt>
                <c:pt idx="3">
                  <c:v>0.91786038850165697</c:v>
                </c:pt>
                <c:pt idx="4">
                  <c:v>1.02959059616396</c:v>
                </c:pt>
                <c:pt idx="5">
                  <c:v>0.96268769684229105</c:v>
                </c:pt>
                <c:pt idx="6">
                  <c:v>0.92369279350522904</c:v>
                </c:pt>
                <c:pt idx="7">
                  <c:v>1.0963114429063401</c:v>
                </c:pt>
                <c:pt idx="8">
                  <c:v>1.1438467808449899</c:v>
                </c:pt>
                <c:pt idx="9">
                  <c:v>1.0243743412239601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A-4BDB-BA53-2090389EE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875967"/>
        <c:axId val="15198774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'수정 후 비교'!$AB$2</c15:sqref>
                        </c15:formulaRef>
                      </c:ext>
                    </c:extLst>
                    <c:strCache>
                      <c:ptCount val="1"/>
                      <c:pt idx="0">
                        <c:v>수정 후(1차)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'수정 후 비교'!$A$3:$A$12</c15:sqref>
                        </c15:formulaRef>
                      </c:ext>
                    </c:extLst>
                    <c:strCache>
                      <c:ptCount val="10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14-15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'수정 후 비교'!$AB$3:$AB$12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0.93377346745549195</c:v>
                      </c:pt>
                      <c:pt idx="1">
                        <c:v>0.94888885031704295</c:v>
                      </c:pt>
                      <c:pt idx="2">
                        <c:v>0.96400423317859396</c:v>
                      </c:pt>
                      <c:pt idx="3">
                        <c:v>0.97911961604014497</c:v>
                      </c:pt>
                      <c:pt idx="4">
                        <c:v>0.99423499890169598</c:v>
                      </c:pt>
                      <c:pt idx="5">
                        <c:v>1.0093503817632401</c:v>
                      </c:pt>
                      <c:pt idx="6">
                        <c:v>1.0244657646247901</c:v>
                      </c:pt>
                      <c:pt idx="7">
                        <c:v>1.0395811474863399</c:v>
                      </c:pt>
                      <c:pt idx="8">
                        <c:v>1.0546965303478899</c:v>
                      </c:pt>
                      <c:pt idx="9">
                        <c:v>1.0698119132094499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95A-43F4-B881-BB54E98BCA7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'수정 후 비교'!$AC$2</c15:sqref>
                        </c15:formulaRef>
                      </c:ext>
                    </c:extLst>
                    <c:strCache>
                      <c:ptCount val="1"/>
                      <c:pt idx="0">
                        <c:v>수정 후(2차)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'수정 후 비교'!$A$3:$A$12</c15:sqref>
                        </c15:formulaRef>
                      </c:ext>
                    </c:extLst>
                    <c:strCache>
                      <c:ptCount val="10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14-15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'수정 후 비교'!$AC$3:$AC$12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0.94128475491805097</c:v>
                      </c:pt>
                      <c:pt idx="1">
                        <c:v>0.951392612804563</c:v>
                      </c:pt>
                      <c:pt idx="2">
                        <c:v>0.96275235193483399</c:v>
                      </c:pt>
                      <c:pt idx="3">
                        <c:v>0.97536397230886596</c:v>
                      </c:pt>
                      <c:pt idx="4">
                        <c:v>0.989227473926657</c:v>
                      </c:pt>
                      <c:pt idx="5">
                        <c:v>1.0043428567882</c:v>
                      </c:pt>
                      <c:pt idx="6">
                        <c:v>1.0207101208935101</c:v>
                      </c:pt>
                      <c:pt idx="7">
                        <c:v>1.03832926624258</c:v>
                      </c:pt>
                      <c:pt idx="8">
                        <c:v>1.0572002928354101</c:v>
                      </c:pt>
                      <c:pt idx="9">
                        <c:v>1.0773232006719999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95A-43F4-B881-BB54E98BCA7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'수정 후 비교'!$AD$2</c15:sqref>
                        </c15:formulaRef>
                      </c:ext>
                    </c:extLst>
                    <c:strCache>
                      <c:ptCount val="1"/>
                      <c:pt idx="0">
                        <c:v>수정 후(3차)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'수정 후 비교'!$A$3:$A$12</c15:sqref>
                        </c15:formulaRef>
                      </c:ext>
                    </c:extLst>
                    <c:strCache>
                      <c:ptCount val="10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14-15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'수정 후 비교'!$AD$3:$AD$12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0.93242823371290995</c:v>
                      </c:pt>
                      <c:pt idx="1">
                        <c:v>0.95434478653960397</c:v>
                      </c:pt>
                      <c:pt idx="2">
                        <c:v>0.97013278627244504</c:v>
                      </c:pt>
                      <c:pt idx="3">
                        <c:v>0.98190092843646404</c:v>
                      </c:pt>
                      <c:pt idx="4">
                        <c:v>0.99175790855669499</c:v>
                      </c:pt>
                      <c:pt idx="5">
                        <c:v>1.0018124221581699</c:v>
                      </c:pt>
                      <c:pt idx="6">
                        <c:v>1.01417316476592</c:v>
                      </c:pt>
                      <c:pt idx="7">
                        <c:v>1.03094883190497</c:v>
                      </c:pt>
                      <c:pt idx="8">
                        <c:v>1.0542481191003701</c:v>
                      </c:pt>
                      <c:pt idx="9">
                        <c:v>1.0861797218771401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95A-43F4-B881-BB54E98BCA7B}"/>
                  </c:ext>
                </c:extLst>
              </c15:ser>
            </c15:filteredLineSeries>
          </c:ext>
        </c:extLst>
      </c:lineChart>
      <c:catAx>
        <c:axId val="151987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9877407"/>
        <c:crosses val="autoZero"/>
        <c:auto val="1"/>
        <c:lblAlgn val="ctr"/>
        <c:lblOffset val="100"/>
        <c:noMultiLvlLbl val="0"/>
      </c:catAx>
      <c:valAx>
        <c:axId val="151987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987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TMT2_</a:t>
            </a:r>
            <a:r>
              <a:rPr lang="ko-KR" altLang="en-US"/>
              <a:t>차이간섭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'수정 후 비교'!$AI$2</c:f>
              <c:strCache>
                <c:ptCount val="1"/>
                <c:pt idx="0">
                  <c:v>수정 후(3차)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'수정 후 비교'!$A$3:$A$12</c:f>
              <c:strCach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14-15</c:v>
                </c:pt>
              </c:strCache>
            </c:strRef>
          </c:cat>
          <c:val>
            <c:numRef>
              <c:f>'수정 후 비교'!$AI$3:$AI$12</c:f>
              <c:numCache>
                <c:formatCode>0.00</c:formatCode>
                <c:ptCount val="10"/>
                <c:pt idx="0">
                  <c:v>51.057174118355299</c:v>
                </c:pt>
                <c:pt idx="1">
                  <c:v>39.061813114804998</c:v>
                </c:pt>
                <c:pt idx="2">
                  <c:v>30.088637465865201</c:v>
                </c:pt>
                <c:pt idx="3">
                  <c:v>23.677523235470701</c:v>
                </c:pt>
                <c:pt idx="4">
                  <c:v>19.368346487556199</c:v>
                </c:pt>
                <c:pt idx="5">
                  <c:v>16.7009832860561</c:v>
                </c:pt>
                <c:pt idx="6">
                  <c:v>15.2153096949052</c:v>
                </c:pt>
                <c:pt idx="7">
                  <c:v>14.451201778038</c:v>
                </c:pt>
                <c:pt idx="8">
                  <c:v>13.948535599389</c:v>
                </c:pt>
                <c:pt idx="9">
                  <c:v>13.247187222893199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5A-43F4-B881-BB54E98BCA7B}"/>
            </c:ext>
          </c:extLst>
        </c:ser>
        <c:ser>
          <c:idx val="4"/>
          <c:order val="4"/>
          <c:tx>
            <c:v>재분석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'수정 후 비교'!$A$3:$A$12</c:f>
              <c:strCach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14-15</c:v>
                </c:pt>
              </c:strCache>
            </c:strRef>
          </c:cat>
          <c:val>
            <c:numRef>
              <c:f>'수정 후 비교'!$AF$3:$AF$12</c:f>
              <c:numCache>
                <c:formatCode>General</c:formatCode>
                <c:ptCount val="10"/>
                <c:pt idx="0">
                  <c:v>49.463799999999999</c:v>
                </c:pt>
                <c:pt idx="1">
                  <c:v>42.294249999999998</c:v>
                </c:pt>
                <c:pt idx="2">
                  <c:v>29.731897959183701</c:v>
                </c:pt>
                <c:pt idx="3">
                  <c:v>21.921120689655201</c:v>
                </c:pt>
                <c:pt idx="4">
                  <c:v>19.313758620689701</c:v>
                </c:pt>
                <c:pt idx="5">
                  <c:v>17.252732142857099</c:v>
                </c:pt>
                <c:pt idx="6">
                  <c:v>13.9950869565217</c:v>
                </c:pt>
                <c:pt idx="7">
                  <c:v>16.038058823529401</c:v>
                </c:pt>
                <c:pt idx="8">
                  <c:v>14.0178974358974</c:v>
                </c:pt>
                <c:pt idx="9">
                  <c:v>12.788109374999999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2-45AF-A081-F9708B2CA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875967"/>
        <c:axId val="15198774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'수정 후 비교'!$AG$2</c15:sqref>
                        </c15:formulaRef>
                      </c:ext>
                    </c:extLst>
                    <c:strCache>
                      <c:ptCount val="1"/>
                      <c:pt idx="0">
                        <c:v>수정 후(1차)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'수정 후 비교'!$A$3:$A$12</c15:sqref>
                        </c15:formulaRef>
                      </c:ext>
                    </c:extLst>
                    <c:strCache>
                      <c:ptCount val="10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14-15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'수정 후 비교'!$AG$3:$AG$12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40.654144116584902</c:v>
                      </c:pt>
                      <c:pt idx="1">
                        <c:v>36.882483468529003</c:v>
                      </c:pt>
                      <c:pt idx="2">
                        <c:v>33.110822820473103</c:v>
                      </c:pt>
                      <c:pt idx="3">
                        <c:v>29.3391621724172</c:v>
                      </c:pt>
                      <c:pt idx="4">
                        <c:v>25.567501524361301</c:v>
                      </c:pt>
                      <c:pt idx="5">
                        <c:v>21.795840876305402</c:v>
                      </c:pt>
                      <c:pt idx="6">
                        <c:v>18.024180228249499</c:v>
                      </c:pt>
                      <c:pt idx="7">
                        <c:v>14.252519580193599</c:v>
                      </c:pt>
                      <c:pt idx="8">
                        <c:v>10.4808589321377</c:v>
                      </c:pt>
                      <c:pt idx="9">
                        <c:v>6.7091982840818796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95A-43F4-B881-BB54E98BCA7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'수정 후 비교'!$AH$2</c15:sqref>
                        </c15:formulaRef>
                      </c:ext>
                    </c:extLst>
                    <c:strCache>
                      <c:ptCount val="1"/>
                      <c:pt idx="0">
                        <c:v>수정 후(2차)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'수정 후 비교'!$A$3:$A$12</c15:sqref>
                        </c15:formulaRef>
                      </c:ext>
                    </c:extLst>
                    <c:strCache>
                      <c:ptCount val="10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14-15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'수정 후 비교'!$AH$3:$AH$12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49.124653586873897</c:v>
                      </c:pt>
                      <c:pt idx="1">
                        <c:v>39.705986625291899</c:v>
                      </c:pt>
                      <c:pt idx="2">
                        <c:v>31.699071242091499</c:v>
                      </c:pt>
                      <c:pt idx="3">
                        <c:v>25.1039074372725</c:v>
                      </c:pt>
                      <c:pt idx="4">
                        <c:v>19.920495210835199</c:v>
                      </c:pt>
                      <c:pt idx="5">
                        <c:v>16.1488345627793</c:v>
                      </c:pt>
                      <c:pt idx="6">
                        <c:v>13.788925493104999</c:v>
                      </c:pt>
                      <c:pt idx="7">
                        <c:v>12.840768001812201</c:v>
                      </c:pt>
                      <c:pt idx="8">
                        <c:v>13.3043620889009</c:v>
                      </c:pt>
                      <c:pt idx="9">
                        <c:v>15.179707754371201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95A-43F4-B881-BB54E98BCA7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'수정 후 비교'!$AJ$2</c15:sqref>
                        </c15:formulaRef>
                      </c:ext>
                    </c:extLst>
                    <c:strCache>
                      <c:ptCount val="1"/>
                      <c:pt idx="0">
                        <c:v>수정 후(4차)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'수정 후 비교'!$A$3:$A$12</c15:sqref>
                        </c15:formulaRef>
                      </c:ext>
                    </c:extLst>
                    <c:strCache>
                      <c:ptCount val="10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14-15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'수정 후 비교'!$AJ$3:$AJ$12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50.235992194427403</c:v>
                      </c:pt>
                      <c:pt idx="1">
                        <c:v>40.065479910656499</c:v>
                      </c:pt>
                      <c:pt idx="2">
                        <c:v>30.864198171732301</c:v>
                      </c:pt>
                      <c:pt idx="3">
                        <c:v>23.540659581438501</c:v>
                      </c:pt>
                      <c:pt idx="4">
                        <c:v>18.5471645636087</c:v>
                      </c:pt>
                      <c:pt idx="5">
                        <c:v>15.8798013621264</c:v>
                      </c:pt>
                      <c:pt idx="6">
                        <c:v>15.078446040924799</c:v>
                      </c:pt>
                      <c:pt idx="7">
                        <c:v>15.226762483987301</c:v>
                      </c:pt>
                      <c:pt idx="8">
                        <c:v>14.952202395346401</c:v>
                      </c:pt>
                      <c:pt idx="9">
                        <c:v>12.426005299084901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95A-43F4-B881-BB54E98BCA7B}"/>
                  </c:ext>
                </c:extLst>
              </c15:ser>
            </c15:filteredLineSeries>
          </c:ext>
        </c:extLst>
      </c:lineChart>
      <c:catAx>
        <c:axId val="151987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9877407"/>
        <c:crosses val="autoZero"/>
        <c:auto val="1"/>
        <c:lblAlgn val="ctr"/>
        <c:lblOffset val="100"/>
        <c:noMultiLvlLbl val="0"/>
      </c:catAx>
      <c:valAx>
        <c:axId val="151987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987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TMT1_</a:t>
            </a:r>
            <a:r>
              <a:rPr lang="ko-KR" altLang="en-US"/>
              <a:t>촉진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'수정 후 비교'!$G$2</c:f>
              <c:strCache>
                <c:ptCount val="1"/>
                <c:pt idx="0">
                  <c:v>분석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'수정 후 비교'!$A$3:$A$12</c:f>
              <c:strCach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14-15</c:v>
                </c:pt>
              </c:strCache>
            </c:strRef>
          </c:cat>
          <c:val>
            <c:numRef>
              <c:f>'수정 후 비교'!$G$3:$G$12</c:f>
              <c:numCache>
                <c:formatCode>General</c:formatCode>
                <c:ptCount val="10"/>
                <c:pt idx="0">
                  <c:v>0.71250000000000002</c:v>
                </c:pt>
                <c:pt idx="1">
                  <c:v>0.22727272727272699</c:v>
                </c:pt>
                <c:pt idx="2">
                  <c:v>2.04081632653061E-2</c:v>
                </c:pt>
                <c:pt idx="3">
                  <c:v>0</c:v>
                </c:pt>
                <c:pt idx="4">
                  <c:v>5.1724137931034503E-2</c:v>
                </c:pt>
                <c:pt idx="5">
                  <c:v>1.7857142857142901E-2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9-4F84-B2B1-303F3BD5B0D3}"/>
            </c:ext>
          </c:extLst>
        </c:ser>
        <c:ser>
          <c:idx val="2"/>
          <c:order val="1"/>
          <c:tx>
            <c:strRef>
              <c:f>'수정 후 비교'!$H$2</c:f>
              <c:strCache>
                <c:ptCount val="1"/>
                <c:pt idx="0">
                  <c:v>수정 후(1차)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'수정 후 비교'!$A$3:$A$12</c:f>
              <c:strCach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14-15</c:v>
                </c:pt>
              </c:strCache>
            </c:strRef>
          </c:cat>
          <c:val>
            <c:numRef>
              <c:f>'수정 후 비교'!$H$3:$H$12</c:f>
              <c:numCache>
                <c:formatCode>0.00</c:formatCode>
                <c:ptCount val="10"/>
                <c:pt idx="0">
                  <c:v>0.32495758719560702</c:v>
                </c:pt>
                <c:pt idx="1">
                  <c:v>0.27562839384827698</c:v>
                </c:pt>
                <c:pt idx="2">
                  <c:v>0.22629920050094601</c:v>
                </c:pt>
                <c:pt idx="3">
                  <c:v>0.17697000715361599</c:v>
                </c:pt>
                <c:pt idx="4">
                  <c:v>0.127640813806286</c:v>
                </c:pt>
                <c:pt idx="5">
                  <c:v>7.8311620458955705E-2</c:v>
                </c:pt>
                <c:pt idx="6">
                  <c:v>2.8982427111625401E-2</c:v>
                </c:pt>
                <c:pt idx="7">
                  <c:v>-2.0346766235704802E-2</c:v>
                </c:pt>
                <c:pt idx="8">
                  <c:v>-6.9675959583035296E-2</c:v>
                </c:pt>
                <c:pt idx="9">
                  <c:v>-0.119005152930365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39-4F84-B2B1-303F3BD5B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875967"/>
        <c:axId val="1519877407"/>
      </c:lineChart>
      <c:catAx>
        <c:axId val="151987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9877407"/>
        <c:crosses val="autoZero"/>
        <c:auto val="1"/>
        <c:lblAlgn val="ctr"/>
        <c:lblOffset val="100"/>
        <c:noMultiLvlLbl val="0"/>
      </c:catAx>
      <c:valAx>
        <c:axId val="151987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987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TMT2_</a:t>
            </a:r>
            <a:r>
              <a:rPr lang="ko-KR" altLang="en-US"/>
              <a:t>색순서오류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'수정 후 비교'!$L$2</c:f>
              <c:strCache>
                <c:ptCount val="1"/>
                <c:pt idx="0">
                  <c:v>분석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'수정 후 비교'!$A$3:$A$12</c:f>
              <c:strCach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14-15</c:v>
                </c:pt>
              </c:strCache>
            </c:strRef>
          </c:cat>
          <c:val>
            <c:numRef>
              <c:f>'수정 후 비교'!$L$3:$L$12</c:f>
              <c:numCache>
                <c:formatCode>General</c:formatCode>
                <c:ptCount val="10"/>
                <c:pt idx="0">
                  <c:v>0.77500000000000002</c:v>
                </c:pt>
                <c:pt idx="1">
                  <c:v>0.25</c:v>
                </c:pt>
                <c:pt idx="2">
                  <c:v>0.38775510204081598</c:v>
                </c:pt>
                <c:pt idx="3">
                  <c:v>0.18965517241379301</c:v>
                </c:pt>
                <c:pt idx="4">
                  <c:v>0.18965517241379301</c:v>
                </c:pt>
                <c:pt idx="5">
                  <c:v>0.14285714285714299</c:v>
                </c:pt>
                <c:pt idx="6">
                  <c:v>0.15217391304347799</c:v>
                </c:pt>
                <c:pt idx="7">
                  <c:v>0.17647058823529399</c:v>
                </c:pt>
                <c:pt idx="8">
                  <c:v>7.69230769230769E-2</c:v>
                </c:pt>
                <c:pt idx="9">
                  <c:v>0.390625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D-4ABC-9816-F2B530C68D47}"/>
            </c:ext>
          </c:extLst>
        </c:ser>
        <c:ser>
          <c:idx val="2"/>
          <c:order val="1"/>
          <c:tx>
            <c:strRef>
              <c:f>'수정 후 비교'!$M$2</c:f>
              <c:strCache>
                <c:ptCount val="1"/>
                <c:pt idx="0">
                  <c:v>수정 후(1차)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'수정 후 비교'!$A$3:$A$12</c:f>
              <c:strCach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14-15</c:v>
                </c:pt>
              </c:strCache>
            </c:strRef>
          </c:cat>
          <c:val>
            <c:numRef>
              <c:f>'수정 후 비교'!$M$3:$M$12</c:f>
              <c:numCache>
                <c:formatCode>0.00</c:formatCode>
                <c:ptCount val="10"/>
                <c:pt idx="0">
                  <c:v>0.43365454874456599</c:v>
                </c:pt>
                <c:pt idx="1">
                  <c:v>0.39797831942193801</c:v>
                </c:pt>
                <c:pt idx="2">
                  <c:v>0.36230209009931003</c:v>
                </c:pt>
                <c:pt idx="3">
                  <c:v>0.32662586077668099</c:v>
                </c:pt>
                <c:pt idx="4">
                  <c:v>0.290949631454053</c:v>
                </c:pt>
                <c:pt idx="5">
                  <c:v>0.25527340213142502</c:v>
                </c:pt>
                <c:pt idx="6">
                  <c:v>0.21959717280879601</c:v>
                </c:pt>
                <c:pt idx="7">
                  <c:v>0.183920943486168</c:v>
                </c:pt>
                <c:pt idx="8">
                  <c:v>0.14824471416353999</c:v>
                </c:pt>
                <c:pt idx="9">
                  <c:v>0.112568484840912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4D-4ABC-9816-F2B530C68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875967"/>
        <c:axId val="1519877407"/>
      </c:lineChart>
      <c:catAx>
        <c:axId val="151987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9877407"/>
        <c:crosses val="autoZero"/>
        <c:auto val="1"/>
        <c:lblAlgn val="ctr"/>
        <c:lblOffset val="100"/>
        <c:noMultiLvlLbl val="0"/>
      </c:catAx>
      <c:valAx>
        <c:axId val="151987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987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TMT2_</a:t>
            </a:r>
            <a:r>
              <a:rPr lang="ko-KR" altLang="en-US"/>
              <a:t>숫자순서오류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'수정 후 비교'!$Q$2</c:f>
              <c:strCache>
                <c:ptCount val="1"/>
                <c:pt idx="0">
                  <c:v>분석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'수정 후 비교'!$A$3:$A$12</c:f>
              <c:strCach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14-15</c:v>
                </c:pt>
              </c:strCache>
            </c:strRef>
          </c:cat>
          <c:val>
            <c:numRef>
              <c:f>'수정 후 비교'!$Q$3:$Q$12</c:f>
              <c:numCache>
                <c:formatCode>General</c:formatCode>
                <c:ptCount val="10"/>
                <c:pt idx="0">
                  <c:v>1.4875</c:v>
                </c:pt>
                <c:pt idx="1">
                  <c:v>1.02272727272727</c:v>
                </c:pt>
                <c:pt idx="2">
                  <c:v>0.87755102040816302</c:v>
                </c:pt>
                <c:pt idx="3">
                  <c:v>0.55172413793103403</c:v>
                </c:pt>
                <c:pt idx="4">
                  <c:v>0.58620689655172398</c:v>
                </c:pt>
                <c:pt idx="5">
                  <c:v>0.51785714285714302</c:v>
                </c:pt>
                <c:pt idx="6">
                  <c:v>0.434782608695652</c:v>
                </c:pt>
                <c:pt idx="7">
                  <c:v>0.55882352941176505</c:v>
                </c:pt>
                <c:pt idx="8">
                  <c:v>0.230769230769231</c:v>
                </c:pt>
                <c:pt idx="9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2-412A-A0F8-4EF15BC95F13}"/>
            </c:ext>
          </c:extLst>
        </c:ser>
        <c:ser>
          <c:idx val="2"/>
          <c:order val="1"/>
          <c:tx>
            <c:strRef>
              <c:f>'수정 후 비교'!$R$2</c:f>
              <c:strCache>
                <c:ptCount val="1"/>
                <c:pt idx="0">
                  <c:v>수정 후(1차)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'수정 후 비교'!$A$3:$A$12</c:f>
              <c:strCach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14-15</c:v>
                </c:pt>
              </c:strCache>
            </c:strRef>
          </c:cat>
          <c:val>
            <c:numRef>
              <c:f>'수정 후 비교'!$R$3:$R$12</c:f>
              <c:numCache>
                <c:formatCode>0.00</c:formatCode>
                <c:ptCount val="10"/>
                <c:pt idx="0">
                  <c:v>1.10708558639217</c:v>
                </c:pt>
                <c:pt idx="1">
                  <c:v>1.0142430525128401</c:v>
                </c:pt>
                <c:pt idx="2">
                  <c:v>0.92140051863351602</c:v>
                </c:pt>
                <c:pt idx="3">
                  <c:v>0.82855798475418896</c:v>
                </c:pt>
                <c:pt idx="4">
                  <c:v>0.73571545087486101</c:v>
                </c:pt>
                <c:pt idx="5">
                  <c:v>0.64287291699553395</c:v>
                </c:pt>
                <c:pt idx="6">
                  <c:v>0.550030383116207</c:v>
                </c:pt>
                <c:pt idx="7">
                  <c:v>0.45718784923688</c:v>
                </c:pt>
                <c:pt idx="8">
                  <c:v>0.36434531535755299</c:v>
                </c:pt>
                <c:pt idx="9">
                  <c:v>0.27150278147822499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2-412A-A0F8-4EF15BC95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875967"/>
        <c:axId val="1519877407"/>
      </c:lineChart>
      <c:catAx>
        <c:axId val="151987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9877407"/>
        <c:crosses val="autoZero"/>
        <c:auto val="1"/>
        <c:lblAlgn val="ctr"/>
        <c:lblOffset val="100"/>
        <c:noMultiLvlLbl val="0"/>
      </c:catAx>
      <c:valAx>
        <c:axId val="151987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987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TMT2_</a:t>
            </a:r>
            <a:r>
              <a:rPr lang="ko-KR" altLang="en-US"/>
              <a:t>촉진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'수정 후 비교'!$V$2</c:f>
              <c:strCache>
                <c:ptCount val="1"/>
                <c:pt idx="0">
                  <c:v>분석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'수정 후 비교'!$A$3:$A$12</c:f>
              <c:strCach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14-15</c:v>
                </c:pt>
              </c:strCache>
            </c:strRef>
          </c:cat>
          <c:val>
            <c:numRef>
              <c:f>'수정 후 비교'!$V$3:$V$12</c:f>
              <c:numCache>
                <c:formatCode>General</c:formatCode>
                <c:ptCount val="10"/>
                <c:pt idx="0">
                  <c:v>3.5874999999999999</c:v>
                </c:pt>
                <c:pt idx="1">
                  <c:v>2</c:v>
                </c:pt>
                <c:pt idx="2">
                  <c:v>0.75510204081632604</c:v>
                </c:pt>
                <c:pt idx="3">
                  <c:v>0.29310344827586199</c:v>
                </c:pt>
                <c:pt idx="4">
                  <c:v>0.17241379310344801</c:v>
                </c:pt>
                <c:pt idx="5">
                  <c:v>7.1428571428571397E-2</c:v>
                </c:pt>
                <c:pt idx="6">
                  <c:v>2.1739130434782601E-2</c:v>
                </c:pt>
                <c:pt idx="7">
                  <c:v>5.8823529411764698E-2</c:v>
                </c:pt>
                <c:pt idx="8">
                  <c:v>0</c:v>
                </c:pt>
                <c:pt idx="9">
                  <c:v>1.5625E-2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4-46DB-A019-F56A55F2F7B8}"/>
            </c:ext>
          </c:extLst>
        </c:ser>
        <c:ser>
          <c:idx val="2"/>
          <c:order val="1"/>
          <c:tx>
            <c:strRef>
              <c:f>'수정 후 비교'!$W$2</c:f>
              <c:strCache>
                <c:ptCount val="1"/>
                <c:pt idx="0">
                  <c:v>수정 후(1차)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'수정 후 비교'!$A$3:$A$12</c:f>
              <c:strCach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14-15</c:v>
                </c:pt>
              </c:strCache>
            </c:strRef>
          </c:cat>
          <c:val>
            <c:numRef>
              <c:f>'수정 후 비교'!$W$3:$W$12</c:f>
              <c:numCache>
                <c:formatCode>0.00</c:formatCode>
                <c:ptCount val="10"/>
                <c:pt idx="0">
                  <c:v>2.0760284349531002</c:v>
                </c:pt>
                <c:pt idx="1">
                  <c:v>1.7697051274850899</c:v>
                </c:pt>
                <c:pt idx="2">
                  <c:v>1.4633818200170801</c:v>
                </c:pt>
                <c:pt idx="3">
                  <c:v>1.15705851254908</c:v>
                </c:pt>
                <c:pt idx="4">
                  <c:v>0.85073520508107803</c:v>
                </c:pt>
                <c:pt idx="5">
                  <c:v>0.54441189761307196</c:v>
                </c:pt>
                <c:pt idx="6">
                  <c:v>0.238088590145066</c:v>
                </c:pt>
                <c:pt idx="7">
                  <c:v>-6.8234717322938204E-2</c:v>
                </c:pt>
                <c:pt idx="8">
                  <c:v>-0.37455802479094302</c:v>
                </c:pt>
                <c:pt idx="9">
                  <c:v>-0.68088133225894898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04-46DB-A019-F56A55F2F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875967"/>
        <c:axId val="1519877407"/>
      </c:lineChart>
      <c:catAx>
        <c:axId val="151987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9877407"/>
        <c:crosses val="autoZero"/>
        <c:auto val="1"/>
        <c:lblAlgn val="ctr"/>
        <c:lblOffset val="100"/>
        <c:noMultiLvlLbl val="0"/>
      </c:catAx>
      <c:valAx>
        <c:axId val="151987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987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TMT1_</a:t>
            </a:r>
            <a:r>
              <a:rPr lang="ko-KR" altLang="en-US"/>
              <a:t>숫자 순서 오류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'수정 후 비교'!$D$2</c:f>
              <c:strCache>
                <c:ptCount val="1"/>
                <c:pt idx="0">
                  <c:v>수정 후(2차)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'수정 후 비교'!$A$3:$A$12</c:f>
              <c:strCach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14-15</c:v>
                </c:pt>
              </c:strCache>
            </c:strRef>
          </c:cat>
          <c:val>
            <c:numRef>
              <c:f>'수정 후 비교'!$D$3:$D$12</c:f>
              <c:numCache>
                <c:formatCode>0.00</c:formatCode>
                <c:ptCount val="10"/>
                <c:pt idx="0">
                  <c:v>0.27364715749198798</c:v>
                </c:pt>
                <c:pt idx="1">
                  <c:v>0.25960953444970802</c:v>
                </c:pt>
                <c:pt idx="2">
                  <c:v>0.246798827226685</c:v>
                </c:pt>
                <c:pt idx="3">
                  <c:v>0.235215035822919</c:v>
                </c:pt>
                <c:pt idx="4">
                  <c:v>0.22485816023841099</c:v>
                </c:pt>
                <c:pt idx="5">
                  <c:v>0.21572820047316099</c:v>
                </c:pt>
                <c:pt idx="6">
                  <c:v>0.20782515652716699</c:v>
                </c:pt>
                <c:pt idx="7">
                  <c:v>0.201149028400431</c:v>
                </c:pt>
                <c:pt idx="8">
                  <c:v>0.19569981609295301</c:v>
                </c:pt>
                <c:pt idx="9">
                  <c:v>0.191477519604732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5B-4E13-A84E-2DD0D17C74F8}"/>
            </c:ext>
          </c:extLst>
        </c:ser>
        <c:ser>
          <c:idx val="0"/>
          <c:order val="4"/>
          <c:tx>
            <c:v>재분석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'수정 후 비교'!$B$3:$B$12</c:f>
              <c:numCache>
                <c:formatCode>General</c:formatCode>
                <c:ptCount val="10"/>
                <c:pt idx="0">
                  <c:v>0.32500000000000001</c:v>
                </c:pt>
                <c:pt idx="1">
                  <c:v>0.29545454545454503</c:v>
                </c:pt>
                <c:pt idx="2">
                  <c:v>0.102040816326531</c:v>
                </c:pt>
                <c:pt idx="3">
                  <c:v>0.20689655172413801</c:v>
                </c:pt>
                <c:pt idx="4">
                  <c:v>0.20689655172413801</c:v>
                </c:pt>
                <c:pt idx="5">
                  <c:v>0.30357142857142899</c:v>
                </c:pt>
                <c:pt idx="6">
                  <c:v>0.30434782608695699</c:v>
                </c:pt>
                <c:pt idx="7">
                  <c:v>0.17647058823529399</c:v>
                </c:pt>
                <c:pt idx="8">
                  <c:v>0.128205128205128</c:v>
                </c:pt>
                <c:pt idx="9">
                  <c:v>0.203125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5B-4E13-A84E-2DD0D17C7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875967"/>
        <c:axId val="1519877407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'수정 후 비교'!$C$2</c15:sqref>
                        </c15:formulaRef>
                      </c:ext>
                    </c:extLst>
                    <c:strCache>
                      <c:ptCount val="1"/>
                      <c:pt idx="0">
                        <c:v>수정 후(1차)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'수정 후 비교'!$A$3:$A$12</c15:sqref>
                        </c15:formulaRef>
                      </c:ext>
                    </c:extLst>
                    <c:strCache>
                      <c:ptCount val="10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14-15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'수정 후 비교'!$C$3:$C$12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0.26628566257644298</c:v>
                      </c:pt>
                      <c:pt idx="1">
                        <c:v>0.25715570281119299</c:v>
                      </c:pt>
                      <c:pt idx="2">
                        <c:v>0.24802574304594199</c:v>
                      </c:pt>
                      <c:pt idx="3">
                        <c:v>0.238895783280691</c:v>
                      </c:pt>
                      <c:pt idx="4">
                        <c:v>0.229765823515441</c:v>
                      </c:pt>
                      <c:pt idx="5">
                        <c:v>0.22063586375019001</c:v>
                      </c:pt>
                      <c:pt idx="6">
                        <c:v>0.21150590398494001</c:v>
                      </c:pt>
                      <c:pt idx="7">
                        <c:v>0.20237594421968899</c:v>
                      </c:pt>
                      <c:pt idx="8">
                        <c:v>0.193245984454438</c:v>
                      </c:pt>
                      <c:pt idx="9">
                        <c:v>0.184116024689188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F5B-4E13-A84E-2DD0D17C74F8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'수정 후 비교'!$E$2</c15:sqref>
                        </c15:formulaRef>
                      </c:ext>
                    </c:extLst>
                    <c:strCache>
                      <c:ptCount val="1"/>
                      <c:pt idx="0">
                        <c:v>수정 후(3차)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'수정 후 비교'!$A$3:$A$12</c15:sqref>
                        </c15:formulaRef>
                      </c:ext>
                    </c:extLst>
                    <c:strCache>
                      <c:ptCount val="10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14-15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'수정 후 비교'!$E$3:$E$12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0.320460945897028</c:v>
                      </c:pt>
                      <c:pt idx="1">
                        <c:v>0.244004938314732</c:v>
                      </c:pt>
                      <c:pt idx="2">
                        <c:v>0.20778733688919199</c:v>
                      </c:pt>
                      <c:pt idx="3">
                        <c:v>0.200662001523984</c:v>
                      </c:pt>
                      <c:pt idx="4">
                        <c:v>0.21148279212267801</c:v>
                      </c:pt>
                      <c:pt idx="5">
                        <c:v>0.229103568588849</c:v>
                      </c:pt>
                      <c:pt idx="6">
                        <c:v>0.24237819082607001</c:v>
                      </c:pt>
                      <c:pt idx="7">
                        <c:v>0.240160518737912</c:v>
                      </c:pt>
                      <c:pt idx="8">
                        <c:v>0.21130441222794899</c:v>
                      </c:pt>
                      <c:pt idx="9">
                        <c:v>0.14466373119975601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F5B-4E13-A84E-2DD0D17C74F8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'수정 후 비교'!$F$2</c15:sqref>
                        </c15:formulaRef>
                      </c:ext>
                    </c:extLst>
                    <c:strCache>
                      <c:ptCount val="1"/>
                      <c:pt idx="0">
                        <c:v>수정 후(4차)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'수정 후 비교'!$A$3:$A$12</c15:sqref>
                        </c15:formulaRef>
                      </c:ext>
                    </c:extLst>
                    <c:strCache>
                      <c:ptCount val="10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14-15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'수정 후 비교'!$F$3:$F$12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0.359313254091495</c:v>
                      </c:pt>
                      <c:pt idx="1">
                        <c:v>0.196518783853802</c:v>
                      </c:pt>
                      <c:pt idx="2">
                        <c:v>0.17109349026394399</c:v>
                      </c:pt>
                      <c:pt idx="3">
                        <c:v>0.20713738622997899</c:v>
                      </c:pt>
                      <c:pt idx="4">
                        <c:v>0.25033510032533202</c:v>
                      </c:pt>
                      <c:pt idx="5">
                        <c:v>0.26795587678882998</c:v>
                      </c:pt>
                      <c:pt idx="6">
                        <c:v>0.24885357552470799</c:v>
                      </c:pt>
                      <c:pt idx="7">
                        <c:v>0.203466672102605</c:v>
                      </c:pt>
                      <c:pt idx="8">
                        <c:v>0.16381825775756401</c:v>
                      </c:pt>
                      <c:pt idx="9">
                        <c:v>0.183516039389955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F5B-4E13-A84E-2DD0D17C74F8}"/>
                  </c:ext>
                </c:extLst>
              </c15:ser>
            </c15:filteredLineSeries>
          </c:ext>
        </c:extLst>
      </c:lineChart>
      <c:catAx>
        <c:axId val="151987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9877407"/>
        <c:crosses val="autoZero"/>
        <c:auto val="1"/>
        <c:lblAlgn val="ctr"/>
        <c:lblOffset val="100"/>
        <c:noMultiLvlLbl val="0"/>
      </c:catAx>
      <c:valAx>
        <c:axId val="151987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987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TMT1_</a:t>
            </a:r>
            <a:r>
              <a:rPr lang="ko-KR" altLang="en-US"/>
              <a:t>촉진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4"/>
          <c:order val="3"/>
          <c:tx>
            <c:strRef>
              <c:f>'수정 후 비교'!$K$2</c:f>
              <c:strCache>
                <c:ptCount val="1"/>
                <c:pt idx="0">
                  <c:v>수정 후(4차)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'수정 후 비교'!$A$3:$A$12</c:f>
              <c:strCach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14-15</c:v>
                </c:pt>
              </c:strCache>
            </c:strRef>
          </c:cat>
          <c:val>
            <c:numRef>
              <c:f>'수정 후 비교'!$K$3:$K$12</c:f>
              <c:numCache>
                <c:formatCode>0.00</c:formatCode>
                <c:ptCount val="10"/>
                <c:pt idx="0">
                  <c:v>0.70673028269466798</c:v>
                </c:pt>
                <c:pt idx="1">
                  <c:v>0.233795770214896</c:v>
                </c:pt>
                <c:pt idx="2">
                  <c:v>3.6317061250976203E-2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2F-45F2-AC35-7CCD60262F24}"/>
            </c:ext>
          </c:extLst>
        </c:ser>
        <c:ser>
          <c:idx val="0"/>
          <c:order val="4"/>
          <c:tx>
            <c:v>재분석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'수정 후 비교'!$G$3:$G$12</c:f>
              <c:numCache>
                <c:formatCode>General</c:formatCode>
                <c:ptCount val="10"/>
                <c:pt idx="0">
                  <c:v>0.71250000000000002</c:v>
                </c:pt>
                <c:pt idx="1">
                  <c:v>0.22727272727272699</c:v>
                </c:pt>
                <c:pt idx="2">
                  <c:v>2.04081632653061E-2</c:v>
                </c:pt>
                <c:pt idx="3">
                  <c:v>0</c:v>
                </c:pt>
                <c:pt idx="4">
                  <c:v>5.1724137931034503E-2</c:v>
                </c:pt>
                <c:pt idx="5">
                  <c:v>1.7857142857142901E-2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2F-45F2-AC35-7CCD60262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875967"/>
        <c:axId val="1519877407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'수정 후 비교'!$H$2</c15:sqref>
                        </c15:formulaRef>
                      </c:ext>
                    </c:extLst>
                    <c:strCache>
                      <c:ptCount val="1"/>
                      <c:pt idx="0">
                        <c:v>수정 후(1차)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'수정 후 비교'!$A$3:$A$12</c15:sqref>
                        </c15:formulaRef>
                      </c:ext>
                    </c:extLst>
                    <c:strCache>
                      <c:ptCount val="10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14-15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'수정 후 비교'!$H$3:$H$12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0.32495758719560702</c:v>
                      </c:pt>
                      <c:pt idx="1">
                        <c:v>0.27562839384827698</c:v>
                      </c:pt>
                      <c:pt idx="2">
                        <c:v>0.22629920050094601</c:v>
                      </c:pt>
                      <c:pt idx="3">
                        <c:v>0.17697000715361599</c:v>
                      </c:pt>
                      <c:pt idx="4">
                        <c:v>0.127640813806286</c:v>
                      </c:pt>
                      <c:pt idx="5">
                        <c:v>7.8311620458955705E-2</c:v>
                      </c:pt>
                      <c:pt idx="6">
                        <c:v>2.8982427111625401E-2</c:v>
                      </c:pt>
                      <c:pt idx="7">
                        <c:v>-2.0346766235704802E-2</c:v>
                      </c:pt>
                      <c:pt idx="8">
                        <c:v>-6.9675959583035296E-2</c:v>
                      </c:pt>
                      <c:pt idx="9">
                        <c:v>-0.119005152930365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22F-45F2-AC35-7CCD60262F24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'수정 후 비교'!$I$2</c15:sqref>
                        </c15:formulaRef>
                      </c:ext>
                    </c:extLst>
                    <c:strCache>
                      <c:ptCount val="1"/>
                      <c:pt idx="0">
                        <c:v>수정 후(2차)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'수정 후 비교'!$A$3:$A$12</c15:sqref>
                        </c15:formulaRef>
                      </c:ext>
                    </c:extLst>
                    <c:strCache>
                      <c:ptCount val="10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14-15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'수정 후 비교'!$I$3:$I$12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0.52635814029231098</c:v>
                      </c:pt>
                      <c:pt idx="1">
                        <c:v>0.34276191154718</c:v>
                      </c:pt>
                      <c:pt idx="2">
                        <c:v>0.192732441651498</c:v>
                      </c:pt>
                      <c:pt idx="3">
                        <c:v>7.6269730605267302E-2</c:v>
                      </c:pt>
                      <c:pt idx="4">
                        <c:v>-6.6262215915138204E-3</c:v>
                      </c:pt>
                      <c:pt idx="5">
                        <c:v>-5.5955414938844997E-2</c:v>
                      </c:pt>
                      <c:pt idx="6">
                        <c:v>-7.1717849436725406E-2</c:v>
                      </c:pt>
                      <c:pt idx="7">
                        <c:v>-5.3913525085156302E-2</c:v>
                      </c:pt>
                      <c:pt idx="8">
                        <c:v>-2.5424418841368799E-3</c:v>
                      </c:pt>
                      <c:pt idx="9">
                        <c:v>8.2395400166332497E-2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22F-45F2-AC35-7CCD60262F24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'수정 후 비교'!$J$2</c15:sqref>
                        </c15:formulaRef>
                      </c:ext>
                    </c:extLst>
                    <c:strCache>
                      <c:ptCount val="1"/>
                      <c:pt idx="0">
                        <c:v>수정 후(3차)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'수정 후 비교'!$A$3:$A$12</c15:sqref>
                        </c15:formulaRef>
                      </c:ext>
                    </c:extLst>
                    <c:strCache>
                      <c:ptCount val="10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14-15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'수정 후 비교'!$J$3:$J$12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0.65178292710425501</c:v>
                      </c:pt>
                      <c:pt idx="1">
                        <c:v>0.30095364927641399</c:v>
                      </c:pt>
                      <c:pt idx="2">
                        <c:v>8.8211785974701501E-2</c:v>
                      </c:pt>
                      <c:pt idx="3">
                        <c:v>-1.6305707279922602E-2</c:v>
                      </c:pt>
                      <c:pt idx="4">
                        <c:v>-4.2461874966503999E-2</c:v>
                      </c:pt>
                      <c:pt idx="5">
                        <c:v>-2.0119761564085702E-2</c:v>
                      </c:pt>
                      <c:pt idx="6">
                        <c:v>2.0857588448290401E-2</c:v>
                      </c:pt>
                      <c:pt idx="7">
                        <c:v>5.0607130591583102E-2</c:v>
                      </c:pt>
                      <c:pt idx="8">
                        <c:v>3.9265820386738398E-2</c:v>
                      </c:pt>
                      <c:pt idx="9">
                        <c:v>-4.3029386645272803E-2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22F-45F2-AC35-7CCD60262F24}"/>
                  </c:ext>
                </c:extLst>
              </c15:ser>
            </c15:filteredLineSeries>
          </c:ext>
        </c:extLst>
      </c:lineChart>
      <c:catAx>
        <c:axId val="151987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9877407"/>
        <c:crosses val="autoZero"/>
        <c:auto val="1"/>
        <c:lblAlgn val="ctr"/>
        <c:lblOffset val="100"/>
        <c:noMultiLvlLbl val="0"/>
      </c:catAx>
      <c:valAx>
        <c:axId val="151987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987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TMT2_</a:t>
            </a:r>
            <a:r>
              <a:rPr lang="ko-KR" altLang="en-US"/>
              <a:t>색순서오류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4"/>
          <c:order val="3"/>
          <c:tx>
            <c:strRef>
              <c:f>'수정 후 비교'!$P$2</c:f>
              <c:strCache>
                <c:ptCount val="1"/>
                <c:pt idx="0">
                  <c:v>수정 후(4차)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'수정 후 비교'!$A$3:$A$12</c:f>
              <c:strCach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14-15</c:v>
                </c:pt>
              </c:strCache>
            </c:strRef>
          </c:cat>
          <c:val>
            <c:numRef>
              <c:f>'수정 후 비교'!$P$3:$P$12</c:f>
              <c:numCache>
                <c:formatCode>0.00</c:formatCode>
                <c:ptCount val="10"/>
                <c:pt idx="0">
                  <c:v>0.74162313259631496</c:v>
                </c:pt>
                <c:pt idx="1">
                  <c:v>0.37588875997434601</c:v>
                </c:pt>
                <c:pt idx="2">
                  <c:v>0.241091666367692</c:v>
                </c:pt>
                <c:pt idx="3">
                  <c:v>0.214303471550332</c:v>
                </c:pt>
                <c:pt idx="4">
                  <c:v>0.21178395789774901</c:v>
                </c:pt>
                <c:pt idx="5">
                  <c:v>0.188981070386946</c:v>
                </c:pt>
                <c:pt idx="6">
                  <c:v>0.14053091659641601</c:v>
                </c:pt>
                <c:pt idx="7">
                  <c:v>0.10025776670613699</c:v>
                </c:pt>
                <c:pt idx="8">
                  <c:v>0.14117405349763401</c:v>
                </c:pt>
                <c:pt idx="9">
                  <c:v>0.37548037235390702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F7-47A0-BBD6-4406E9165947}"/>
            </c:ext>
          </c:extLst>
        </c:ser>
        <c:ser>
          <c:idx val="0"/>
          <c:order val="4"/>
          <c:tx>
            <c:v>재분석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'수정 후 비교'!$A$3:$A$12</c:f>
              <c:strCach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14-15</c:v>
                </c:pt>
              </c:strCache>
            </c:strRef>
          </c:cat>
          <c:val>
            <c:numRef>
              <c:f>'수정 후 비교'!$L$3:$L$12</c:f>
              <c:numCache>
                <c:formatCode>General</c:formatCode>
                <c:ptCount val="10"/>
                <c:pt idx="0">
                  <c:v>0.77500000000000002</c:v>
                </c:pt>
                <c:pt idx="1">
                  <c:v>0.25</c:v>
                </c:pt>
                <c:pt idx="2">
                  <c:v>0.38775510204081598</c:v>
                </c:pt>
                <c:pt idx="3">
                  <c:v>0.18965517241379301</c:v>
                </c:pt>
                <c:pt idx="4">
                  <c:v>0.18965517241379301</c:v>
                </c:pt>
                <c:pt idx="5">
                  <c:v>0.14285714285714299</c:v>
                </c:pt>
                <c:pt idx="6">
                  <c:v>0.15217391304347799</c:v>
                </c:pt>
                <c:pt idx="7">
                  <c:v>0.17647058823529399</c:v>
                </c:pt>
                <c:pt idx="8">
                  <c:v>7.69230769230769E-2</c:v>
                </c:pt>
                <c:pt idx="9">
                  <c:v>0.390625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F7-47A0-BBD6-4406E9165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875967"/>
        <c:axId val="1519877407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'수정 후 비교'!$M$2</c15:sqref>
                        </c15:formulaRef>
                      </c:ext>
                    </c:extLst>
                    <c:strCache>
                      <c:ptCount val="1"/>
                      <c:pt idx="0">
                        <c:v>수정 후(1차)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'수정 후 비교'!$A$3:$A$12</c15:sqref>
                        </c15:formulaRef>
                      </c:ext>
                    </c:extLst>
                    <c:strCache>
                      <c:ptCount val="10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14-15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'수정 후 비교'!$M$3:$M$12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0.43365454874456599</c:v>
                      </c:pt>
                      <c:pt idx="1">
                        <c:v>0.39797831942193801</c:v>
                      </c:pt>
                      <c:pt idx="2">
                        <c:v>0.36230209009931003</c:v>
                      </c:pt>
                      <c:pt idx="3">
                        <c:v>0.32662586077668099</c:v>
                      </c:pt>
                      <c:pt idx="4">
                        <c:v>0.290949631454053</c:v>
                      </c:pt>
                      <c:pt idx="5">
                        <c:v>0.25527340213142502</c:v>
                      </c:pt>
                      <c:pt idx="6">
                        <c:v>0.21959717280879601</c:v>
                      </c:pt>
                      <c:pt idx="7">
                        <c:v>0.183920943486168</c:v>
                      </c:pt>
                      <c:pt idx="8">
                        <c:v>0.14824471416353999</c:v>
                      </c:pt>
                      <c:pt idx="9">
                        <c:v>0.112568484840912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AF7-47A0-BBD6-4406E9165947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'수정 후 비교'!$N$2</c15:sqref>
                        </c15:formulaRef>
                      </c:ext>
                    </c:extLst>
                    <c:strCache>
                      <c:ptCount val="1"/>
                      <c:pt idx="0">
                        <c:v>수정 후(2차)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'수정 후 비교'!$A$3:$A$12</c15:sqref>
                        </c15:formulaRef>
                      </c:ext>
                    </c:extLst>
                    <c:strCache>
                      <c:ptCount val="10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14-15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'수정 후 비교'!$N$3:$N$12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0.64855609174976503</c:v>
                      </c:pt>
                      <c:pt idx="1">
                        <c:v>0.46961216709033499</c:v>
                      </c:pt>
                      <c:pt idx="2">
                        <c:v>0.32648516626510599</c:v>
                      </c:pt>
                      <c:pt idx="3">
                        <c:v>0.219175089274078</c:v>
                      </c:pt>
                      <c:pt idx="4">
                        <c:v>0.14768193611725</c:v>
                      </c:pt>
                      <c:pt idx="5">
                        <c:v>0.112005706794623</c:v>
                      </c:pt>
                      <c:pt idx="6">
                        <c:v>0.11214640130619601</c:v>
                      </c:pt>
                      <c:pt idx="7">
                        <c:v>0.14810401965197101</c:v>
                      </c:pt>
                      <c:pt idx="8">
                        <c:v>0.21987856183194601</c:v>
                      </c:pt>
                      <c:pt idx="9">
                        <c:v>0.327470027846121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AF7-47A0-BBD6-4406E9165947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'수정 후 비교'!$O$2</c15:sqref>
                        </c15:formulaRef>
                      </c:ext>
                    </c:extLst>
                    <c:strCache>
                      <c:ptCount val="1"/>
                      <c:pt idx="0">
                        <c:v>수정 후(3차)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'수정 후 비교'!$A$3:$A$12</c15:sqref>
                        </c15:formulaRef>
                      </c:ext>
                    </c:extLst>
                    <c:strCache>
                      <c:ptCount val="10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14-15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'수정 후 비교'!$O$3:$O$12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0.67108443992470601</c:v>
                      </c:pt>
                      <c:pt idx="1">
                        <c:v>0.46210271769884698</c:v>
                      </c:pt>
                      <c:pt idx="2">
                        <c:v>0.30771154278618801</c:v>
                      </c:pt>
                      <c:pt idx="3">
                        <c:v>0.20254702276415701</c:v>
                      </c:pt>
                      <c:pt idx="4">
                        <c:v>0.14124526521018299</c:v>
                      </c:pt>
                      <c:pt idx="5">
                        <c:v>0.118442377701695</c:v>
                      </c:pt>
                      <c:pt idx="6">
                        <c:v>0.12877446781612001</c:v>
                      </c:pt>
                      <c:pt idx="7">
                        <c:v>0.16687764313088899</c:v>
                      </c:pt>
                      <c:pt idx="8">
                        <c:v>0.22738801122343</c:v>
                      </c:pt>
                      <c:pt idx="9">
                        <c:v>0.30494167967116897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AF7-47A0-BBD6-4406E9165947}"/>
                  </c:ext>
                </c:extLst>
              </c15:ser>
            </c15:filteredLineSeries>
          </c:ext>
        </c:extLst>
      </c:lineChart>
      <c:catAx>
        <c:axId val="151987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9877407"/>
        <c:crosses val="autoZero"/>
        <c:auto val="1"/>
        <c:lblAlgn val="ctr"/>
        <c:lblOffset val="100"/>
        <c:noMultiLvlLbl val="0"/>
      </c:catAx>
      <c:valAx>
        <c:axId val="151987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987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TMT2_</a:t>
            </a:r>
            <a:r>
              <a:rPr lang="ko-KR" altLang="en-US"/>
              <a:t>숫자순서오류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4"/>
          <c:order val="3"/>
          <c:tx>
            <c:strRef>
              <c:f>'수정 후 비교'!$U$2</c:f>
              <c:strCache>
                <c:ptCount val="1"/>
                <c:pt idx="0">
                  <c:v>수정 후(4차)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'수정 후 비교'!$A$3:$A$12</c:f>
              <c:strCach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14-15</c:v>
                </c:pt>
              </c:strCache>
            </c:strRef>
          </c:cat>
          <c:val>
            <c:numRef>
              <c:f>'수정 후 비교'!$U$3:$U$12</c:f>
              <c:numCache>
                <c:formatCode>0.00</c:formatCode>
                <c:ptCount val="10"/>
                <c:pt idx="0">
                  <c:v>1.4990844409711299</c:v>
                </c:pt>
                <c:pt idx="1">
                  <c:v>1.0270225222487901</c:v>
                </c:pt>
                <c:pt idx="2">
                  <c:v>0.78156285316590302</c:v>
                </c:pt>
                <c:pt idx="3">
                  <c:v>0.65862829677462398</c:v>
                </c:pt>
                <c:pt idx="4">
                  <c:v>0.58512906761307604</c:v>
                </c:pt>
                <c:pt idx="5">
                  <c:v>0.51896273170528096</c:v>
                </c:pt>
                <c:pt idx="6">
                  <c:v>0.449014206561267</c:v>
                </c:pt>
                <c:pt idx="7">
                  <c:v>0.39515576117693202</c:v>
                </c:pt>
                <c:pt idx="8">
                  <c:v>0.40824701603420399</c:v>
                </c:pt>
                <c:pt idx="9">
                  <c:v>0.57013494310080504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5B-40A6-832A-5759A32BBB89}"/>
            </c:ext>
          </c:extLst>
        </c:ser>
        <c:ser>
          <c:idx val="0"/>
          <c:order val="4"/>
          <c:tx>
            <c:v>재분석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'수정 후 비교'!$A$3:$A$12</c:f>
              <c:strCach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14-15</c:v>
                </c:pt>
              </c:strCache>
            </c:strRef>
          </c:cat>
          <c:val>
            <c:numRef>
              <c:f>'수정 후 비교'!$Q$3:$Q$12</c:f>
              <c:numCache>
                <c:formatCode>General</c:formatCode>
                <c:ptCount val="10"/>
                <c:pt idx="0">
                  <c:v>1.4875</c:v>
                </c:pt>
                <c:pt idx="1">
                  <c:v>1.02272727272727</c:v>
                </c:pt>
                <c:pt idx="2">
                  <c:v>0.87755102040816302</c:v>
                </c:pt>
                <c:pt idx="3">
                  <c:v>0.55172413793103403</c:v>
                </c:pt>
                <c:pt idx="4">
                  <c:v>0.58620689655172398</c:v>
                </c:pt>
                <c:pt idx="5">
                  <c:v>0.51785714285714302</c:v>
                </c:pt>
                <c:pt idx="6">
                  <c:v>0.434782608695652</c:v>
                </c:pt>
                <c:pt idx="7">
                  <c:v>0.55882352941176505</c:v>
                </c:pt>
                <c:pt idx="8">
                  <c:v>0.230769230769231</c:v>
                </c:pt>
                <c:pt idx="9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5B-40A6-832A-5759A32BB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875967"/>
        <c:axId val="1519877407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'수정 후 비교'!$R$2</c15:sqref>
                        </c15:formulaRef>
                      </c:ext>
                    </c:extLst>
                    <c:strCache>
                      <c:ptCount val="1"/>
                      <c:pt idx="0">
                        <c:v>수정 후(1차)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'수정 후 비교'!$A$3:$A$12</c15:sqref>
                        </c15:formulaRef>
                      </c:ext>
                    </c:extLst>
                    <c:strCache>
                      <c:ptCount val="10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14-15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'수정 후 비교'!$R$3:$R$12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1.10708558639217</c:v>
                      </c:pt>
                      <c:pt idx="1">
                        <c:v>1.0142430525128401</c:v>
                      </c:pt>
                      <c:pt idx="2">
                        <c:v>0.92140051863351602</c:v>
                      </c:pt>
                      <c:pt idx="3">
                        <c:v>0.82855798475418896</c:v>
                      </c:pt>
                      <c:pt idx="4">
                        <c:v>0.73571545087486101</c:v>
                      </c:pt>
                      <c:pt idx="5">
                        <c:v>0.64287291699553395</c:v>
                      </c:pt>
                      <c:pt idx="6">
                        <c:v>0.550030383116207</c:v>
                      </c:pt>
                      <c:pt idx="7">
                        <c:v>0.45718784923688</c:v>
                      </c:pt>
                      <c:pt idx="8">
                        <c:v>0.36434531535755299</c:v>
                      </c:pt>
                      <c:pt idx="9">
                        <c:v>0.27150278147822499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95B-40A6-832A-5759A32BBB89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'수정 후 비교'!$S$2</c15:sqref>
                        </c15:formulaRef>
                      </c:ext>
                    </c:extLst>
                    <c:strCache>
                      <c:ptCount val="1"/>
                      <c:pt idx="0">
                        <c:v>수정 후(2차)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'수정 후 비교'!$A$3:$A$12</c15:sqref>
                        </c15:formulaRef>
                      </c:ext>
                    </c:extLst>
                    <c:strCache>
                      <c:ptCount val="10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14-15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'수정 후 비교'!$S$3:$S$12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1.39662386183114</c:v>
                      </c:pt>
                      <c:pt idx="1">
                        <c:v>1.1107558109925</c:v>
                      </c:pt>
                      <c:pt idx="2">
                        <c:v>0.87314413939368496</c:v>
                      </c:pt>
                      <c:pt idx="3">
                        <c:v>0.683788847034699</c:v>
                      </c:pt>
                      <c:pt idx="4">
                        <c:v>0.54268993391554199</c:v>
                      </c:pt>
                      <c:pt idx="5">
                        <c:v>0.44984740003621498</c:v>
                      </c:pt>
                      <c:pt idx="6">
                        <c:v>0.40526124539671798</c:v>
                      </c:pt>
                      <c:pt idx="7">
                        <c:v>0.40893146999705099</c:v>
                      </c:pt>
                      <c:pt idx="8">
                        <c:v>0.460858073837213</c:v>
                      </c:pt>
                      <c:pt idx="9">
                        <c:v>0.56104105691720496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5B-40A6-832A-5759A32BBB89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'수정 후 비교'!$T$2</c15:sqref>
                        </c15:formulaRef>
                      </c:ext>
                    </c:extLst>
                    <c:strCache>
                      <c:ptCount val="1"/>
                      <c:pt idx="0">
                        <c:v>수정 후(3차)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'수정 후 비교'!$A$3:$A$12</c15:sqref>
                        </c15:formulaRef>
                      </c:ext>
                    </c:extLst>
                    <c:strCache>
                      <c:ptCount val="10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14-15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'수정 후 비교'!$T$3:$T$12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1.4433072082925</c:v>
                      </c:pt>
                      <c:pt idx="1">
                        <c:v>1.0951946955054499</c:v>
                      </c:pt>
                      <c:pt idx="2">
                        <c:v>0.83424135067596294</c:v>
                      </c:pt>
                      <c:pt idx="3">
                        <c:v>0.64933209131326097</c:v>
                      </c:pt>
                      <c:pt idx="4">
                        <c:v>0.52935183492656701</c:v>
                      </c:pt>
                      <c:pt idx="5">
                        <c:v>0.46318549902510198</c:v>
                      </c:pt>
                      <c:pt idx="6">
                        <c:v>0.43971800111808901</c:v>
                      </c:pt>
                      <c:pt idx="7">
                        <c:v>0.44783425871475102</c:v>
                      </c:pt>
                      <c:pt idx="8">
                        <c:v>0.47641918932430499</c:v>
                      </c:pt>
                      <c:pt idx="9">
                        <c:v>0.514357710455978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5B-40A6-832A-5759A32BBB89}"/>
                  </c:ext>
                </c:extLst>
              </c15:ser>
            </c15:filteredLineSeries>
          </c:ext>
        </c:extLst>
      </c:lineChart>
      <c:catAx>
        <c:axId val="151987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9877407"/>
        <c:crosses val="autoZero"/>
        <c:auto val="1"/>
        <c:lblAlgn val="ctr"/>
        <c:lblOffset val="100"/>
        <c:noMultiLvlLbl val="0"/>
      </c:catAx>
      <c:valAx>
        <c:axId val="151987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987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28575</xdr:rowOff>
    </xdr:from>
    <xdr:to>
      <xdr:col>9</xdr:col>
      <xdr:colOff>789214</xdr:colOff>
      <xdr:row>26</xdr:row>
      <xdr:rowOff>47625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4050D7D-DE07-4B68-9570-5CF9A7F20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164648</xdr:rowOff>
    </xdr:from>
    <xdr:to>
      <xdr:col>9</xdr:col>
      <xdr:colOff>802822</xdr:colOff>
      <xdr:row>40</xdr:row>
      <xdr:rowOff>183698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4F93610-E1C6-43F1-B46A-E89D21480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42</xdr:row>
      <xdr:rowOff>105418</xdr:rowOff>
    </xdr:from>
    <xdr:to>
      <xdr:col>9</xdr:col>
      <xdr:colOff>825233</xdr:colOff>
      <xdr:row>55</xdr:row>
      <xdr:rowOff>124468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C087994-5630-41CA-8A1D-7B4E51C57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56</xdr:row>
      <xdr:rowOff>200344</xdr:rowOff>
    </xdr:from>
    <xdr:to>
      <xdr:col>9</xdr:col>
      <xdr:colOff>857250</xdr:colOff>
      <xdr:row>70</xdr:row>
      <xdr:rowOff>15287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4394E54-5FA1-4DC4-852F-4C2A44655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71</xdr:row>
      <xdr:rowOff>155442</xdr:rowOff>
    </xdr:from>
    <xdr:to>
      <xdr:col>9</xdr:col>
      <xdr:colOff>870857</xdr:colOff>
      <xdr:row>84</xdr:row>
      <xdr:rowOff>174492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837D2A5-8EA8-484F-93DA-F4C2417EA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13</xdr:row>
      <xdr:rowOff>78442</xdr:rowOff>
    </xdr:from>
    <xdr:to>
      <xdr:col>19</xdr:col>
      <xdr:colOff>806823</xdr:colOff>
      <xdr:row>26</xdr:row>
      <xdr:rowOff>97492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CA6CEFF1-EB4C-4773-A52B-5F7B2C0D1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19</xdr:col>
      <xdr:colOff>795618</xdr:colOff>
      <xdr:row>41</xdr:row>
      <xdr:rowOff>19050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4783ADFB-D0CB-4381-A3E4-310334B49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42</xdr:row>
      <xdr:rowOff>123265</xdr:rowOff>
    </xdr:from>
    <xdr:to>
      <xdr:col>19</xdr:col>
      <xdr:colOff>795617</xdr:colOff>
      <xdr:row>55</xdr:row>
      <xdr:rowOff>142315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6E282AF-9577-49EF-96D6-222AC301F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57</xdr:row>
      <xdr:rowOff>0</xdr:rowOff>
    </xdr:from>
    <xdr:to>
      <xdr:col>19</xdr:col>
      <xdr:colOff>784412</xdr:colOff>
      <xdr:row>70</xdr:row>
      <xdr:rowOff>27854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A9B970BE-3D74-43C3-BCDC-A050C8248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72</xdr:row>
      <xdr:rowOff>0</xdr:rowOff>
    </xdr:from>
    <xdr:to>
      <xdr:col>19</xdr:col>
      <xdr:colOff>795618</xdr:colOff>
      <xdr:row>85</xdr:row>
      <xdr:rowOff>19050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95314C3F-994B-46EE-85E7-BF3E31439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86</xdr:row>
      <xdr:rowOff>0</xdr:rowOff>
    </xdr:from>
    <xdr:to>
      <xdr:col>9</xdr:col>
      <xdr:colOff>742790</xdr:colOff>
      <xdr:row>99</xdr:row>
      <xdr:rowOff>19051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674B3C94-ED07-4347-B9EB-879294BDF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100</xdr:row>
      <xdr:rowOff>0</xdr:rowOff>
    </xdr:from>
    <xdr:to>
      <xdr:col>9</xdr:col>
      <xdr:colOff>742790</xdr:colOff>
      <xdr:row>113</xdr:row>
      <xdr:rowOff>19050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4D86F11B-ECA5-41BE-B949-F5C8A8A6F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86</xdr:row>
      <xdr:rowOff>-1</xdr:rowOff>
    </xdr:from>
    <xdr:to>
      <xdr:col>19</xdr:col>
      <xdr:colOff>784412</xdr:colOff>
      <xdr:row>99</xdr:row>
      <xdr:rowOff>19050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FE8FF6B2-0B24-6BAB-AA39-96DE09A15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99</xdr:row>
      <xdr:rowOff>212911</xdr:rowOff>
    </xdr:from>
    <xdr:to>
      <xdr:col>19</xdr:col>
      <xdr:colOff>773206</xdr:colOff>
      <xdr:row>113</xdr:row>
      <xdr:rowOff>19049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5C1BB7A1-F1A0-7C8F-DD2C-BD876A38E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134471</xdr:colOff>
      <xdr:row>88</xdr:row>
      <xdr:rowOff>56029</xdr:rowOff>
    </xdr:from>
    <xdr:to>
      <xdr:col>8</xdr:col>
      <xdr:colOff>392206</xdr:colOff>
      <xdr:row>95</xdr:row>
      <xdr:rowOff>33618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47DCC2F6-3EF6-44AB-4482-8C730D1D1110}"/>
            </a:ext>
          </a:extLst>
        </xdr:cNvPr>
        <xdr:cNvSpPr/>
      </xdr:nvSpPr>
      <xdr:spPr>
        <a:xfrm>
          <a:off x="6801971" y="19005176"/>
          <a:ext cx="1210235" cy="1467971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392205</xdr:colOff>
      <xdr:row>63</xdr:row>
      <xdr:rowOff>44824</xdr:rowOff>
    </xdr:from>
    <xdr:to>
      <xdr:col>8</xdr:col>
      <xdr:colOff>448235</xdr:colOff>
      <xdr:row>69</xdr:row>
      <xdr:rowOff>179294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A45D28EF-4E34-4420-90B4-D020A22A3A1C}"/>
            </a:ext>
          </a:extLst>
        </xdr:cNvPr>
        <xdr:cNvSpPr/>
      </xdr:nvSpPr>
      <xdr:spPr>
        <a:xfrm>
          <a:off x="6499411" y="13671177"/>
          <a:ext cx="1568824" cy="1411941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313765</xdr:colOff>
      <xdr:row>18</xdr:row>
      <xdr:rowOff>123264</xdr:rowOff>
    </xdr:from>
    <xdr:to>
      <xdr:col>3</xdr:col>
      <xdr:colOff>571500</xdr:colOff>
      <xdr:row>25</xdr:row>
      <xdr:rowOff>100853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20A4D65-EF9F-44EF-99D5-0D3F38379E75}"/>
            </a:ext>
          </a:extLst>
        </xdr:cNvPr>
        <xdr:cNvSpPr/>
      </xdr:nvSpPr>
      <xdr:spPr>
        <a:xfrm>
          <a:off x="2084294" y="4168588"/>
          <a:ext cx="1210235" cy="1467971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611842</xdr:colOff>
      <xdr:row>18</xdr:row>
      <xdr:rowOff>141193</xdr:rowOff>
    </xdr:from>
    <xdr:to>
      <xdr:col>5</xdr:col>
      <xdr:colOff>869577</xdr:colOff>
      <xdr:row>25</xdr:row>
      <xdr:rowOff>118782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B6BBCF5-494F-4C06-8BEF-B99936B0C74E}"/>
            </a:ext>
          </a:extLst>
        </xdr:cNvPr>
        <xdr:cNvSpPr/>
      </xdr:nvSpPr>
      <xdr:spPr>
        <a:xfrm>
          <a:off x="4287371" y="4186517"/>
          <a:ext cx="1210235" cy="1467971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282389</xdr:colOff>
      <xdr:row>16</xdr:row>
      <xdr:rowOff>147917</xdr:rowOff>
    </xdr:from>
    <xdr:to>
      <xdr:col>8</xdr:col>
      <xdr:colOff>540124</xdr:colOff>
      <xdr:row>25</xdr:row>
      <xdr:rowOff>156882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095BA6-5408-4045-9577-52F2A86F20B8}"/>
            </a:ext>
          </a:extLst>
        </xdr:cNvPr>
        <xdr:cNvSpPr/>
      </xdr:nvSpPr>
      <xdr:spPr>
        <a:xfrm>
          <a:off x="6949889" y="3767417"/>
          <a:ext cx="1210235" cy="1925171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7</xdr:row>
      <xdr:rowOff>66675</xdr:rowOff>
    </xdr:from>
    <xdr:to>
      <xdr:col>8</xdr:col>
      <xdr:colOff>134128</xdr:colOff>
      <xdr:row>31</xdr:row>
      <xdr:rowOff>143588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D789B0A-CB90-49EA-BED4-035B3D324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1533525"/>
          <a:ext cx="5572903" cy="510611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78.659912847223" createdVersion="8" refreshedVersion="8" minRefreshableVersion="3" recordCount="528" xr:uid="{EC076B7B-AA89-4E99-9093-700BFEA98E8A}">
  <cacheSource type="worksheet">
    <worksheetSource ref="A1:P529" sheet="표집 데이터"/>
  </cacheSource>
  <cacheFields count="16">
    <cacheField name="만나이" numFmtId="0">
      <sharedItems containsMixedTypes="1" containsNumber="1" containsInteger="1" minValue="5" maxValue="13" count="10">
        <n v="5"/>
        <n v="6"/>
        <n v="9"/>
        <n v="11"/>
        <n v="7"/>
        <n v="8"/>
        <n v="10"/>
        <n v="12"/>
        <s v="14-15"/>
        <n v="13"/>
      </sharedItems>
    </cacheField>
    <cacheField name="성별" numFmtId="0">
      <sharedItems/>
    </cacheField>
    <cacheField name="TMT1_완성시간" numFmtId="0">
      <sharedItems containsSemiMixedTypes="0" containsString="0" containsNumber="1" containsInteger="1" minValue="8984" maxValue="165531"/>
    </cacheField>
    <cacheField name="TMT1_완성시간(s)" numFmtId="0">
      <sharedItems containsSemiMixedTypes="0" containsString="0" containsNumber="1" minValue="8.984" maxValue="165.53100000000001"/>
    </cacheField>
    <cacheField name="TMT1_완성시간_반올림" numFmtId="0">
      <sharedItems containsSemiMixedTypes="0" containsString="0" containsNumber="1" containsInteger="1" minValue="9" maxValue="166"/>
    </cacheField>
    <cacheField name="TMT1_숫자순서오류" numFmtId="0">
      <sharedItems containsSemiMixedTypes="0" containsString="0" containsNumber="1" containsInteger="1" minValue="0" maxValue="6"/>
    </cacheField>
    <cacheField name="TMT1_색순서오류" numFmtId="0">
      <sharedItems containsSemiMixedTypes="0" containsString="0" containsNumber="1" containsInteger="1" minValue="0" maxValue="0"/>
    </cacheField>
    <cacheField name="TMT1_촉진수" numFmtId="0">
      <sharedItems containsSemiMixedTypes="0" containsString="0" containsNumber="1" containsInteger="1" minValue="0" maxValue="8"/>
    </cacheField>
    <cacheField name="TMT2_완성시간" numFmtId="0">
      <sharedItems containsSemiMixedTypes="0" containsString="0" containsNumber="1" minValue="16128" maxValue="267334"/>
    </cacheField>
    <cacheField name="TMT2_완성시간(s)" numFmtId="0">
      <sharedItems containsSemiMixedTypes="0" containsString="0" containsNumber="1" minValue="16.128" maxValue="267.334"/>
    </cacheField>
    <cacheField name="TMT2_완성시간_반올림" numFmtId="176">
      <sharedItems containsSemiMixedTypes="0" containsString="0" containsNumber="1" containsInteger="1" minValue="16" maxValue="267"/>
    </cacheField>
    <cacheField name="TMT2_숫자순서오류" numFmtId="0">
      <sharedItems containsSemiMixedTypes="0" containsString="0" containsNumber="1" containsInteger="1" minValue="0" maxValue="15"/>
    </cacheField>
    <cacheField name="TMT2_색순서오류" numFmtId="0">
      <sharedItems containsSemiMixedTypes="0" containsString="0" containsNumber="1" containsInteger="1" minValue="0" maxValue="10"/>
    </cacheField>
    <cacheField name="TMT2_촉진수" numFmtId="0">
      <sharedItems containsSemiMixedTypes="0" containsString="0" containsNumber="1" containsInteger="1" minValue="0" maxValue="16"/>
    </cacheField>
    <cacheField name="비율간섭" numFmtId="0">
      <sharedItems containsSemiMixedTypes="0" containsString="0" containsNumber="1" minValue="-0.20769847634322364" maxValue="4.369177363364817"/>
    </cacheField>
    <cacheField name="차이간섭" numFmtId="0">
      <sharedItems containsSemiMixedTypes="0" containsString="0" containsNumber="1" minValue="-15.021999999999991" maxValue="201.3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8">
  <r>
    <x v="0"/>
    <s v="남"/>
    <n v="71709"/>
    <n v="71.709000000000003"/>
    <n v="72"/>
    <n v="0"/>
    <n v="0"/>
    <n v="2"/>
    <n v="108072"/>
    <n v="108.072"/>
    <n v="108"/>
    <n v="0"/>
    <n v="0"/>
    <n v="4"/>
    <n v="0.5070911601054261"/>
    <n v="36.363"/>
  </r>
  <r>
    <x v="0"/>
    <s v="여"/>
    <n v="66414"/>
    <n v="66.414000000000001"/>
    <n v="66"/>
    <n v="0"/>
    <n v="0"/>
    <n v="1"/>
    <n v="155569"/>
    <n v="155.56899999999999"/>
    <n v="156"/>
    <n v="2"/>
    <n v="2"/>
    <n v="7"/>
    <n v="1.3424127443009002"/>
    <n v="89.154999999999987"/>
  </r>
  <r>
    <x v="0"/>
    <s v="남"/>
    <n v="64973"/>
    <n v="64.972999999999999"/>
    <n v="65"/>
    <n v="0"/>
    <n v="0"/>
    <n v="1"/>
    <n v="86003"/>
    <n v="86.003"/>
    <n v="86"/>
    <n v="0"/>
    <n v="0"/>
    <n v="2"/>
    <n v="0.32367291028581108"/>
    <n v="21.03"/>
  </r>
  <r>
    <x v="0"/>
    <s v="여"/>
    <n v="99079"/>
    <n v="99.078999999999994"/>
    <n v="99"/>
    <n v="1"/>
    <n v="0"/>
    <n v="3"/>
    <n v="130836"/>
    <n v="130.83600000000001"/>
    <n v="131"/>
    <n v="0"/>
    <n v="0"/>
    <n v="6"/>
    <n v="0.32052200769083278"/>
    <n v="31.757000000000019"/>
  </r>
  <r>
    <x v="0"/>
    <s v="여"/>
    <n v="44010"/>
    <n v="44.01"/>
    <n v="44"/>
    <n v="0"/>
    <n v="0"/>
    <n v="0"/>
    <n v="113038"/>
    <n v="113.038"/>
    <n v="113"/>
    <n v="3"/>
    <n v="7"/>
    <n v="3"/>
    <n v="1.5684617132469891"/>
    <n v="69.027999999999992"/>
  </r>
  <r>
    <x v="0"/>
    <s v="남"/>
    <n v="165531"/>
    <n v="165.53100000000001"/>
    <n v="166"/>
    <n v="5"/>
    <n v="0"/>
    <n v="8"/>
    <n v="223429"/>
    <n v="223.429"/>
    <n v="223"/>
    <n v="1"/>
    <n v="0"/>
    <n v="15"/>
    <n v="0.34977134192386922"/>
    <n v="57.897999999999996"/>
  </r>
  <r>
    <x v="0"/>
    <s v="여"/>
    <n v="53080"/>
    <n v="53.08"/>
    <n v="53"/>
    <n v="1"/>
    <n v="0"/>
    <n v="0"/>
    <n v="81497"/>
    <n v="81.497"/>
    <n v="81"/>
    <n v="0"/>
    <n v="1"/>
    <n v="1"/>
    <n v="0.5353617181612661"/>
    <n v="28.417000000000002"/>
  </r>
  <r>
    <x v="0"/>
    <s v="남"/>
    <n v="72326"/>
    <n v="72.325999999999993"/>
    <n v="72"/>
    <n v="0"/>
    <n v="0"/>
    <n v="2"/>
    <n v="57304"/>
    <n v="57.304000000000002"/>
    <n v="57"/>
    <n v="0"/>
    <n v="0"/>
    <n v="0"/>
    <n v="-0.20769847634322364"/>
    <n v="-15.021999999999991"/>
  </r>
  <r>
    <x v="0"/>
    <s v="여"/>
    <n v="51802"/>
    <n v="51.802"/>
    <n v="52"/>
    <n v="0"/>
    <n v="0"/>
    <n v="1"/>
    <n v="89578"/>
    <n v="89.578000000000003"/>
    <n v="90"/>
    <n v="0"/>
    <n v="1"/>
    <n v="1"/>
    <n v="0.7292382533492916"/>
    <n v="37.776000000000003"/>
  </r>
  <r>
    <x v="0"/>
    <s v="남"/>
    <n v="42325"/>
    <n v="42.325000000000003"/>
    <n v="42"/>
    <n v="0"/>
    <n v="0"/>
    <n v="0"/>
    <n v="70433"/>
    <n v="70.433000000000007"/>
    <n v="70"/>
    <n v="0"/>
    <n v="0"/>
    <n v="0"/>
    <n v="0.66409923213230959"/>
    <n v="28.108000000000004"/>
  </r>
  <r>
    <x v="0"/>
    <s v="남"/>
    <n v="65507"/>
    <n v="65.507000000000005"/>
    <n v="66"/>
    <n v="1"/>
    <n v="0"/>
    <n v="1"/>
    <n v="107563"/>
    <n v="107.563"/>
    <n v="108"/>
    <n v="1"/>
    <n v="1"/>
    <n v="3"/>
    <n v="0.64200772436533493"/>
    <n v="42.055999999999997"/>
  </r>
  <r>
    <x v="0"/>
    <s v="여"/>
    <n v="77274"/>
    <n v="77.274000000000001"/>
    <n v="77"/>
    <n v="1"/>
    <n v="0"/>
    <n v="2"/>
    <n v="232974"/>
    <n v="232.97399999999999"/>
    <n v="233"/>
    <n v="3"/>
    <n v="4"/>
    <n v="16"/>
    <n v="2.0149079897507569"/>
    <n v="155.69999999999999"/>
  </r>
  <r>
    <x v="0"/>
    <s v="남"/>
    <n v="65995"/>
    <n v="65.995000000000005"/>
    <n v="66"/>
    <n v="0"/>
    <n v="0"/>
    <n v="0"/>
    <n v="267334"/>
    <n v="267.334"/>
    <n v="267"/>
    <n v="15"/>
    <n v="10"/>
    <n v="9"/>
    <n v="3.0508220319721189"/>
    <n v="201.339"/>
  </r>
  <r>
    <x v="0"/>
    <s v="남"/>
    <n v="72031"/>
    <n v="72.031000000000006"/>
    <n v="72"/>
    <n v="0"/>
    <n v="0"/>
    <n v="0"/>
    <n v="157862"/>
    <n v="157.86199999999999"/>
    <n v="158"/>
    <n v="0"/>
    <n v="1"/>
    <n v="6"/>
    <n v="1.1915841790340267"/>
    <n v="85.830999999999989"/>
  </r>
  <r>
    <x v="0"/>
    <s v="남"/>
    <n v="41700"/>
    <n v="41.7"/>
    <n v="42"/>
    <n v="0"/>
    <n v="0"/>
    <n v="0"/>
    <n v="76677"/>
    <n v="76.677000000000007"/>
    <n v="77"/>
    <n v="0"/>
    <n v="1"/>
    <n v="0"/>
    <n v="0.83877697841726617"/>
    <n v="34.977000000000004"/>
  </r>
  <r>
    <x v="0"/>
    <s v="남"/>
    <n v="97180"/>
    <n v="97.18"/>
    <n v="97"/>
    <n v="0"/>
    <n v="0"/>
    <n v="2"/>
    <n v="138831"/>
    <n v="138.83099999999999"/>
    <n v="139"/>
    <n v="0"/>
    <n v="2"/>
    <n v="6"/>
    <n v="0.42859641901625828"/>
    <n v="41.650999999999982"/>
  </r>
  <r>
    <x v="0"/>
    <s v="남"/>
    <n v="38681"/>
    <n v="38.680999999999997"/>
    <n v="39"/>
    <n v="0"/>
    <n v="0"/>
    <n v="0"/>
    <n v="92648"/>
    <n v="92.647999999999996"/>
    <n v="93"/>
    <n v="1"/>
    <n v="2"/>
    <n v="3"/>
    <n v="1.3951810966624441"/>
    <n v="53.966999999999999"/>
  </r>
  <r>
    <x v="0"/>
    <s v="여"/>
    <n v="69618"/>
    <n v="69.617999999999995"/>
    <n v="70"/>
    <n v="1"/>
    <n v="0"/>
    <n v="1"/>
    <n v="111299"/>
    <n v="111.29900000000001"/>
    <n v="111"/>
    <n v="1"/>
    <n v="0"/>
    <n v="3"/>
    <n v="0.59871010370881117"/>
    <n v="41.681000000000012"/>
  </r>
  <r>
    <x v="1"/>
    <s v="남"/>
    <n v="45131"/>
    <n v="45.131"/>
    <n v="45"/>
    <n v="0"/>
    <n v="0"/>
    <n v="0"/>
    <n v="114523"/>
    <n v="114.523"/>
    <n v="115"/>
    <n v="1"/>
    <n v="3"/>
    <n v="3"/>
    <n v="1.5375684119563049"/>
    <n v="69.391999999999996"/>
  </r>
  <r>
    <x v="1"/>
    <s v="남"/>
    <n v="50165"/>
    <n v="50.164999999999999"/>
    <n v="50"/>
    <n v="1"/>
    <n v="0"/>
    <n v="0"/>
    <n v="79682"/>
    <n v="79.682000000000002"/>
    <n v="80"/>
    <n v="0"/>
    <n v="0"/>
    <n v="0"/>
    <n v="0.58839828565733088"/>
    <n v="29.517000000000003"/>
  </r>
  <r>
    <x v="1"/>
    <s v="남"/>
    <n v="48518"/>
    <n v="48.518000000000001"/>
    <n v="49"/>
    <n v="0"/>
    <n v="0"/>
    <n v="0"/>
    <n v="103107"/>
    <n v="103.107"/>
    <n v="103"/>
    <n v="1"/>
    <n v="2"/>
    <n v="4"/>
    <n v="1.1251288181705759"/>
    <n v="54.588999999999999"/>
  </r>
  <r>
    <x v="1"/>
    <s v="여"/>
    <n v="44531"/>
    <n v="44.530999999999999"/>
    <n v="45"/>
    <n v="0"/>
    <n v="0"/>
    <n v="0"/>
    <n v="83615"/>
    <n v="83.614999999999995"/>
    <n v="84"/>
    <n v="0"/>
    <n v="0"/>
    <n v="2"/>
    <n v="0.87768071680402415"/>
    <n v="39.083999999999996"/>
  </r>
  <r>
    <x v="0"/>
    <s v="여"/>
    <n v="91408"/>
    <n v="91.408000000000001"/>
    <n v="91"/>
    <n v="0"/>
    <n v="0"/>
    <n v="2"/>
    <n v="109874"/>
    <n v="109.874"/>
    <n v="110"/>
    <n v="0"/>
    <n v="1"/>
    <n v="3"/>
    <n v="0.2020173288990022"/>
    <n v="18.465999999999994"/>
  </r>
  <r>
    <x v="0"/>
    <s v="남"/>
    <n v="41129"/>
    <n v="41.128999999999998"/>
    <n v="41"/>
    <n v="0"/>
    <n v="0"/>
    <n v="0"/>
    <n v="80339"/>
    <n v="80.338999999999999"/>
    <n v="80"/>
    <n v="0"/>
    <n v="0"/>
    <n v="2"/>
    <n v="0.95334192418974451"/>
    <n v="39.21"/>
  </r>
  <r>
    <x v="0"/>
    <s v="남"/>
    <n v="79488"/>
    <n v="79.488"/>
    <n v="79"/>
    <n v="0"/>
    <n v="0"/>
    <n v="2"/>
    <n v="117472"/>
    <n v="117.47199999999999"/>
    <n v="117"/>
    <n v="1"/>
    <n v="1"/>
    <n v="5"/>
    <n v="0.47785829307568434"/>
    <n v="37.983999999999995"/>
  </r>
  <r>
    <x v="0"/>
    <s v="여"/>
    <n v="56693"/>
    <n v="56.692999999999998"/>
    <n v="57"/>
    <n v="0"/>
    <n v="0"/>
    <n v="0"/>
    <n v="125582"/>
    <n v="125.58199999999999"/>
    <n v="126"/>
    <n v="2"/>
    <n v="6"/>
    <n v="4"/>
    <n v="1.215123560227894"/>
    <n v="68.888999999999996"/>
  </r>
  <r>
    <x v="0"/>
    <s v="남"/>
    <n v="42519"/>
    <n v="42.518999999999998"/>
    <n v="43"/>
    <n v="0"/>
    <n v="0"/>
    <n v="0"/>
    <n v="65291"/>
    <n v="65.290999999999997"/>
    <n v="65"/>
    <n v="1"/>
    <n v="2"/>
    <n v="1"/>
    <n v="0.53557233236905855"/>
    <n v="22.771999999999998"/>
  </r>
  <r>
    <x v="0"/>
    <s v="남"/>
    <n v="57986"/>
    <n v="57.985999999999997"/>
    <n v="58"/>
    <n v="0"/>
    <n v="0"/>
    <n v="0"/>
    <n v="148582"/>
    <n v="148.58199999999999"/>
    <n v="149"/>
    <n v="2"/>
    <n v="2"/>
    <n v="7"/>
    <n v="1.562377125513055"/>
    <n v="90.596000000000004"/>
  </r>
  <r>
    <x v="1"/>
    <s v="남"/>
    <n v="64158"/>
    <n v="64.158000000000001"/>
    <n v="64"/>
    <n v="0"/>
    <n v="0"/>
    <n v="1"/>
    <n v="111742"/>
    <n v="111.742"/>
    <n v="112"/>
    <n v="0"/>
    <n v="0"/>
    <n v="3"/>
    <n v="0.74166900464478325"/>
    <n v="47.584000000000003"/>
  </r>
  <r>
    <x v="0"/>
    <s v="남"/>
    <n v="55362"/>
    <n v="55.362000000000002"/>
    <n v="55"/>
    <n v="0"/>
    <n v="0"/>
    <n v="0"/>
    <n v="179974"/>
    <n v="179.97399999999999"/>
    <n v="180"/>
    <n v="5"/>
    <n v="6"/>
    <n v="9"/>
    <n v="2.2508579892344929"/>
    <n v="124.61199999999999"/>
  </r>
  <r>
    <x v="0"/>
    <s v="남"/>
    <n v="74278"/>
    <n v="74.278000000000006"/>
    <n v="74"/>
    <n v="0"/>
    <n v="0"/>
    <n v="1"/>
    <n v="84877"/>
    <n v="84.876999999999995"/>
    <n v="85"/>
    <n v="0"/>
    <n v="1"/>
    <n v="2"/>
    <n v="0.14269366434206615"/>
    <n v="10.59899999999999"/>
  </r>
  <r>
    <x v="1"/>
    <s v="여"/>
    <n v="41768"/>
    <n v="41.768000000000001"/>
    <n v="42"/>
    <n v="0"/>
    <n v="0"/>
    <n v="0"/>
    <n v="117416"/>
    <n v="117.416"/>
    <n v="117"/>
    <n v="1"/>
    <n v="4"/>
    <n v="5"/>
    <n v="1.8111472897912275"/>
    <n v="75.647999999999996"/>
  </r>
  <r>
    <x v="0"/>
    <s v="여"/>
    <n v="76893"/>
    <n v="76.893000000000001"/>
    <n v="77"/>
    <n v="1"/>
    <n v="0"/>
    <n v="1"/>
    <n v="184206"/>
    <n v="184.20599999999999"/>
    <n v="184"/>
    <n v="3"/>
    <n v="4"/>
    <n v="8"/>
    <n v="1.3956146853419686"/>
    <n v="107.31299999999999"/>
  </r>
  <r>
    <x v="0"/>
    <s v="여"/>
    <n v="58913"/>
    <n v="58.912999999999997"/>
    <n v="59"/>
    <n v="0"/>
    <n v="0"/>
    <n v="2"/>
    <n v="125135"/>
    <n v="125.13500000000001"/>
    <n v="125"/>
    <n v="2"/>
    <n v="4"/>
    <n v="6"/>
    <n v="1.1240642982024343"/>
    <n v="66.222000000000008"/>
  </r>
  <r>
    <x v="0"/>
    <s v="여"/>
    <n v="45293"/>
    <n v="45.292999999999999"/>
    <n v="45"/>
    <n v="0"/>
    <n v="0"/>
    <n v="0"/>
    <n v="85611"/>
    <n v="85.611000000000004"/>
    <n v="86"/>
    <n v="0"/>
    <n v="0"/>
    <n v="2"/>
    <n v="0.89015962731547937"/>
    <n v="40.318000000000005"/>
  </r>
  <r>
    <x v="0"/>
    <s v="남"/>
    <n v="88793"/>
    <n v="88.793000000000006"/>
    <n v="89"/>
    <n v="2"/>
    <n v="0"/>
    <n v="1"/>
    <n v="130408"/>
    <n v="130.40799999999999"/>
    <n v="130"/>
    <n v="1"/>
    <n v="2"/>
    <n v="4"/>
    <n v="0.46867433243611523"/>
    <n v="41.614999999999981"/>
  </r>
  <r>
    <x v="0"/>
    <s v="여"/>
    <n v="88322"/>
    <n v="88.322000000000003"/>
    <n v="88"/>
    <n v="1"/>
    <n v="0"/>
    <n v="2"/>
    <n v="170817"/>
    <n v="170.81700000000001"/>
    <n v="171"/>
    <n v="1"/>
    <n v="1"/>
    <n v="8"/>
    <n v="0.93402549761101428"/>
    <n v="82.495000000000005"/>
  </r>
  <r>
    <x v="1"/>
    <s v="여"/>
    <n v="50937"/>
    <n v="50.936999999999998"/>
    <n v="51"/>
    <n v="1"/>
    <n v="0"/>
    <n v="0"/>
    <n v="105399"/>
    <n v="105.399"/>
    <n v="105"/>
    <n v="0"/>
    <n v="2"/>
    <n v="5"/>
    <n v="1.06920313328229"/>
    <n v="54.462000000000003"/>
  </r>
  <r>
    <x v="0"/>
    <s v="남"/>
    <n v="32791"/>
    <n v="32.790999999999997"/>
    <n v="33"/>
    <n v="0"/>
    <n v="0"/>
    <n v="0"/>
    <n v="57337"/>
    <n v="57.337000000000003"/>
    <n v="57"/>
    <n v="0"/>
    <n v="0"/>
    <n v="0"/>
    <n v="0.74855905583849258"/>
    <n v="24.546000000000006"/>
  </r>
  <r>
    <x v="0"/>
    <s v="여"/>
    <n v="62117"/>
    <n v="62.116999999999997"/>
    <n v="62"/>
    <n v="0"/>
    <n v="0"/>
    <n v="1"/>
    <n v="167758"/>
    <n v="167.75800000000001"/>
    <n v="168"/>
    <n v="1"/>
    <n v="2"/>
    <n v="9"/>
    <n v="1.7006777532720516"/>
    <n v="105.64100000000002"/>
  </r>
  <r>
    <x v="0"/>
    <s v="여"/>
    <n v="45916"/>
    <n v="45.915999999999997"/>
    <n v="46"/>
    <n v="0"/>
    <n v="0"/>
    <n v="0"/>
    <n v="133249"/>
    <n v="133.249"/>
    <n v="133"/>
    <n v="2"/>
    <n v="3"/>
    <n v="5"/>
    <n v="1.9020167261956618"/>
    <n v="87.332999999999998"/>
  </r>
  <r>
    <x v="0"/>
    <s v="여"/>
    <n v="73567"/>
    <n v="73.566999999999993"/>
    <n v="74"/>
    <n v="0"/>
    <n v="0"/>
    <n v="0"/>
    <n v="147140"/>
    <n v="147.13999999999999"/>
    <n v="147"/>
    <n v="0"/>
    <n v="1"/>
    <n v="8"/>
    <n v="1.0000815583073932"/>
    <n v="73.572999999999993"/>
  </r>
  <r>
    <x v="0"/>
    <s v="남"/>
    <n v="80057"/>
    <n v="80.057000000000002"/>
    <n v="80"/>
    <n v="0"/>
    <n v="0"/>
    <n v="1"/>
    <n v="109889"/>
    <n v="109.889"/>
    <n v="110"/>
    <n v="0"/>
    <n v="1"/>
    <n v="3"/>
    <n v="0.37263449792023173"/>
    <n v="29.831999999999994"/>
  </r>
  <r>
    <x v="0"/>
    <s v="남"/>
    <n v="75202"/>
    <n v="75.201999999999998"/>
    <n v="75"/>
    <n v="0"/>
    <n v="0"/>
    <n v="0"/>
    <n v="131473"/>
    <n v="131.47300000000001"/>
    <n v="131"/>
    <n v="0"/>
    <n v="1"/>
    <n v="5"/>
    <n v="0.7482646738118669"/>
    <n v="56.271000000000015"/>
  </r>
  <r>
    <x v="0"/>
    <s v="남"/>
    <n v="49574"/>
    <n v="49.573999999999998"/>
    <n v="50"/>
    <n v="0"/>
    <n v="0"/>
    <n v="0"/>
    <n v="61463"/>
    <n v="61.463000000000001"/>
    <n v="61"/>
    <n v="0"/>
    <n v="0"/>
    <n v="0"/>
    <n v="0.23982329446887488"/>
    <n v="11.889000000000003"/>
  </r>
  <r>
    <x v="0"/>
    <s v="남"/>
    <n v="51641"/>
    <n v="51.640999999999998"/>
    <n v="52"/>
    <n v="0"/>
    <n v="0"/>
    <n v="0"/>
    <n v="103990"/>
    <n v="103.99"/>
    <n v="104"/>
    <n v="0"/>
    <n v="1"/>
    <n v="3"/>
    <n v="1.0137100365988265"/>
    <n v="52.348999999999997"/>
  </r>
  <r>
    <x v="1"/>
    <s v="여"/>
    <n v="41066"/>
    <n v="41.066000000000003"/>
    <n v="41"/>
    <n v="0"/>
    <n v="0"/>
    <n v="0"/>
    <n v="119575"/>
    <n v="119.575"/>
    <n v="120"/>
    <n v="1"/>
    <n v="2"/>
    <n v="3"/>
    <n v="1.9117761651974869"/>
    <n v="78.509"/>
  </r>
  <r>
    <x v="0"/>
    <s v="여"/>
    <n v="73333"/>
    <n v="73.332999999999998"/>
    <n v="73"/>
    <n v="0"/>
    <n v="0"/>
    <n v="1"/>
    <n v="94679"/>
    <n v="94.679000000000002"/>
    <n v="95"/>
    <n v="0"/>
    <n v="2"/>
    <n v="0"/>
    <n v="0.29108314128700591"/>
    <n v="21.346000000000004"/>
  </r>
  <r>
    <x v="0"/>
    <s v="남"/>
    <n v="38239"/>
    <n v="38.238999999999997"/>
    <n v="38"/>
    <n v="0"/>
    <n v="0"/>
    <n v="0"/>
    <n v="77746"/>
    <n v="77.745999999999995"/>
    <n v="78"/>
    <n v="2"/>
    <n v="2"/>
    <n v="1"/>
    <n v="1.0331598629671279"/>
    <n v="39.506999999999998"/>
  </r>
  <r>
    <x v="0"/>
    <s v="여"/>
    <n v="44906"/>
    <n v="44.905999999999999"/>
    <n v="45"/>
    <n v="0"/>
    <n v="0"/>
    <n v="0"/>
    <n v="68045"/>
    <n v="68.045000000000002"/>
    <n v="68"/>
    <n v="0"/>
    <n v="1"/>
    <n v="0"/>
    <n v="0.51527635505277702"/>
    <n v="23.139000000000003"/>
  </r>
  <r>
    <x v="1"/>
    <s v="남"/>
    <n v="34365"/>
    <n v="34.365000000000002"/>
    <n v="34"/>
    <n v="0"/>
    <n v="0"/>
    <n v="0"/>
    <n v="62600"/>
    <n v="62.6"/>
    <n v="63"/>
    <n v="0"/>
    <n v="0"/>
    <n v="1"/>
    <n v="0.8216208351520442"/>
    <n v="28.234999999999999"/>
  </r>
  <r>
    <x v="1"/>
    <s v="여"/>
    <n v="43962"/>
    <n v="43.962000000000003"/>
    <n v="44"/>
    <n v="2"/>
    <n v="0"/>
    <n v="0"/>
    <n v="117579"/>
    <n v="117.57899999999999"/>
    <n v="118"/>
    <n v="0"/>
    <n v="2"/>
    <n v="2"/>
    <n v="1.6745598471407122"/>
    <n v="73.61699999999999"/>
  </r>
  <r>
    <x v="0"/>
    <s v="여"/>
    <n v="39570"/>
    <n v="39.57"/>
    <n v="40"/>
    <n v="0"/>
    <n v="0"/>
    <n v="0"/>
    <n v="90017"/>
    <n v="90.016999999999996"/>
    <n v="90"/>
    <n v="1"/>
    <n v="1"/>
    <n v="1"/>
    <n v="1.2748799595653271"/>
    <n v="50.446999999999996"/>
  </r>
  <r>
    <x v="0"/>
    <s v="여"/>
    <n v="37548"/>
    <n v="37.548000000000002"/>
    <n v="38"/>
    <n v="0"/>
    <n v="0"/>
    <n v="0"/>
    <n v="118689"/>
    <n v="118.68899999999999"/>
    <n v="119"/>
    <n v="0"/>
    <n v="0"/>
    <n v="5"/>
    <n v="2.1609939277724508"/>
    <n v="81.140999999999991"/>
  </r>
  <r>
    <x v="1"/>
    <s v="여"/>
    <n v="37891"/>
    <n v="37.890999999999998"/>
    <n v="38"/>
    <n v="0"/>
    <n v="0"/>
    <n v="0"/>
    <n v="86392"/>
    <n v="86.391999999999996"/>
    <n v="86"/>
    <n v="0"/>
    <n v="1"/>
    <n v="1"/>
    <n v="1.2800137235755193"/>
    <n v="48.500999999999998"/>
  </r>
  <r>
    <x v="1"/>
    <s v="남"/>
    <n v="31559"/>
    <n v="31.559000000000001"/>
    <n v="32"/>
    <n v="0"/>
    <n v="0"/>
    <n v="0"/>
    <n v="73477"/>
    <n v="73.477000000000004"/>
    <n v="73"/>
    <n v="0"/>
    <n v="0"/>
    <n v="2"/>
    <n v="1.3282423397446055"/>
    <n v="41.918000000000006"/>
  </r>
  <r>
    <x v="1"/>
    <s v="여"/>
    <n v="34845"/>
    <n v="34.844999999999999"/>
    <n v="35"/>
    <n v="0"/>
    <n v="0"/>
    <n v="0"/>
    <n v="123349"/>
    <n v="123.349"/>
    <n v="123"/>
    <n v="1"/>
    <n v="1"/>
    <n v="5"/>
    <n v="2.5399339933993401"/>
    <n v="88.504000000000005"/>
  </r>
  <r>
    <x v="1"/>
    <s v="남"/>
    <n v="43153"/>
    <n v="43.152999999999999"/>
    <n v="43"/>
    <n v="0"/>
    <n v="0"/>
    <n v="0"/>
    <n v="79816"/>
    <n v="79.816000000000003"/>
    <n v="80"/>
    <n v="0"/>
    <n v="1"/>
    <n v="2"/>
    <n v="0.84960489421361218"/>
    <n v="36.663000000000004"/>
  </r>
  <r>
    <x v="0"/>
    <s v="여"/>
    <n v="39980"/>
    <n v="39.979999999999997"/>
    <n v="40"/>
    <n v="0"/>
    <n v="0"/>
    <n v="0"/>
    <n v="82253"/>
    <n v="82.253"/>
    <n v="82"/>
    <n v="0"/>
    <n v="0"/>
    <n v="1"/>
    <n v="1.0573536768384193"/>
    <n v="42.273000000000003"/>
  </r>
  <r>
    <x v="1"/>
    <s v="남"/>
    <n v="38684"/>
    <n v="38.683999999999997"/>
    <n v="39"/>
    <n v="1"/>
    <n v="0"/>
    <n v="0"/>
    <n v="66379"/>
    <n v="66.379000000000005"/>
    <n v="66"/>
    <n v="0"/>
    <n v="0"/>
    <n v="1"/>
    <n v="0.71592906628063302"/>
    <n v="27.695000000000007"/>
  </r>
  <r>
    <x v="0"/>
    <s v="남"/>
    <n v="60069"/>
    <n v="60.069000000000003"/>
    <n v="60"/>
    <n v="0"/>
    <n v="0"/>
    <n v="0"/>
    <n v="96957"/>
    <n v="96.956999999999994"/>
    <n v="97"/>
    <n v="1"/>
    <n v="2"/>
    <n v="2"/>
    <n v="0.61409379213903992"/>
    <n v="36.887999999999991"/>
  </r>
  <r>
    <x v="0"/>
    <s v="여"/>
    <n v="49979"/>
    <n v="49.978999999999999"/>
    <n v="50"/>
    <n v="0"/>
    <n v="0"/>
    <n v="0"/>
    <n v="118125"/>
    <n v="118.125"/>
    <n v="118"/>
    <n v="1"/>
    <n v="2"/>
    <n v="6"/>
    <n v="1.3634926669201064"/>
    <n v="68.146000000000001"/>
  </r>
  <r>
    <x v="1"/>
    <s v="여"/>
    <n v="43598"/>
    <n v="43.597999999999999"/>
    <n v="44"/>
    <n v="0"/>
    <n v="0"/>
    <n v="0"/>
    <n v="63643"/>
    <n v="63.643000000000001"/>
    <n v="64"/>
    <n v="0"/>
    <n v="0"/>
    <n v="0"/>
    <n v="0.45976879673379517"/>
    <n v="20.045000000000002"/>
  </r>
  <r>
    <x v="0"/>
    <s v="남"/>
    <n v="58193"/>
    <n v="58.192999999999998"/>
    <n v="58"/>
    <n v="0"/>
    <n v="0"/>
    <n v="0"/>
    <n v="106417"/>
    <n v="106.417"/>
    <n v="106"/>
    <n v="0"/>
    <n v="0"/>
    <n v="5"/>
    <n v="0.8286907359991752"/>
    <n v="48.224000000000004"/>
  </r>
  <r>
    <x v="0"/>
    <s v="남"/>
    <n v="51456"/>
    <n v="51.456000000000003"/>
    <n v="51"/>
    <n v="0"/>
    <n v="0"/>
    <n v="1"/>
    <n v="90977"/>
    <n v="90.977000000000004"/>
    <n v="91"/>
    <n v="0"/>
    <n v="0"/>
    <n v="2"/>
    <n v="0.76805425995024867"/>
    <n v="39.521000000000001"/>
  </r>
  <r>
    <x v="0"/>
    <s v="여"/>
    <n v="36210"/>
    <n v="36.21"/>
    <n v="36"/>
    <n v="0"/>
    <n v="0"/>
    <n v="0"/>
    <n v="73498"/>
    <n v="73.498000000000005"/>
    <n v="73"/>
    <n v="0"/>
    <n v="0"/>
    <n v="0"/>
    <n v="1.0297707815520576"/>
    <n v="37.288000000000004"/>
  </r>
  <r>
    <x v="0"/>
    <s v="여"/>
    <n v="45915"/>
    <n v="45.914999999999999"/>
    <n v="46"/>
    <n v="0"/>
    <n v="0"/>
    <n v="0"/>
    <n v="92224"/>
    <n v="92.224000000000004"/>
    <n v="92"/>
    <n v="0"/>
    <n v="1"/>
    <n v="1"/>
    <n v="1.0085810737231842"/>
    <n v="46.309000000000005"/>
  </r>
  <r>
    <x v="0"/>
    <s v="남"/>
    <n v="54139"/>
    <n v="54.139000000000003"/>
    <n v="54"/>
    <n v="0"/>
    <n v="0"/>
    <n v="0"/>
    <n v="126883"/>
    <n v="126.883"/>
    <n v="127"/>
    <n v="0"/>
    <n v="1"/>
    <n v="4"/>
    <n v="1.3436524501745506"/>
    <n v="72.744"/>
  </r>
  <r>
    <x v="1"/>
    <s v="여"/>
    <n v="32641"/>
    <n v="32.640999999999998"/>
    <n v="33"/>
    <n v="0"/>
    <n v="0"/>
    <n v="0"/>
    <n v="65940"/>
    <n v="65.94"/>
    <n v="66"/>
    <n v="0"/>
    <n v="0"/>
    <n v="0"/>
    <n v="1.0201586961183788"/>
    <n v="33.298999999999999"/>
  </r>
  <r>
    <x v="0"/>
    <s v="남"/>
    <n v="61000"/>
    <n v="61"/>
    <n v="61"/>
    <n v="1"/>
    <n v="0"/>
    <n v="0"/>
    <n v="131589"/>
    <n v="131.589"/>
    <n v="132"/>
    <n v="3"/>
    <n v="6"/>
    <n v="4"/>
    <n v="1.1571967213114753"/>
    <n v="70.588999999999999"/>
  </r>
  <r>
    <x v="0"/>
    <s v="남"/>
    <n v="55794"/>
    <n v="55.793999999999997"/>
    <n v="56"/>
    <n v="0"/>
    <n v="0"/>
    <n v="1"/>
    <n v="89593"/>
    <n v="89.593000000000004"/>
    <n v="90"/>
    <n v="0"/>
    <n v="1"/>
    <n v="2"/>
    <n v="0.60578198372584879"/>
    <n v="33.799000000000007"/>
  </r>
  <r>
    <x v="0"/>
    <s v="여"/>
    <n v="60545"/>
    <n v="60.545000000000002"/>
    <n v="61"/>
    <n v="2"/>
    <n v="0"/>
    <n v="1"/>
    <n v="127615"/>
    <n v="127.61499999999999"/>
    <n v="128"/>
    <n v="0"/>
    <n v="2"/>
    <n v="5"/>
    <n v="1.1077710793624576"/>
    <n v="67.069999999999993"/>
  </r>
  <r>
    <x v="0"/>
    <s v="남"/>
    <n v="34073"/>
    <n v="34.073"/>
    <n v="34"/>
    <n v="0"/>
    <n v="0"/>
    <n v="0"/>
    <n v="110593"/>
    <n v="110.593"/>
    <n v="111"/>
    <n v="0"/>
    <n v="1"/>
    <n v="2"/>
    <n v="2.2457664426378661"/>
    <n v="76.52000000000001"/>
  </r>
  <r>
    <x v="0"/>
    <s v="남"/>
    <n v="32615"/>
    <n v="32.615000000000002"/>
    <n v="33"/>
    <n v="0"/>
    <n v="0"/>
    <n v="0"/>
    <n v="54956"/>
    <n v="54.956000000000003"/>
    <n v="55"/>
    <n v="0"/>
    <n v="0"/>
    <n v="0"/>
    <n v="0.68499156829679597"/>
    <n v="22.341000000000001"/>
  </r>
  <r>
    <x v="1"/>
    <s v="여"/>
    <n v="43543"/>
    <n v="43.542999999999999"/>
    <n v="44"/>
    <n v="0"/>
    <n v="0"/>
    <n v="0"/>
    <n v="106529"/>
    <n v="106.529"/>
    <n v="107"/>
    <n v="0"/>
    <n v="1"/>
    <n v="1"/>
    <n v="1.4465241255770158"/>
    <n v="62.985999999999997"/>
  </r>
  <r>
    <x v="1"/>
    <s v="여"/>
    <n v="39489"/>
    <n v="39.488999999999997"/>
    <n v="39"/>
    <n v="1"/>
    <n v="0"/>
    <n v="0"/>
    <n v="62759"/>
    <n v="62.759"/>
    <n v="63"/>
    <n v="0"/>
    <n v="0"/>
    <n v="0"/>
    <n v="0.58927802679227137"/>
    <n v="23.270000000000003"/>
  </r>
  <r>
    <x v="0"/>
    <s v="남"/>
    <n v="58535"/>
    <n v="58.534999999999997"/>
    <n v="59"/>
    <n v="1"/>
    <n v="0"/>
    <n v="2"/>
    <n v="111047"/>
    <n v="111.047"/>
    <n v="111"/>
    <n v="0"/>
    <n v="1"/>
    <n v="4"/>
    <n v="0.89710429657469892"/>
    <n v="52.512"/>
  </r>
  <r>
    <x v="0"/>
    <s v="남"/>
    <n v="55034"/>
    <n v="55.033999999999999"/>
    <n v="55"/>
    <n v="0"/>
    <n v="0"/>
    <n v="0"/>
    <n v="84806"/>
    <n v="84.805999999999997"/>
    <n v="85"/>
    <n v="0"/>
    <n v="1"/>
    <n v="2"/>
    <n v="0.54097467020387391"/>
    <n v="29.771999999999998"/>
  </r>
  <r>
    <x v="0"/>
    <s v="여"/>
    <n v="61071"/>
    <n v="61.070999999999998"/>
    <n v="61"/>
    <n v="0"/>
    <n v="0"/>
    <n v="0"/>
    <n v="102787"/>
    <n v="102.78700000000001"/>
    <n v="103"/>
    <n v="0"/>
    <n v="3"/>
    <n v="1"/>
    <n v="0.6830737993482997"/>
    <n v="41.716000000000008"/>
  </r>
  <r>
    <x v="0"/>
    <s v="남"/>
    <n v="51261"/>
    <n v="51.261000000000003"/>
    <n v="51"/>
    <n v="0"/>
    <n v="0"/>
    <n v="0"/>
    <n v="113976"/>
    <n v="113.976"/>
    <n v="114"/>
    <n v="0"/>
    <n v="2"/>
    <n v="2"/>
    <n v="1.2234447240592261"/>
    <n v="62.714999999999996"/>
  </r>
  <r>
    <x v="1"/>
    <s v="남"/>
    <n v="31421"/>
    <n v="31.420999999999999"/>
    <n v="31"/>
    <n v="1"/>
    <n v="0"/>
    <n v="0"/>
    <n v="85807"/>
    <n v="85.807000000000002"/>
    <n v="86"/>
    <n v="0"/>
    <n v="2"/>
    <n v="0"/>
    <n v="1.7308806212405716"/>
    <n v="54.386000000000003"/>
  </r>
  <r>
    <x v="0"/>
    <s v="여"/>
    <n v="42543"/>
    <n v="42.542999999999999"/>
    <n v="43"/>
    <n v="0"/>
    <n v="0"/>
    <n v="0"/>
    <n v="80799"/>
    <n v="80.799000000000007"/>
    <n v="81"/>
    <n v="0"/>
    <n v="1"/>
    <n v="2"/>
    <n v="0.89923136591213615"/>
    <n v="38.256000000000007"/>
  </r>
  <r>
    <x v="2"/>
    <s v="남"/>
    <n v="31848"/>
    <n v="31.847999999999999"/>
    <n v="32"/>
    <n v="1"/>
    <n v="0"/>
    <n v="0"/>
    <n v="54523"/>
    <n v="54.523000000000003"/>
    <n v="55"/>
    <n v="1"/>
    <n v="2"/>
    <n v="0"/>
    <n v="0.71197563426274824"/>
    <n v="22.675000000000004"/>
  </r>
  <r>
    <x v="3"/>
    <s v="남"/>
    <n v="14107"/>
    <n v="14.106999999999999"/>
    <n v="14"/>
    <n v="0"/>
    <n v="0"/>
    <n v="0"/>
    <n v="28684"/>
    <n v="28.684000000000001"/>
    <n v="29"/>
    <n v="0"/>
    <n v="0"/>
    <n v="0"/>
    <n v="1.0333167930814491"/>
    <n v="14.577000000000002"/>
  </r>
  <r>
    <x v="4"/>
    <s v="여"/>
    <n v="39682"/>
    <n v="39.682000000000002"/>
    <n v="40"/>
    <n v="0"/>
    <n v="0"/>
    <n v="0"/>
    <n v="73118"/>
    <n v="73.117999999999995"/>
    <n v="73"/>
    <n v="0"/>
    <n v="1"/>
    <n v="1"/>
    <n v="0.84259865934176681"/>
    <n v="33.435999999999993"/>
  </r>
  <r>
    <x v="5"/>
    <s v="여"/>
    <n v="25216"/>
    <n v="25.216000000000001"/>
    <n v="25"/>
    <n v="1"/>
    <n v="0"/>
    <n v="0"/>
    <n v="39869"/>
    <n v="39.869"/>
    <n v="40"/>
    <n v="0"/>
    <n v="0"/>
    <n v="0"/>
    <n v="0.58109930203045679"/>
    <n v="14.652999999999999"/>
  </r>
  <r>
    <x v="5"/>
    <s v="남"/>
    <n v="35013"/>
    <n v="35.012999999999998"/>
    <n v="35"/>
    <n v="0"/>
    <n v="0"/>
    <n v="0"/>
    <n v="48907"/>
    <n v="48.906999999999996"/>
    <n v="49"/>
    <n v="0"/>
    <n v="0"/>
    <n v="0"/>
    <n v="0.39682403678633649"/>
    <n v="13.893999999999998"/>
  </r>
  <r>
    <x v="2"/>
    <s v="여"/>
    <n v="23184"/>
    <n v="23.184000000000001"/>
    <n v="23"/>
    <n v="0"/>
    <n v="0"/>
    <n v="0"/>
    <n v="33694"/>
    <n v="33.694000000000003"/>
    <n v="34"/>
    <n v="0"/>
    <n v="0"/>
    <n v="0"/>
    <n v="0.4533298826777088"/>
    <n v="10.510000000000002"/>
  </r>
  <r>
    <x v="5"/>
    <s v="여"/>
    <n v="19715"/>
    <n v="19.715"/>
    <n v="20"/>
    <n v="1"/>
    <n v="0"/>
    <n v="0"/>
    <n v="35277"/>
    <n v="35.277000000000001"/>
    <n v="35"/>
    <n v="0"/>
    <n v="0"/>
    <n v="0"/>
    <n v="0.78934821202130367"/>
    <n v="15.562000000000001"/>
  </r>
  <r>
    <x v="6"/>
    <s v="여"/>
    <n v="11859"/>
    <n v="11.859"/>
    <n v="12"/>
    <n v="0"/>
    <n v="0"/>
    <n v="0"/>
    <n v="23022"/>
    <n v="23.021999999999998"/>
    <n v="23"/>
    <n v="0"/>
    <n v="0"/>
    <n v="0"/>
    <n v="0.94131039716670872"/>
    <n v="11.162999999999998"/>
  </r>
  <r>
    <x v="1"/>
    <s v="여"/>
    <n v="29708"/>
    <n v="29.707999999999998"/>
    <n v="30"/>
    <n v="0"/>
    <n v="0"/>
    <n v="0"/>
    <n v="56327"/>
    <n v="56.326999999999998"/>
    <n v="56"/>
    <n v="0"/>
    <n v="0"/>
    <n v="0"/>
    <n v="0.89602127373098162"/>
    <n v="26.619"/>
  </r>
  <r>
    <x v="6"/>
    <s v="남"/>
    <n v="19143"/>
    <n v="19.143000000000001"/>
    <n v="19"/>
    <n v="0"/>
    <n v="0"/>
    <n v="0"/>
    <n v="39363"/>
    <n v="39.363"/>
    <n v="39"/>
    <n v="0"/>
    <n v="0"/>
    <n v="0"/>
    <n v="1.056260774173327"/>
    <n v="20.22"/>
  </r>
  <r>
    <x v="6"/>
    <s v="남"/>
    <n v="31416"/>
    <n v="31.416"/>
    <n v="31"/>
    <n v="0"/>
    <n v="0"/>
    <n v="0"/>
    <n v="41655"/>
    <n v="41.655000000000001"/>
    <n v="42"/>
    <n v="0"/>
    <n v="0"/>
    <n v="0"/>
    <n v="0.32591673032849505"/>
    <n v="10.239000000000001"/>
  </r>
  <r>
    <x v="3"/>
    <s v="남"/>
    <n v="17491"/>
    <n v="17.491"/>
    <n v="17"/>
    <n v="0"/>
    <n v="0"/>
    <n v="0"/>
    <n v="33766"/>
    <n v="33.765999999999998"/>
    <n v="34"/>
    <n v="0"/>
    <n v="0"/>
    <n v="0"/>
    <n v="0.93047853181636264"/>
    <n v="16.274999999999999"/>
  </r>
  <r>
    <x v="3"/>
    <s v="여"/>
    <n v="15114"/>
    <n v="15.114000000000001"/>
    <n v="15"/>
    <n v="0"/>
    <n v="0"/>
    <n v="0"/>
    <n v="28038"/>
    <n v="28.038"/>
    <n v="28"/>
    <n v="0"/>
    <n v="0"/>
    <n v="0"/>
    <n v="0.8551012306470821"/>
    <n v="12.923999999999999"/>
  </r>
  <r>
    <x v="6"/>
    <s v="여"/>
    <n v="21529"/>
    <n v="21.529"/>
    <n v="22"/>
    <n v="0"/>
    <n v="0"/>
    <n v="0"/>
    <n v="31514"/>
    <n v="31.513999999999999"/>
    <n v="32"/>
    <n v="0"/>
    <n v="0"/>
    <n v="0"/>
    <n v="0.46379302336383482"/>
    <n v="9.9849999999999994"/>
  </r>
  <r>
    <x v="2"/>
    <s v="여"/>
    <n v="19920"/>
    <n v="19.920000000000002"/>
    <n v="20"/>
    <n v="0"/>
    <n v="0"/>
    <n v="0"/>
    <n v="46577"/>
    <n v="46.576999999999998"/>
    <n v="47"/>
    <n v="0"/>
    <n v="0"/>
    <n v="0"/>
    <n v="1.3382028112449795"/>
    <n v="26.656999999999996"/>
  </r>
  <r>
    <x v="2"/>
    <s v="남"/>
    <n v="28938"/>
    <n v="28.937999999999999"/>
    <n v="29"/>
    <n v="1"/>
    <n v="0"/>
    <n v="0"/>
    <n v="31578"/>
    <n v="31.577999999999999"/>
    <n v="32"/>
    <n v="0"/>
    <n v="0"/>
    <n v="0"/>
    <n v="9.1229525191789368E-2"/>
    <n v="2.6400000000000006"/>
  </r>
  <r>
    <x v="6"/>
    <s v="여"/>
    <n v="27658"/>
    <n v="27.658000000000001"/>
    <n v="28"/>
    <n v="1"/>
    <n v="0"/>
    <n v="0"/>
    <n v="57448"/>
    <n v="57.448"/>
    <n v="57"/>
    <n v="0"/>
    <n v="3"/>
    <n v="0"/>
    <n v="1.0770843878805407"/>
    <n v="29.79"/>
  </r>
  <r>
    <x v="2"/>
    <s v="여"/>
    <n v="30745"/>
    <n v="30.745000000000001"/>
    <n v="31"/>
    <n v="0"/>
    <n v="0"/>
    <n v="0"/>
    <n v="75271"/>
    <n v="75.271000000000001"/>
    <n v="75"/>
    <n v="1"/>
    <n v="2"/>
    <n v="1"/>
    <n v="1.4482354854447876"/>
    <n v="44.525999999999996"/>
  </r>
  <r>
    <x v="3"/>
    <s v="여"/>
    <n v="15395"/>
    <n v="15.395"/>
    <n v="15"/>
    <n v="0"/>
    <n v="0"/>
    <n v="0"/>
    <n v="36737"/>
    <n v="36.737000000000002"/>
    <n v="37"/>
    <n v="0"/>
    <n v="0"/>
    <n v="0"/>
    <n v="1.3862942513803185"/>
    <n v="21.342000000000002"/>
  </r>
  <r>
    <x v="5"/>
    <s v="여"/>
    <n v="31369"/>
    <n v="31.369"/>
    <n v="31"/>
    <n v="0"/>
    <n v="0"/>
    <n v="0"/>
    <n v="74320"/>
    <n v="74.319999999999993"/>
    <n v="74"/>
    <n v="2"/>
    <n v="4"/>
    <n v="0"/>
    <n v="1.369218017788262"/>
    <n v="42.950999999999993"/>
  </r>
  <r>
    <x v="6"/>
    <s v="여"/>
    <n v="18013"/>
    <n v="18.013000000000002"/>
    <n v="18"/>
    <n v="0"/>
    <n v="0"/>
    <n v="0"/>
    <n v="43891"/>
    <n v="43.890999999999998"/>
    <n v="44"/>
    <n v="0"/>
    <n v="0"/>
    <n v="0"/>
    <n v="1.4366291012046852"/>
    <n v="25.877999999999997"/>
  </r>
  <r>
    <x v="4"/>
    <s v="여"/>
    <n v="21267"/>
    <n v="21.266999999999999"/>
    <n v="21"/>
    <n v="0"/>
    <n v="0"/>
    <n v="0"/>
    <n v="79817"/>
    <n v="79.816999999999993"/>
    <n v="80"/>
    <n v="2"/>
    <n v="1"/>
    <n v="3"/>
    <n v="2.7530916443315934"/>
    <n v="58.55"/>
  </r>
  <r>
    <x v="4"/>
    <s v="남"/>
    <n v="24704"/>
    <n v="24.704000000000001"/>
    <n v="25"/>
    <n v="0"/>
    <n v="0"/>
    <n v="0"/>
    <n v="52103"/>
    <n v="52.103000000000002"/>
    <n v="52"/>
    <n v="0"/>
    <n v="0"/>
    <n v="1"/>
    <n v="1.1090916450777202"/>
    <n v="27.399000000000001"/>
  </r>
  <r>
    <x v="2"/>
    <s v="여"/>
    <n v="16794"/>
    <n v="16.794"/>
    <n v="17"/>
    <n v="0"/>
    <n v="0"/>
    <n v="0"/>
    <n v="47383"/>
    <n v="47.383000000000003"/>
    <n v="47"/>
    <n v="0"/>
    <n v="0"/>
    <n v="0"/>
    <n v="1.8214243182088843"/>
    <n v="30.589000000000002"/>
  </r>
  <r>
    <x v="1"/>
    <s v="여"/>
    <n v="59891"/>
    <n v="59.890999999999998"/>
    <n v="60"/>
    <n v="0"/>
    <n v="0"/>
    <n v="0"/>
    <n v="75645"/>
    <n v="75.644999999999996"/>
    <n v="76"/>
    <n v="0"/>
    <n v="0"/>
    <n v="1"/>
    <n v="0.26304453089779761"/>
    <n v="15.753999999999998"/>
  </r>
  <r>
    <x v="7"/>
    <s v="남"/>
    <n v="14681"/>
    <n v="14.680999999999999"/>
    <n v="15"/>
    <n v="0"/>
    <n v="0"/>
    <n v="0"/>
    <n v="20062"/>
    <n v="20.062000000000001"/>
    <n v="20"/>
    <n v="0"/>
    <n v="0"/>
    <n v="0"/>
    <n v="0.36652816565629059"/>
    <n v="5.381000000000002"/>
  </r>
  <r>
    <x v="1"/>
    <s v="여"/>
    <n v="65295"/>
    <n v="65.295000000000002"/>
    <n v="65"/>
    <n v="0"/>
    <n v="0"/>
    <n v="2"/>
    <n v="78313"/>
    <n v="78.313000000000002"/>
    <n v="78"/>
    <n v="0"/>
    <n v="1"/>
    <n v="2"/>
    <n v="0.19937208055746994"/>
    <n v="13.018000000000001"/>
  </r>
  <r>
    <x v="1"/>
    <s v="남"/>
    <n v="39775"/>
    <n v="39.774999999999999"/>
    <n v="40"/>
    <n v="0"/>
    <n v="0"/>
    <n v="0"/>
    <n v="66262"/>
    <n v="66.262"/>
    <n v="66"/>
    <n v="0"/>
    <n v="0"/>
    <n v="1"/>
    <n v="0.66592080452545577"/>
    <n v="26.487000000000002"/>
  </r>
  <r>
    <x v="4"/>
    <s v="여"/>
    <n v="33032"/>
    <n v="33.031999999999996"/>
    <n v="33"/>
    <n v="0"/>
    <n v="0"/>
    <n v="0"/>
    <n v="63383"/>
    <n v="63.383000000000003"/>
    <n v="63"/>
    <n v="0"/>
    <n v="0"/>
    <n v="0"/>
    <n v="0.91883627997093753"/>
    <n v="30.351000000000006"/>
  </r>
  <r>
    <x v="4"/>
    <s v="여"/>
    <n v="19604"/>
    <n v="19.603999999999999"/>
    <n v="20"/>
    <n v="0"/>
    <n v="0"/>
    <n v="0"/>
    <n v="36285"/>
    <n v="36.284999999999997"/>
    <n v="36"/>
    <n v="0"/>
    <n v="0"/>
    <n v="0"/>
    <n v="0.85089777596408889"/>
    <n v="16.680999999999997"/>
  </r>
  <r>
    <x v="2"/>
    <s v="남"/>
    <n v="25667"/>
    <n v="25.667000000000002"/>
    <n v="26"/>
    <n v="0"/>
    <n v="0"/>
    <n v="0"/>
    <n v="56741"/>
    <n v="56.741"/>
    <n v="57"/>
    <n v="1"/>
    <n v="3"/>
    <n v="1"/>
    <n v="1.2106596018233529"/>
    <n v="31.073999999999998"/>
  </r>
  <r>
    <x v="2"/>
    <s v="남"/>
    <n v="15885"/>
    <n v="15.885"/>
    <n v="16"/>
    <n v="0"/>
    <n v="0"/>
    <n v="0"/>
    <n v="39852"/>
    <n v="39.851999999999997"/>
    <n v="40"/>
    <n v="0"/>
    <n v="0"/>
    <n v="0"/>
    <n v="1.5087818696883852"/>
    <n v="23.966999999999999"/>
  </r>
  <r>
    <x v="2"/>
    <s v="여"/>
    <n v="16224"/>
    <n v="16.224"/>
    <n v="16"/>
    <n v="0"/>
    <n v="0"/>
    <n v="0"/>
    <n v="31755"/>
    <n v="31.754999999999999"/>
    <n v="32"/>
    <n v="0"/>
    <n v="0"/>
    <n v="0"/>
    <n v="0.95728550295857984"/>
    <n v="15.530999999999999"/>
  </r>
  <r>
    <x v="3"/>
    <s v="여"/>
    <n v="12552"/>
    <n v="12.552"/>
    <n v="13"/>
    <n v="0"/>
    <n v="0"/>
    <n v="0"/>
    <n v="22610"/>
    <n v="22.61"/>
    <n v="23"/>
    <n v="0"/>
    <n v="0"/>
    <n v="0"/>
    <n v="0.8013065646908859"/>
    <n v="10.058"/>
  </r>
  <r>
    <x v="7"/>
    <s v="여"/>
    <n v="17794"/>
    <n v="17.794"/>
    <n v="18"/>
    <n v="0"/>
    <n v="0"/>
    <n v="0"/>
    <n v="31713"/>
    <n v="31.713000000000001"/>
    <n v="32"/>
    <n v="0"/>
    <n v="0"/>
    <n v="0"/>
    <n v="0.78222996515679444"/>
    <n v="13.919"/>
  </r>
  <r>
    <x v="5"/>
    <s v="여"/>
    <n v="32529"/>
    <n v="32.529000000000003"/>
    <n v="33"/>
    <n v="0"/>
    <n v="0"/>
    <n v="0"/>
    <n v="61592"/>
    <n v="61.591999999999999"/>
    <n v="62"/>
    <n v="1"/>
    <n v="3"/>
    <n v="1"/>
    <n v="0.89344892249992292"/>
    <n v="29.062999999999995"/>
  </r>
  <r>
    <x v="5"/>
    <s v="남"/>
    <n v="18250"/>
    <n v="18.25"/>
    <n v="18"/>
    <n v="0"/>
    <n v="0"/>
    <n v="0"/>
    <n v="38288"/>
    <n v="38.287999999999997"/>
    <n v="38"/>
    <n v="1"/>
    <n v="2"/>
    <n v="0"/>
    <n v="1.0979726027397259"/>
    <n v="20.037999999999997"/>
  </r>
  <r>
    <x v="5"/>
    <s v="여"/>
    <n v="51482"/>
    <n v="51.481999999999999"/>
    <n v="51"/>
    <n v="2"/>
    <n v="0"/>
    <n v="0"/>
    <n v="64896"/>
    <n v="64.896000000000001"/>
    <n v="65"/>
    <n v="0"/>
    <n v="1"/>
    <n v="1"/>
    <n v="0.2605570879142225"/>
    <n v="13.414000000000001"/>
  </r>
  <r>
    <x v="5"/>
    <s v="남"/>
    <n v="17035"/>
    <n v="17.035"/>
    <n v="17"/>
    <n v="0"/>
    <n v="0"/>
    <n v="0"/>
    <n v="37038"/>
    <n v="37.037999999999997"/>
    <n v="37"/>
    <n v="0"/>
    <n v="1"/>
    <n v="0"/>
    <n v="1.1742295274434984"/>
    <n v="20.002999999999997"/>
  </r>
  <r>
    <x v="5"/>
    <s v="여"/>
    <n v="25473"/>
    <n v="25.472999999999999"/>
    <n v="25"/>
    <n v="0"/>
    <n v="0"/>
    <n v="0"/>
    <n v="48762"/>
    <n v="48.762"/>
    <n v="49"/>
    <n v="0"/>
    <n v="1"/>
    <n v="0"/>
    <n v="0.91426215993404791"/>
    <n v="23.289000000000001"/>
  </r>
  <r>
    <x v="5"/>
    <s v="여"/>
    <n v="33951"/>
    <n v="33.951000000000001"/>
    <n v="34"/>
    <n v="1"/>
    <n v="0"/>
    <n v="0"/>
    <n v="35920"/>
    <n v="35.92"/>
    <n v="36"/>
    <n v="1"/>
    <n v="1"/>
    <n v="0"/>
    <n v="5.7995346234278849E-2"/>
    <n v="1.9690000000000012"/>
  </r>
  <r>
    <x v="2"/>
    <s v="남"/>
    <n v="17802"/>
    <n v="17.802"/>
    <n v="18"/>
    <n v="0"/>
    <n v="0"/>
    <n v="0"/>
    <n v="34955"/>
    <n v="34.954999999999998"/>
    <n v="35"/>
    <n v="0"/>
    <n v="0"/>
    <n v="0"/>
    <n v="0.96354342208740584"/>
    <n v="17.152999999999999"/>
  </r>
  <r>
    <x v="2"/>
    <s v="여"/>
    <n v="16716"/>
    <n v="16.716000000000001"/>
    <n v="17"/>
    <n v="0"/>
    <n v="0"/>
    <n v="0"/>
    <n v="36934"/>
    <n v="36.933999999999997"/>
    <n v="37"/>
    <n v="1"/>
    <n v="1"/>
    <n v="0"/>
    <n v="1.2094998803541515"/>
    <n v="20.217999999999996"/>
  </r>
  <r>
    <x v="1"/>
    <s v="여"/>
    <n v="34415"/>
    <n v="34.414999999999999"/>
    <n v="34"/>
    <n v="0"/>
    <n v="0"/>
    <n v="1"/>
    <n v="63666"/>
    <n v="63.665999999999997"/>
    <n v="64"/>
    <n v="0"/>
    <n v="0"/>
    <n v="2"/>
    <n v="0.84994915007990701"/>
    <n v="29.250999999999998"/>
  </r>
  <r>
    <x v="1"/>
    <s v="여"/>
    <n v="37525"/>
    <n v="37.524999999999999"/>
    <n v="38"/>
    <n v="0"/>
    <n v="0"/>
    <n v="0"/>
    <n v="73543"/>
    <n v="73.543000000000006"/>
    <n v="74"/>
    <n v="0"/>
    <n v="2"/>
    <n v="1"/>
    <n v="0.95984010659560315"/>
    <n v="36.018000000000008"/>
  </r>
  <r>
    <x v="5"/>
    <s v="남"/>
    <n v="20552"/>
    <n v="20.552"/>
    <n v="21"/>
    <n v="0"/>
    <n v="0"/>
    <n v="0"/>
    <n v="28967"/>
    <n v="28.966999999999999"/>
    <n v="29"/>
    <n v="0"/>
    <n v="0"/>
    <n v="0"/>
    <n v="0.40944920202413387"/>
    <n v="8.4149999999999991"/>
  </r>
  <r>
    <x v="2"/>
    <s v="남"/>
    <n v="22248"/>
    <n v="22.248000000000001"/>
    <n v="22"/>
    <n v="0"/>
    <n v="0"/>
    <n v="0"/>
    <n v="47973"/>
    <n v="47.972999999999999"/>
    <n v="48"/>
    <n v="0"/>
    <n v="0"/>
    <n v="0"/>
    <n v="1.1562837108953612"/>
    <n v="25.724999999999998"/>
  </r>
  <r>
    <x v="2"/>
    <s v="여"/>
    <n v="53920"/>
    <n v="53.92"/>
    <n v="54"/>
    <n v="2"/>
    <n v="0"/>
    <n v="1"/>
    <n v="53385"/>
    <n v="53.384999999999998"/>
    <n v="53"/>
    <n v="0"/>
    <n v="0"/>
    <n v="0"/>
    <n v="-9.9221068249258845E-3"/>
    <n v="-0.53500000000000369"/>
  </r>
  <r>
    <x v="4"/>
    <s v="남"/>
    <n v="49688"/>
    <n v="49.688000000000002"/>
    <n v="50"/>
    <n v="2"/>
    <n v="0"/>
    <n v="0"/>
    <n v="99561"/>
    <n v="99.561000000000007"/>
    <n v="100"/>
    <n v="4"/>
    <n v="1"/>
    <n v="1"/>
    <n v="1.0037232329737562"/>
    <n v="49.873000000000005"/>
  </r>
  <r>
    <x v="5"/>
    <s v="남"/>
    <n v="20372"/>
    <n v="20.372"/>
    <n v="20"/>
    <n v="0"/>
    <n v="0"/>
    <n v="0"/>
    <n v="33344"/>
    <n v="33.344000000000001"/>
    <n v="33"/>
    <n v="0"/>
    <n v="0"/>
    <n v="0"/>
    <n v="0.63675633222069516"/>
    <n v="12.972000000000001"/>
  </r>
  <r>
    <x v="5"/>
    <s v="남"/>
    <n v="23350"/>
    <n v="23.35"/>
    <n v="23"/>
    <n v="0"/>
    <n v="0"/>
    <n v="0"/>
    <n v="46842"/>
    <n v="46.841999999999999"/>
    <n v="47"/>
    <n v="0"/>
    <n v="0"/>
    <n v="0"/>
    <n v="1.0060813704496787"/>
    <n v="23.491999999999997"/>
  </r>
  <r>
    <x v="6"/>
    <s v="남"/>
    <n v="17704"/>
    <n v="17.704000000000001"/>
    <n v="18"/>
    <n v="0"/>
    <n v="0"/>
    <n v="0"/>
    <n v="38442"/>
    <n v="38.442"/>
    <n v="38"/>
    <n v="0"/>
    <n v="1"/>
    <n v="0"/>
    <n v="1.171373700858563"/>
    <n v="20.738"/>
  </r>
  <r>
    <x v="5"/>
    <s v="남"/>
    <n v="28589"/>
    <n v="28.588999999999999"/>
    <n v="29"/>
    <n v="0"/>
    <n v="0"/>
    <n v="0"/>
    <n v="55773"/>
    <n v="55.773000000000003"/>
    <n v="56"/>
    <n v="0"/>
    <n v="0"/>
    <n v="0"/>
    <n v="0.95085522403721734"/>
    <n v="27.184000000000005"/>
  </r>
  <r>
    <x v="5"/>
    <s v="여"/>
    <n v="18051"/>
    <n v="18.050999999999998"/>
    <n v="18"/>
    <n v="0"/>
    <n v="0"/>
    <n v="0"/>
    <n v="45091"/>
    <n v="45.091000000000001"/>
    <n v="45"/>
    <n v="1"/>
    <n v="0"/>
    <n v="1"/>
    <n v="1.4979779513600358"/>
    <n v="27.040000000000003"/>
  </r>
  <r>
    <x v="5"/>
    <s v="여"/>
    <n v="21089"/>
    <n v="21.088999999999999"/>
    <n v="21"/>
    <n v="0"/>
    <n v="0"/>
    <n v="0"/>
    <n v="36770"/>
    <n v="36.770000000000003"/>
    <n v="37"/>
    <n v="0"/>
    <n v="0"/>
    <n v="0"/>
    <n v="0.7435629949262651"/>
    <n v="15.681000000000004"/>
  </r>
  <r>
    <x v="1"/>
    <s v="여"/>
    <n v="51849"/>
    <n v="51.848999999999997"/>
    <n v="52"/>
    <n v="1"/>
    <n v="0"/>
    <n v="0"/>
    <n v="95963"/>
    <n v="95.962999999999994"/>
    <n v="96"/>
    <n v="0"/>
    <n v="2"/>
    <n v="2"/>
    <n v="0.85081679492372075"/>
    <n v="44.113999999999997"/>
  </r>
  <r>
    <x v="4"/>
    <s v="여"/>
    <n v="21778"/>
    <n v="21.777999999999999"/>
    <n v="22"/>
    <n v="0"/>
    <n v="0"/>
    <n v="0"/>
    <n v="43997"/>
    <n v="43.997"/>
    <n v="44"/>
    <n v="0"/>
    <n v="1"/>
    <n v="0"/>
    <n v="1.0202497933694554"/>
    <n v="22.219000000000001"/>
  </r>
  <r>
    <x v="0"/>
    <s v="여"/>
    <n v="63361"/>
    <n v="63.360999999999997"/>
    <n v="63"/>
    <n v="0"/>
    <n v="0"/>
    <n v="0"/>
    <n v="105075"/>
    <n v="105.075"/>
    <n v="105"/>
    <n v="0"/>
    <n v="0"/>
    <n v="3"/>
    <n v="0.65835450829374553"/>
    <n v="41.714000000000006"/>
  </r>
  <r>
    <x v="1"/>
    <s v="남"/>
    <n v="72153"/>
    <n v="72.153000000000006"/>
    <n v="72"/>
    <n v="1"/>
    <n v="0"/>
    <n v="2"/>
    <n v="77295"/>
    <n v="77.295000000000002"/>
    <n v="77"/>
    <n v="0"/>
    <n v="1"/>
    <n v="2"/>
    <n v="7.1265228057045382E-2"/>
    <n v="5.1419999999999959"/>
  </r>
  <r>
    <x v="0"/>
    <s v="여"/>
    <n v="109557"/>
    <n v="109.557"/>
    <n v="110"/>
    <n v="0"/>
    <n v="0"/>
    <n v="4"/>
    <n v="115859"/>
    <n v="115.85899999999999"/>
    <n v="116"/>
    <n v="0"/>
    <n v="1"/>
    <n v="4"/>
    <n v="5.7522568160865963E-2"/>
    <n v="6.3019999999999925"/>
  </r>
  <r>
    <x v="3"/>
    <s v="남"/>
    <n v="15591"/>
    <n v="15.590999999999999"/>
    <n v="16"/>
    <n v="0"/>
    <n v="0"/>
    <n v="0"/>
    <n v="27191"/>
    <n v="27.190999999999999"/>
    <n v="27"/>
    <n v="0"/>
    <n v="0"/>
    <n v="0"/>
    <n v="0.74401898531203903"/>
    <n v="11.6"/>
  </r>
  <r>
    <x v="2"/>
    <s v="남"/>
    <n v="14169"/>
    <n v="14.169"/>
    <n v="14"/>
    <n v="0"/>
    <n v="0"/>
    <n v="0"/>
    <n v="32376"/>
    <n v="32.375999999999998"/>
    <n v="32"/>
    <n v="0"/>
    <n v="0"/>
    <n v="0"/>
    <n v="1.2849883548591994"/>
    <n v="18.206999999999997"/>
  </r>
  <r>
    <x v="7"/>
    <s v="여"/>
    <n v="16296"/>
    <n v="16.295999999999999"/>
    <n v="16"/>
    <n v="0"/>
    <n v="0"/>
    <n v="0"/>
    <n v="25958"/>
    <n v="25.957999999999998"/>
    <n v="26"/>
    <n v="0"/>
    <n v="0"/>
    <n v="0"/>
    <n v="0.59290623465881198"/>
    <n v="9.661999999999999"/>
  </r>
  <r>
    <x v="1"/>
    <s v="여"/>
    <n v="67611"/>
    <n v="67.611000000000004"/>
    <n v="68"/>
    <n v="0"/>
    <n v="0"/>
    <n v="1"/>
    <n v="104568"/>
    <n v="104.568"/>
    <n v="105"/>
    <n v="0"/>
    <n v="0"/>
    <n v="4"/>
    <n v="0.54661223765363609"/>
    <n v="36.956999999999994"/>
  </r>
  <r>
    <x v="0"/>
    <s v="남"/>
    <n v="66810"/>
    <n v="66.81"/>
    <n v="67"/>
    <n v="0"/>
    <n v="0"/>
    <n v="1"/>
    <n v="82133"/>
    <n v="82.132999999999996"/>
    <n v="82"/>
    <n v="2"/>
    <n v="2"/>
    <n v="3"/>
    <n v="0.22935189342912726"/>
    <n v="15.322999999999993"/>
  </r>
  <r>
    <x v="0"/>
    <s v="여"/>
    <n v="47883"/>
    <n v="47.883000000000003"/>
    <n v="48"/>
    <n v="0"/>
    <n v="0"/>
    <n v="1"/>
    <n v="61506"/>
    <n v="61.506"/>
    <n v="62"/>
    <n v="0"/>
    <n v="0"/>
    <n v="1"/>
    <n v="0.28450598333437749"/>
    <n v="13.622999999999998"/>
  </r>
  <r>
    <x v="4"/>
    <s v="남"/>
    <n v="20062"/>
    <n v="20.062000000000001"/>
    <n v="20"/>
    <n v="0"/>
    <n v="0"/>
    <n v="0"/>
    <n v="31762"/>
    <n v="31.762"/>
    <n v="32"/>
    <n v="0"/>
    <n v="0"/>
    <n v="0"/>
    <n v="0.58319210447612391"/>
    <n v="11.7"/>
  </r>
  <r>
    <x v="5"/>
    <s v="여"/>
    <n v="16701"/>
    <n v="16.701000000000001"/>
    <n v="17"/>
    <n v="0"/>
    <n v="0"/>
    <n v="0"/>
    <n v="34951"/>
    <n v="34.951000000000001"/>
    <n v="35"/>
    <n v="0"/>
    <n v="1"/>
    <n v="0"/>
    <n v="1.0927489371893899"/>
    <n v="18.25"/>
  </r>
  <r>
    <x v="3"/>
    <s v="여"/>
    <n v="12559"/>
    <n v="12.558999999999999"/>
    <n v="13"/>
    <n v="0"/>
    <n v="0"/>
    <n v="0"/>
    <n v="23347"/>
    <n v="23.347000000000001"/>
    <n v="23"/>
    <n v="0"/>
    <n v="0"/>
    <n v="0"/>
    <n v="0.8589855880245244"/>
    <n v="10.788000000000002"/>
  </r>
  <r>
    <x v="8"/>
    <s v="남"/>
    <n v="11138"/>
    <n v="11.138"/>
    <n v="11"/>
    <n v="1"/>
    <n v="0"/>
    <n v="0"/>
    <n v="16513"/>
    <n v="16.513000000000002"/>
    <n v="17"/>
    <n v="0"/>
    <n v="0"/>
    <n v="0"/>
    <n v="0.48258215119411041"/>
    <n v="5.3750000000000018"/>
  </r>
  <r>
    <x v="8"/>
    <s v="남"/>
    <n v="11418"/>
    <n v="11.417999999999999"/>
    <n v="11"/>
    <n v="0"/>
    <n v="0"/>
    <n v="0"/>
    <n v="22874"/>
    <n v="22.873999999999999"/>
    <n v="23"/>
    <n v="2"/>
    <n v="2"/>
    <n v="0"/>
    <n v="1.0033280784725871"/>
    <n v="11.456"/>
  </r>
  <r>
    <x v="8"/>
    <s v="남"/>
    <n v="10812"/>
    <n v="10.811999999999999"/>
    <n v="11"/>
    <n v="0"/>
    <n v="0"/>
    <n v="0"/>
    <n v="31364"/>
    <n v="31.364000000000001"/>
    <n v="31"/>
    <n v="0"/>
    <n v="0"/>
    <n v="0"/>
    <n v="1.9008509064002961"/>
    <n v="20.552"/>
  </r>
  <r>
    <x v="9"/>
    <s v="여"/>
    <n v="10413"/>
    <n v="10.413"/>
    <n v="10"/>
    <n v="0"/>
    <n v="0"/>
    <n v="0"/>
    <n v="22645"/>
    <n v="22.645"/>
    <n v="23"/>
    <n v="0"/>
    <n v="0"/>
    <n v="0"/>
    <n v="1.1746854892922307"/>
    <n v="12.231999999999999"/>
  </r>
  <r>
    <x v="9"/>
    <s v="여"/>
    <n v="9178"/>
    <n v="9.1780000000000008"/>
    <n v="9"/>
    <n v="0"/>
    <n v="0"/>
    <n v="0"/>
    <n v="26019"/>
    <n v="26.018999999999998"/>
    <n v="26"/>
    <n v="0"/>
    <n v="0"/>
    <n v="0"/>
    <n v="1.8349313575942467"/>
    <n v="16.840999999999998"/>
  </r>
  <r>
    <x v="9"/>
    <s v="여"/>
    <n v="10938"/>
    <n v="10.938000000000001"/>
    <n v="11"/>
    <n v="0"/>
    <n v="0"/>
    <n v="0"/>
    <n v="22959"/>
    <n v="22.959"/>
    <n v="23"/>
    <n v="0"/>
    <n v="0"/>
    <n v="0"/>
    <n v="1.0990126165660996"/>
    <n v="12.020999999999999"/>
  </r>
  <r>
    <x v="8"/>
    <s v="여"/>
    <n v="12724"/>
    <n v="12.724"/>
    <n v="13"/>
    <n v="0"/>
    <n v="0"/>
    <n v="0"/>
    <n v="19073"/>
    <n v="19.073"/>
    <n v="19"/>
    <n v="0"/>
    <n v="0"/>
    <n v="0"/>
    <n v="0.49897830870795346"/>
    <n v="6.3490000000000002"/>
  </r>
  <r>
    <x v="8"/>
    <s v="남"/>
    <n v="11581"/>
    <n v="11.581"/>
    <n v="12"/>
    <n v="0"/>
    <n v="0"/>
    <n v="0"/>
    <n v="22975"/>
    <n v="22.975000000000001"/>
    <n v="23"/>
    <n v="0"/>
    <n v="0"/>
    <n v="0"/>
    <n v="0.9838528624471119"/>
    <n v="11.394000000000002"/>
  </r>
  <r>
    <x v="8"/>
    <s v="남"/>
    <n v="12761"/>
    <n v="12.760999999999999"/>
    <n v="13"/>
    <n v="0"/>
    <n v="0"/>
    <n v="0"/>
    <n v="23915"/>
    <n v="23.914999999999999"/>
    <n v="24"/>
    <n v="0"/>
    <n v="0"/>
    <n v="0"/>
    <n v="0.87406943029543149"/>
    <n v="11.154"/>
  </r>
  <r>
    <x v="9"/>
    <s v="남"/>
    <n v="10394"/>
    <n v="10.394"/>
    <n v="10"/>
    <n v="1"/>
    <n v="0"/>
    <n v="0"/>
    <n v="23765"/>
    <n v="23.765000000000001"/>
    <n v="24"/>
    <n v="0"/>
    <n v="0"/>
    <n v="0"/>
    <n v="1.2864152395612853"/>
    <n v="13.371"/>
  </r>
  <r>
    <x v="8"/>
    <s v="여"/>
    <n v="14058"/>
    <n v="14.058"/>
    <n v="14"/>
    <n v="0"/>
    <n v="0"/>
    <n v="0"/>
    <n v="22763"/>
    <n v="22.763000000000002"/>
    <n v="23"/>
    <n v="0"/>
    <n v="0"/>
    <n v="0"/>
    <n v="0.61922037274149966"/>
    <n v="8.7050000000000018"/>
  </r>
  <r>
    <x v="8"/>
    <s v="여"/>
    <n v="8984"/>
    <n v="8.984"/>
    <n v="9"/>
    <n v="0"/>
    <n v="0"/>
    <n v="0"/>
    <n v="22919"/>
    <n v="22.919"/>
    <n v="23"/>
    <n v="0"/>
    <n v="0"/>
    <n v="0"/>
    <n v="1.5510908281389137"/>
    <n v="13.935"/>
  </r>
  <r>
    <x v="8"/>
    <s v="여"/>
    <n v="12044"/>
    <n v="12.044"/>
    <n v="12"/>
    <n v="0"/>
    <n v="0"/>
    <n v="0"/>
    <n v="19616"/>
    <n v="19.616"/>
    <n v="20"/>
    <n v="0"/>
    <n v="0"/>
    <n v="0"/>
    <n v="0.62869478578545324"/>
    <n v="7.5719999999999992"/>
  </r>
  <r>
    <x v="9"/>
    <s v="남"/>
    <n v="14224"/>
    <n v="14.224"/>
    <n v="14"/>
    <n v="0"/>
    <n v="0"/>
    <n v="0"/>
    <n v="32195"/>
    <n v="32.195"/>
    <n v="32"/>
    <n v="0"/>
    <n v="0"/>
    <n v="0"/>
    <n v="1.2634280089988752"/>
    <n v="17.971"/>
  </r>
  <r>
    <x v="8"/>
    <s v="남"/>
    <n v="11624"/>
    <n v="11.624000000000001"/>
    <n v="12"/>
    <n v="0"/>
    <n v="0"/>
    <n v="0"/>
    <n v="24181"/>
    <n v="24.181000000000001"/>
    <n v="24"/>
    <n v="0"/>
    <n v="0"/>
    <n v="0"/>
    <n v="1.080264969029594"/>
    <n v="12.557"/>
  </r>
  <r>
    <x v="9"/>
    <s v="남"/>
    <n v="12794"/>
    <n v="12.794"/>
    <n v="13"/>
    <n v="0"/>
    <n v="0"/>
    <n v="0"/>
    <n v="30991"/>
    <n v="30.991"/>
    <n v="31"/>
    <n v="0"/>
    <n v="1"/>
    <n v="0"/>
    <n v="1.4223073315616694"/>
    <n v="18.196999999999999"/>
  </r>
  <r>
    <x v="9"/>
    <s v="남"/>
    <n v="11490"/>
    <n v="11.49"/>
    <n v="11"/>
    <n v="0"/>
    <n v="0"/>
    <n v="0"/>
    <n v="27197"/>
    <n v="27.196999999999999"/>
    <n v="27"/>
    <n v="0"/>
    <n v="0"/>
    <n v="0"/>
    <n v="1.3670147954743255"/>
    <n v="15.706999999999999"/>
  </r>
  <r>
    <x v="9"/>
    <s v="남"/>
    <n v="13697"/>
    <n v="13.696999999999999"/>
    <n v="14"/>
    <n v="0"/>
    <n v="0"/>
    <n v="0"/>
    <n v="20768"/>
    <n v="20.768000000000001"/>
    <n v="21"/>
    <n v="0"/>
    <n v="0"/>
    <n v="0"/>
    <n v="0.51624443308753754"/>
    <n v="7.0710000000000015"/>
  </r>
  <r>
    <x v="9"/>
    <s v="여"/>
    <n v="13037"/>
    <n v="13.037000000000001"/>
    <n v="13"/>
    <n v="0"/>
    <n v="0"/>
    <n v="0"/>
    <n v="24032"/>
    <n v="24.032"/>
    <n v="24"/>
    <n v="0"/>
    <n v="0"/>
    <n v="0"/>
    <n v="0.84336887320702603"/>
    <n v="10.994999999999999"/>
  </r>
  <r>
    <x v="3"/>
    <s v="남"/>
    <n v="14759"/>
    <n v="14.759"/>
    <n v="15"/>
    <n v="0"/>
    <n v="0"/>
    <n v="0"/>
    <n v="41768"/>
    <n v="41.768000000000001"/>
    <n v="42"/>
    <n v="3"/>
    <n v="7"/>
    <n v="0"/>
    <n v="1.8300020326580391"/>
    <n v="27.009"/>
  </r>
  <r>
    <x v="8"/>
    <s v="여"/>
    <n v="12305"/>
    <n v="12.305"/>
    <n v="12"/>
    <n v="0"/>
    <n v="0"/>
    <n v="0"/>
    <n v="22481"/>
    <n v="22.481000000000002"/>
    <n v="22"/>
    <n v="0"/>
    <n v="0"/>
    <n v="0"/>
    <n v="0.82698090207232855"/>
    <n v="10.176000000000002"/>
  </r>
  <r>
    <x v="8"/>
    <s v="여"/>
    <n v="17982"/>
    <n v="17.981999999999999"/>
    <n v="18"/>
    <n v="2"/>
    <n v="0"/>
    <n v="0"/>
    <n v="21475"/>
    <n v="21.475000000000001"/>
    <n v="21"/>
    <n v="0"/>
    <n v="0"/>
    <n v="0"/>
    <n v="0.1942498053609166"/>
    <n v="3.4930000000000021"/>
  </r>
  <r>
    <x v="8"/>
    <s v="여"/>
    <n v="10476"/>
    <n v="10.476000000000001"/>
    <n v="10"/>
    <n v="0"/>
    <n v="0"/>
    <n v="0"/>
    <n v="18817"/>
    <n v="18.817"/>
    <n v="19"/>
    <n v="0"/>
    <n v="0"/>
    <n v="0"/>
    <n v="0.79620084001527291"/>
    <n v="8.3409999999999993"/>
  </r>
  <r>
    <x v="8"/>
    <s v="여"/>
    <n v="14178"/>
    <n v="14.178000000000001"/>
    <n v="14"/>
    <n v="0"/>
    <n v="0"/>
    <n v="0"/>
    <n v="22691"/>
    <n v="22.690999999999999"/>
    <n v="23"/>
    <n v="0"/>
    <n v="0"/>
    <n v="0"/>
    <n v="0.60043729722104655"/>
    <n v="8.5129999999999981"/>
  </r>
  <r>
    <x v="8"/>
    <s v="여"/>
    <n v="18774"/>
    <n v="18.774000000000001"/>
    <n v="19"/>
    <n v="0"/>
    <n v="0"/>
    <n v="0"/>
    <n v="20210"/>
    <n v="20.21"/>
    <n v="20"/>
    <n v="0"/>
    <n v="0"/>
    <n v="0"/>
    <n v="7.6488761052519436E-2"/>
    <n v="1.4359999999999999"/>
  </r>
  <r>
    <x v="8"/>
    <s v="여"/>
    <n v="10014"/>
    <n v="10.013999999999999"/>
    <n v="10"/>
    <n v="0"/>
    <n v="0"/>
    <n v="0"/>
    <n v="25104"/>
    <n v="25.103999999999999"/>
    <n v="25"/>
    <n v="0"/>
    <n v="2"/>
    <n v="0"/>
    <n v="1.506890353505093"/>
    <n v="15.09"/>
  </r>
  <r>
    <x v="8"/>
    <s v="여"/>
    <n v="11130"/>
    <n v="11.13"/>
    <n v="11"/>
    <n v="0"/>
    <n v="0"/>
    <n v="0"/>
    <n v="20520"/>
    <n v="20.52"/>
    <n v="21"/>
    <n v="0"/>
    <n v="0"/>
    <n v="0"/>
    <n v="0.84366576819406991"/>
    <n v="9.3899999999999988"/>
  </r>
  <r>
    <x v="8"/>
    <s v="여"/>
    <n v="10228"/>
    <n v="10.228"/>
    <n v="10"/>
    <n v="0"/>
    <n v="0"/>
    <n v="0"/>
    <n v="21724"/>
    <n v="21.724"/>
    <n v="22"/>
    <n v="0"/>
    <n v="0"/>
    <n v="0"/>
    <n v="1.1239734063355495"/>
    <n v="11.496"/>
  </r>
  <r>
    <x v="8"/>
    <s v="여"/>
    <n v="11682"/>
    <n v="11.682"/>
    <n v="12"/>
    <n v="0"/>
    <n v="0"/>
    <n v="0"/>
    <n v="22267"/>
    <n v="22.266999999999999"/>
    <n v="22"/>
    <n v="0"/>
    <n v="0"/>
    <n v="0"/>
    <n v="0.90609484677281271"/>
    <n v="10.584999999999999"/>
  </r>
  <r>
    <x v="8"/>
    <s v="여"/>
    <n v="17066"/>
    <n v="17.065999999999999"/>
    <n v="17"/>
    <n v="0"/>
    <n v="0"/>
    <n v="0"/>
    <n v="19875"/>
    <n v="19.875"/>
    <n v="20"/>
    <n v="0"/>
    <n v="0"/>
    <n v="0"/>
    <n v="0.16459627329192553"/>
    <n v="2.8090000000000011"/>
  </r>
  <r>
    <x v="8"/>
    <s v="여"/>
    <n v="11263"/>
    <n v="11.263"/>
    <n v="11"/>
    <n v="0"/>
    <n v="0"/>
    <n v="0"/>
    <n v="17587"/>
    <n v="17.587"/>
    <n v="18"/>
    <n v="0"/>
    <n v="0"/>
    <n v="0"/>
    <n v="0.56148450679215123"/>
    <n v="6.3239999999999998"/>
  </r>
  <r>
    <x v="8"/>
    <s v="여"/>
    <n v="10631"/>
    <n v="10.631"/>
    <n v="11"/>
    <n v="0"/>
    <n v="0"/>
    <n v="0"/>
    <n v="17598"/>
    <n v="17.597999999999999"/>
    <n v="18"/>
    <n v="0"/>
    <n v="0"/>
    <n v="0"/>
    <n v="0.65534756843194419"/>
    <n v="6.9669999999999987"/>
  </r>
  <r>
    <x v="8"/>
    <s v="여"/>
    <n v="13614"/>
    <n v="13.614000000000001"/>
    <n v="14"/>
    <n v="1"/>
    <n v="0"/>
    <n v="0"/>
    <n v="31379"/>
    <n v="31.379000000000001"/>
    <n v="31"/>
    <n v="0"/>
    <n v="0"/>
    <n v="0"/>
    <n v="1.3049067136770971"/>
    <n v="17.765000000000001"/>
  </r>
  <r>
    <x v="8"/>
    <s v="여"/>
    <n v="13218"/>
    <n v="13.218"/>
    <n v="13"/>
    <n v="1"/>
    <n v="0"/>
    <n v="0"/>
    <n v="32963"/>
    <n v="32.963000000000001"/>
    <n v="33"/>
    <n v="0"/>
    <n v="0"/>
    <n v="0"/>
    <n v="1.4937963383265245"/>
    <n v="19.745000000000001"/>
  </r>
  <r>
    <x v="8"/>
    <s v="여"/>
    <n v="15567"/>
    <n v="15.567"/>
    <n v="16"/>
    <n v="1"/>
    <n v="0"/>
    <n v="0"/>
    <n v="23546"/>
    <n v="23.545999999999999"/>
    <n v="24"/>
    <n v="0"/>
    <n v="0"/>
    <n v="0"/>
    <n v="0.51255861758848842"/>
    <n v="7.9789999999999992"/>
  </r>
  <r>
    <x v="8"/>
    <s v="남"/>
    <n v="15365"/>
    <n v="15.365"/>
    <n v="15"/>
    <n v="0"/>
    <n v="0"/>
    <n v="0"/>
    <n v="53108"/>
    <n v="53.107999999999997"/>
    <n v="53"/>
    <n v="9"/>
    <n v="10"/>
    <n v="0"/>
    <n v="2.456426944354051"/>
    <n v="37.742999999999995"/>
  </r>
  <r>
    <x v="9"/>
    <s v="여"/>
    <n v="14316"/>
    <n v="14.316000000000001"/>
    <n v="14"/>
    <n v="0"/>
    <n v="0"/>
    <n v="0"/>
    <n v="29281"/>
    <n v="29.280999999999999"/>
    <n v="29"/>
    <n v="0"/>
    <n v="0"/>
    <n v="0"/>
    <n v="1.0453338921486446"/>
    <n v="14.964999999999998"/>
  </r>
  <r>
    <x v="9"/>
    <s v="여"/>
    <n v="17657"/>
    <n v="17.657"/>
    <n v="18"/>
    <n v="2"/>
    <n v="0"/>
    <n v="0"/>
    <n v="25184"/>
    <n v="25.184000000000001"/>
    <n v="25"/>
    <n v="1"/>
    <n v="1"/>
    <n v="0"/>
    <n v="0.42628985671405112"/>
    <n v="7.527000000000001"/>
  </r>
  <r>
    <x v="8"/>
    <s v="남"/>
    <n v="11682"/>
    <n v="11.682"/>
    <n v="12"/>
    <n v="0"/>
    <n v="0"/>
    <n v="0"/>
    <n v="19057"/>
    <n v="19.056999999999999"/>
    <n v="19"/>
    <n v="0"/>
    <n v="1"/>
    <n v="0"/>
    <n v="0.63131313131313116"/>
    <n v="7.3749999999999982"/>
  </r>
  <r>
    <x v="8"/>
    <s v="여"/>
    <n v="12791"/>
    <n v="12.791"/>
    <n v="13"/>
    <n v="0"/>
    <n v="0"/>
    <n v="0"/>
    <n v="21294"/>
    <n v="21.294"/>
    <n v="21"/>
    <n v="0"/>
    <n v="0"/>
    <n v="0"/>
    <n v="0.66476428738957083"/>
    <n v="8.5030000000000001"/>
  </r>
  <r>
    <x v="8"/>
    <s v="여"/>
    <n v="9593"/>
    <n v="9.593"/>
    <n v="10"/>
    <n v="0"/>
    <n v="0"/>
    <n v="0"/>
    <n v="31968"/>
    <n v="31.968"/>
    <n v="32"/>
    <n v="4"/>
    <n v="5"/>
    <n v="0"/>
    <n v="2.3324298967997499"/>
    <n v="22.375"/>
  </r>
  <r>
    <x v="8"/>
    <s v="여"/>
    <n v="13650"/>
    <n v="13.65"/>
    <n v="14"/>
    <n v="0"/>
    <n v="0"/>
    <n v="0"/>
    <n v="17447"/>
    <n v="17.446999999999999"/>
    <n v="17"/>
    <n v="0"/>
    <n v="1"/>
    <n v="0"/>
    <n v="0.27816849816849809"/>
    <n v="3.7969999999999988"/>
  </r>
  <r>
    <x v="8"/>
    <s v="남"/>
    <n v="18609"/>
    <n v="18.609000000000002"/>
    <n v="19"/>
    <n v="1"/>
    <n v="0"/>
    <n v="0"/>
    <n v="36040"/>
    <n v="36.04"/>
    <n v="36"/>
    <n v="0"/>
    <n v="0"/>
    <n v="0"/>
    <n v="0.93669729700682447"/>
    <n v="17.430999999999997"/>
  </r>
  <r>
    <x v="8"/>
    <s v="남"/>
    <n v="13451"/>
    <n v="13.451000000000001"/>
    <n v="13"/>
    <n v="0"/>
    <n v="0"/>
    <n v="0"/>
    <n v="32042"/>
    <n v="32.042000000000002"/>
    <n v="32"/>
    <n v="1"/>
    <n v="2"/>
    <n v="0"/>
    <n v="1.382127722845885"/>
    <n v="18.591000000000001"/>
  </r>
  <r>
    <x v="8"/>
    <s v="여"/>
    <n v="16493"/>
    <n v="16.492999999999999"/>
    <n v="16"/>
    <n v="0"/>
    <n v="0"/>
    <n v="0"/>
    <n v="22389"/>
    <n v="22.388999999999999"/>
    <n v="22"/>
    <n v="0"/>
    <n v="0"/>
    <n v="0"/>
    <n v="0.35748499363366287"/>
    <n v="5.8960000000000008"/>
  </r>
  <r>
    <x v="8"/>
    <s v="남"/>
    <n v="15218"/>
    <n v="15.218"/>
    <n v="15"/>
    <n v="1"/>
    <n v="0"/>
    <n v="0"/>
    <n v="19962"/>
    <n v="19.962"/>
    <n v="20"/>
    <n v="0"/>
    <n v="0"/>
    <n v="0"/>
    <n v="0.31173610198449203"/>
    <n v="4.7439999999999998"/>
  </r>
  <r>
    <x v="8"/>
    <s v="남"/>
    <n v="19737"/>
    <n v="19.736999999999998"/>
    <n v="20"/>
    <n v="1"/>
    <n v="0"/>
    <n v="0"/>
    <n v="35007"/>
    <n v="35.006999999999998"/>
    <n v="35"/>
    <n v="2"/>
    <n v="3"/>
    <n v="0"/>
    <n v="0.77367381060951512"/>
    <n v="15.27"/>
  </r>
  <r>
    <x v="7"/>
    <s v="남"/>
    <n v="20198"/>
    <n v="20.198"/>
    <n v="20"/>
    <n v="0"/>
    <n v="0"/>
    <n v="0"/>
    <n v="47620"/>
    <n v="47.62"/>
    <n v="48"/>
    <n v="0"/>
    <n v="2"/>
    <n v="0"/>
    <n v="1.3576591741756607"/>
    <n v="27.421999999999997"/>
  </r>
  <r>
    <x v="7"/>
    <s v="여"/>
    <n v="15318"/>
    <n v="15.318"/>
    <n v="15"/>
    <n v="0"/>
    <n v="0"/>
    <n v="0"/>
    <n v="31805"/>
    <n v="31.805"/>
    <n v="32"/>
    <n v="0"/>
    <n v="0"/>
    <n v="0"/>
    <n v="1.0763154458806634"/>
    <n v="16.487000000000002"/>
  </r>
  <r>
    <x v="7"/>
    <s v="여"/>
    <n v="17150"/>
    <n v="17.149999999999999"/>
    <n v="17"/>
    <n v="2"/>
    <n v="0"/>
    <n v="0"/>
    <n v="46868"/>
    <n v="46.868000000000002"/>
    <n v="47"/>
    <n v="1"/>
    <n v="4"/>
    <n v="0"/>
    <n v="1.7328279883381927"/>
    <n v="29.718000000000004"/>
  </r>
  <r>
    <x v="9"/>
    <s v="남"/>
    <n v="14225"/>
    <n v="14.225"/>
    <n v="14"/>
    <n v="0"/>
    <n v="0"/>
    <n v="0"/>
    <n v="29320"/>
    <n v="29.32"/>
    <n v="29"/>
    <n v="0"/>
    <n v="2"/>
    <n v="0"/>
    <n v="1.0611599297012304"/>
    <n v="15.095000000000001"/>
  </r>
  <r>
    <x v="7"/>
    <s v="여"/>
    <n v="12387"/>
    <n v="12.387"/>
    <n v="12"/>
    <n v="0"/>
    <n v="0"/>
    <n v="0"/>
    <n v="66508"/>
    <n v="66.507999999999996"/>
    <n v="67"/>
    <n v="2"/>
    <n v="3"/>
    <n v="1"/>
    <n v="4.369177363364817"/>
    <n v="54.120999999999995"/>
  </r>
  <r>
    <x v="9"/>
    <s v="남"/>
    <n v="11410"/>
    <n v="11.41"/>
    <n v="11"/>
    <n v="0"/>
    <n v="0"/>
    <n v="0"/>
    <n v="43138"/>
    <n v="43.137999999999998"/>
    <n v="43"/>
    <n v="0"/>
    <n v="0"/>
    <n v="0"/>
    <n v="2.7807186678352322"/>
    <n v="31.727999999999998"/>
  </r>
  <r>
    <x v="8"/>
    <s v="여"/>
    <n v="26852"/>
    <n v="26.852"/>
    <n v="27"/>
    <n v="1"/>
    <n v="0"/>
    <n v="0"/>
    <n v="41502"/>
    <n v="41.502000000000002"/>
    <n v="42"/>
    <n v="1"/>
    <n v="1"/>
    <n v="0"/>
    <n v="0.54558319678236267"/>
    <n v="14.650000000000002"/>
  </r>
  <r>
    <x v="8"/>
    <s v="여"/>
    <n v="10320"/>
    <n v="10.32"/>
    <n v="10"/>
    <n v="0"/>
    <n v="0"/>
    <n v="0"/>
    <n v="21689"/>
    <n v="21.689"/>
    <n v="22"/>
    <n v="0"/>
    <n v="0"/>
    <n v="0"/>
    <n v="1.1016472868217053"/>
    <n v="11.369"/>
  </r>
  <r>
    <x v="9"/>
    <s v="여"/>
    <n v="13242"/>
    <n v="13.242000000000001"/>
    <n v="13"/>
    <n v="0"/>
    <n v="0"/>
    <n v="0"/>
    <n v="20663"/>
    <n v="20.663"/>
    <n v="21"/>
    <n v="0"/>
    <n v="0"/>
    <n v="0"/>
    <n v="0.56041383476816187"/>
    <n v="7.4209999999999994"/>
  </r>
  <r>
    <x v="9"/>
    <s v="여"/>
    <n v="16106"/>
    <n v="16.106000000000002"/>
    <n v="16"/>
    <n v="1"/>
    <n v="0"/>
    <n v="0"/>
    <n v="29092"/>
    <n v="29.091999999999999"/>
    <n v="29"/>
    <n v="0"/>
    <n v="0"/>
    <n v="0"/>
    <n v="0.80628337265615269"/>
    <n v="12.985999999999997"/>
  </r>
  <r>
    <x v="9"/>
    <s v="남"/>
    <n v="13493"/>
    <n v="13.493"/>
    <n v="13"/>
    <n v="0"/>
    <n v="0"/>
    <n v="0"/>
    <n v="27739"/>
    <n v="27.739000000000001"/>
    <n v="28"/>
    <n v="0"/>
    <n v="0"/>
    <n v="0"/>
    <n v="1.0558067145927519"/>
    <n v="14.246"/>
  </r>
  <r>
    <x v="9"/>
    <s v="남"/>
    <n v="12479"/>
    <n v="12.478999999999999"/>
    <n v="12"/>
    <n v="0"/>
    <n v="0"/>
    <n v="0"/>
    <n v="27871"/>
    <n v="27.870999999999999"/>
    <n v="28"/>
    <n v="0"/>
    <n v="0"/>
    <n v="0"/>
    <n v="1.2334321660389456"/>
    <n v="15.391999999999999"/>
  </r>
  <r>
    <x v="8"/>
    <s v="남"/>
    <n v="10925"/>
    <n v="10.925000000000001"/>
    <n v="11"/>
    <n v="0"/>
    <n v="0"/>
    <n v="0"/>
    <n v="30683"/>
    <n v="30.683"/>
    <n v="31"/>
    <n v="0"/>
    <n v="1"/>
    <n v="0"/>
    <n v="1.8085125858123567"/>
    <n v="19.757999999999999"/>
  </r>
  <r>
    <x v="8"/>
    <s v="여"/>
    <n v="20624"/>
    <n v="20.623999999999999"/>
    <n v="21"/>
    <n v="0"/>
    <n v="0"/>
    <n v="0"/>
    <n v="28887"/>
    <n v="28.887"/>
    <n v="29"/>
    <n v="0"/>
    <n v="0"/>
    <n v="0"/>
    <n v="0.40064972847168356"/>
    <n v="8.2630000000000017"/>
  </r>
  <r>
    <x v="8"/>
    <s v="남"/>
    <n v="19593"/>
    <n v="19.593"/>
    <n v="20"/>
    <n v="0"/>
    <n v="0"/>
    <n v="0"/>
    <n v="36246"/>
    <n v="36.246000000000002"/>
    <n v="36"/>
    <n v="1"/>
    <n v="1"/>
    <n v="0"/>
    <n v="0.84994640943194011"/>
    <n v="16.653000000000002"/>
  </r>
  <r>
    <x v="8"/>
    <s v="남"/>
    <n v="13486"/>
    <n v="13.486000000000001"/>
    <n v="13"/>
    <n v="0"/>
    <n v="0"/>
    <n v="0"/>
    <n v="28296"/>
    <n v="28.295999999999999"/>
    <n v="28"/>
    <n v="0"/>
    <n v="0"/>
    <n v="0"/>
    <n v="1.0981758861041078"/>
    <n v="14.809999999999999"/>
  </r>
  <r>
    <x v="8"/>
    <s v="여"/>
    <n v="11468"/>
    <n v="11.468"/>
    <n v="11"/>
    <n v="0"/>
    <n v="0"/>
    <n v="0"/>
    <n v="25279"/>
    <n v="25.279"/>
    <n v="25"/>
    <n v="0"/>
    <n v="0"/>
    <n v="0"/>
    <n v="1.2043076386466689"/>
    <n v="13.811"/>
  </r>
  <r>
    <x v="7"/>
    <s v="여"/>
    <n v="11760"/>
    <n v="11.76"/>
    <n v="12"/>
    <n v="0"/>
    <n v="0"/>
    <n v="0"/>
    <n v="19461"/>
    <n v="19.460999999999999"/>
    <n v="19"/>
    <n v="0"/>
    <n v="0"/>
    <n v="0"/>
    <n v="0.65484693877551015"/>
    <n v="7.7009999999999987"/>
  </r>
  <r>
    <x v="9"/>
    <s v="여"/>
    <n v="13189"/>
    <n v="13.189"/>
    <n v="13"/>
    <n v="0"/>
    <n v="0"/>
    <n v="0"/>
    <n v="31040"/>
    <n v="31.04"/>
    <n v="31"/>
    <n v="0"/>
    <n v="0"/>
    <n v="0"/>
    <n v="1.353476381833346"/>
    <n v="17.850999999999999"/>
  </r>
  <r>
    <x v="8"/>
    <s v="여"/>
    <n v="10039"/>
    <n v="10.039"/>
    <n v="10"/>
    <n v="0"/>
    <n v="0"/>
    <n v="0"/>
    <n v="26745"/>
    <n v="26.745000000000001"/>
    <n v="27"/>
    <n v="0"/>
    <n v="0"/>
    <n v="0"/>
    <n v="1.664109971112661"/>
    <n v="16.706000000000003"/>
  </r>
  <r>
    <x v="8"/>
    <s v="여"/>
    <n v="14779"/>
    <n v="14.779"/>
    <n v="15"/>
    <n v="0"/>
    <n v="0"/>
    <n v="0"/>
    <n v="29418"/>
    <n v="29.417999999999999"/>
    <n v="29"/>
    <n v="1"/>
    <n v="1"/>
    <n v="0"/>
    <n v="0.99052709926246696"/>
    <n v="14.638999999999999"/>
  </r>
  <r>
    <x v="9"/>
    <s v="여"/>
    <n v="13751"/>
    <n v="13.750999999999999"/>
    <n v="14"/>
    <n v="0"/>
    <n v="0"/>
    <n v="0"/>
    <n v="24695"/>
    <n v="24.695"/>
    <n v="25"/>
    <n v="0"/>
    <n v="0"/>
    <n v="0"/>
    <n v="0.79586939131699519"/>
    <n v="10.944000000000001"/>
  </r>
  <r>
    <x v="9"/>
    <s v="여"/>
    <n v="15958"/>
    <n v="15.958"/>
    <n v="16"/>
    <n v="0"/>
    <n v="0"/>
    <n v="0"/>
    <n v="34816"/>
    <n v="34.816000000000003"/>
    <n v="35"/>
    <n v="0"/>
    <n v="0"/>
    <n v="0"/>
    <n v="1.1817270334628402"/>
    <n v="18.858000000000004"/>
  </r>
  <r>
    <x v="7"/>
    <s v="여"/>
    <n v="15885"/>
    <n v="15.885"/>
    <n v="16"/>
    <n v="0"/>
    <n v="0"/>
    <n v="0"/>
    <n v="26821"/>
    <n v="26.821000000000002"/>
    <n v="27"/>
    <n v="0"/>
    <n v="1"/>
    <n v="0"/>
    <n v="0.68844822159269758"/>
    <n v="10.936000000000002"/>
  </r>
  <r>
    <x v="7"/>
    <s v="남"/>
    <n v="19428"/>
    <n v="19.428000000000001"/>
    <n v="19"/>
    <n v="1"/>
    <n v="0"/>
    <n v="0"/>
    <n v="26986"/>
    <n v="26.986000000000001"/>
    <n v="27"/>
    <n v="0"/>
    <n v="0"/>
    <n v="0"/>
    <n v="0.38902614782787726"/>
    <n v="7.5579999999999998"/>
  </r>
  <r>
    <x v="7"/>
    <s v="남"/>
    <n v="10380"/>
    <n v="10.38"/>
    <n v="10"/>
    <n v="0"/>
    <n v="0"/>
    <n v="0"/>
    <n v="20893"/>
    <n v="20.893000000000001"/>
    <n v="21"/>
    <n v="1"/>
    <n v="1"/>
    <n v="0"/>
    <n v="1.0128131021194604"/>
    <n v="10.513"/>
  </r>
  <r>
    <x v="7"/>
    <s v="남"/>
    <n v="18802"/>
    <n v="18.802"/>
    <n v="19"/>
    <n v="0"/>
    <n v="0"/>
    <n v="0"/>
    <n v="33993"/>
    <n v="33.993000000000002"/>
    <n v="34"/>
    <n v="0"/>
    <n v="0"/>
    <n v="0"/>
    <n v="0.8079459631954049"/>
    <n v="15.191000000000003"/>
  </r>
  <r>
    <x v="7"/>
    <s v="남"/>
    <n v="18249"/>
    <n v="18.248999999999999"/>
    <n v="18"/>
    <n v="0"/>
    <n v="0"/>
    <n v="0"/>
    <n v="34304"/>
    <n v="34.304000000000002"/>
    <n v="34"/>
    <n v="1"/>
    <n v="0"/>
    <n v="0"/>
    <n v="0.8797742342046142"/>
    <n v="16.055000000000003"/>
  </r>
  <r>
    <x v="7"/>
    <s v="남"/>
    <n v="13295"/>
    <n v="13.295"/>
    <n v="13"/>
    <n v="0"/>
    <n v="0"/>
    <n v="0"/>
    <n v="28637"/>
    <n v="28.637"/>
    <n v="29"/>
    <n v="0"/>
    <n v="0"/>
    <n v="0"/>
    <n v="1.153967657013915"/>
    <n v="15.342000000000001"/>
  </r>
  <r>
    <x v="8"/>
    <s v="여"/>
    <n v="14256"/>
    <n v="14.256"/>
    <n v="14"/>
    <n v="0"/>
    <n v="0"/>
    <n v="0"/>
    <n v="21710"/>
    <n v="21.71"/>
    <n v="22"/>
    <n v="0"/>
    <n v="0"/>
    <n v="0"/>
    <n v="0.52286756453423122"/>
    <n v="7.4540000000000006"/>
  </r>
  <r>
    <x v="9"/>
    <s v="남"/>
    <n v="10068"/>
    <n v="10.068"/>
    <n v="10"/>
    <n v="0"/>
    <n v="0"/>
    <n v="0"/>
    <n v="23571"/>
    <n v="23.571000000000002"/>
    <n v="24"/>
    <n v="0"/>
    <n v="0"/>
    <n v="0"/>
    <n v="1.3411799761620979"/>
    <n v="13.503000000000002"/>
  </r>
  <r>
    <x v="9"/>
    <s v="남"/>
    <n v="11327"/>
    <n v="11.327"/>
    <n v="11"/>
    <n v="0"/>
    <n v="0"/>
    <n v="0"/>
    <n v="29446"/>
    <n v="29.446000000000002"/>
    <n v="29"/>
    <n v="0"/>
    <n v="0"/>
    <n v="0"/>
    <n v="1.599629204555487"/>
    <n v="18.119"/>
  </r>
  <r>
    <x v="8"/>
    <s v="남"/>
    <n v="11570"/>
    <n v="11.57"/>
    <n v="12"/>
    <n v="0"/>
    <n v="0"/>
    <n v="0"/>
    <n v="20782"/>
    <n v="20.782"/>
    <n v="21"/>
    <n v="0"/>
    <n v="1"/>
    <n v="0"/>
    <n v="0.79619706136560064"/>
    <n v="9.2119999999999997"/>
  </r>
  <r>
    <x v="9"/>
    <s v="남"/>
    <n v="10776"/>
    <n v="10.776"/>
    <n v="11"/>
    <n v="0"/>
    <n v="0"/>
    <n v="0"/>
    <n v="20465"/>
    <n v="20.465"/>
    <n v="20"/>
    <n v="0"/>
    <n v="0"/>
    <n v="0"/>
    <n v="0.89912769116555313"/>
    <n v="9.6890000000000001"/>
  </r>
  <r>
    <x v="9"/>
    <s v="남"/>
    <n v="11372"/>
    <n v="11.372"/>
    <n v="11"/>
    <n v="0"/>
    <n v="0"/>
    <n v="0"/>
    <n v="26585"/>
    <n v="26.585000000000001"/>
    <n v="27"/>
    <n v="0"/>
    <n v="1"/>
    <n v="0"/>
    <n v="1.337759409074921"/>
    <n v="15.213000000000001"/>
  </r>
  <r>
    <x v="9"/>
    <s v="여"/>
    <n v="14454"/>
    <n v="14.454000000000001"/>
    <n v="14"/>
    <n v="0"/>
    <n v="0"/>
    <n v="0"/>
    <n v="27019"/>
    <n v="27.018999999999998"/>
    <n v="27"/>
    <n v="0"/>
    <n v="0"/>
    <n v="0"/>
    <n v="0.86930953369309516"/>
    <n v="12.564999999999998"/>
  </r>
  <r>
    <x v="8"/>
    <s v="남"/>
    <n v="9640"/>
    <n v="9.64"/>
    <n v="10"/>
    <n v="0"/>
    <n v="0"/>
    <n v="0"/>
    <n v="21299"/>
    <n v="21.298999999999999"/>
    <n v="21"/>
    <n v="0"/>
    <n v="0"/>
    <n v="0"/>
    <n v="1.2094398340248962"/>
    <n v="11.658999999999999"/>
  </r>
  <r>
    <x v="9"/>
    <s v="여"/>
    <n v="12044"/>
    <n v="12.044"/>
    <n v="12"/>
    <n v="0"/>
    <n v="0"/>
    <n v="0"/>
    <n v="22546"/>
    <n v="22.545999999999999"/>
    <n v="23"/>
    <n v="0"/>
    <n v="1"/>
    <n v="0"/>
    <n v="0.87196944536698762"/>
    <n v="10.501999999999999"/>
  </r>
  <r>
    <x v="9"/>
    <s v="여"/>
    <n v="15239"/>
    <n v="15.239000000000001"/>
    <n v="15"/>
    <n v="0"/>
    <n v="0"/>
    <n v="0"/>
    <n v="24015"/>
    <n v="24.015000000000001"/>
    <n v="24"/>
    <n v="0"/>
    <n v="0"/>
    <n v="0"/>
    <n v="0.57589080648336499"/>
    <n v="8.7759999999999998"/>
  </r>
  <r>
    <x v="8"/>
    <s v="남"/>
    <n v="15159"/>
    <n v="15.159000000000001"/>
    <n v="15"/>
    <n v="1"/>
    <n v="0"/>
    <n v="0"/>
    <n v="27838"/>
    <n v="27.838000000000001"/>
    <n v="28"/>
    <n v="0"/>
    <n v="1"/>
    <n v="0"/>
    <n v="0.83640081799591004"/>
    <n v="12.679"/>
  </r>
  <r>
    <x v="8"/>
    <s v="여"/>
    <n v="14749"/>
    <n v="14.749000000000001"/>
    <n v="15"/>
    <n v="0"/>
    <n v="0"/>
    <n v="0"/>
    <n v="22467"/>
    <n v="22.466999999999999"/>
    <n v="22"/>
    <n v="0"/>
    <n v="0"/>
    <n v="0"/>
    <n v="0.52328971455691897"/>
    <n v="7.7179999999999982"/>
  </r>
  <r>
    <x v="8"/>
    <s v="남"/>
    <n v="12557"/>
    <n v="12.557"/>
    <n v="13"/>
    <n v="0"/>
    <n v="0"/>
    <n v="0"/>
    <n v="26869"/>
    <n v="26.869"/>
    <n v="27"/>
    <n v="0"/>
    <n v="0"/>
    <n v="0"/>
    <n v="1.1397626821693079"/>
    <n v="14.311999999999999"/>
  </r>
  <r>
    <x v="8"/>
    <s v="여"/>
    <n v="14884"/>
    <n v="14.884"/>
    <n v="15"/>
    <n v="0"/>
    <n v="0"/>
    <n v="0"/>
    <n v="20359"/>
    <n v="20.359000000000002"/>
    <n v="20"/>
    <n v="0"/>
    <n v="0"/>
    <n v="0"/>
    <n v="0.36784466541252359"/>
    <n v="5.4750000000000014"/>
  </r>
  <r>
    <x v="8"/>
    <s v="남"/>
    <n v="13268"/>
    <n v="13.268000000000001"/>
    <n v="13"/>
    <n v="0"/>
    <n v="0"/>
    <n v="0"/>
    <n v="21773"/>
    <n v="21.773"/>
    <n v="22"/>
    <n v="0"/>
    <n v="0"/>
    <n v="0"/>
    <n v="0.64101597829363877"/>
    <n v="8.504999999999999"/>
  </r>
  <r>
    <x v="8"/>
    <s v="남"/>
    <n v="9067"/>
    <n v="9.0670000000000002"/>
    <n v="9"/>
    <n v="0"/>
    <n v="0"/>
    <n v="0"/>
    <n v="33635"/>
    <n v="33.634999999999998"/>
    <n v="34"/>
    <n v="0"/>
    <n v="1"/>
    <n v="0"/>
    <n v="2.7096062644755703"/>
    <n v="24.567999999999998"/>
  </r>
  <r>
    <x v="9"/>
    <s v="여"/>
    <n v="11637"/>
    <n v="11.637"/>
    <n v="12"/>
    <n v="0"/>
    <n v="0"/>
    <n v="0"/>
    <n v="25891"/>
    <n v="25.890999999999998"/>
    <n v="26"/>
    <n v="0"/>
    <n v="0"/>
    <n v="0"/>
    <n v="1.2248861390392711"/>
    <n v="14.253999999999998"/>
  </r>
  <r>
    <x v="9"/>
    <s v="여"/>
    <n v="12176"/>
    <n v="12.176"/>
    <n v="12"/>
    <n v="0"/>
    <n v="0"/>
    <n v="0"/>
    <n v="26182"/>
    <n v="26.181999999999999"/>
    <n v="26"/>
    <n v="0"/>
    <n v="1"/>
    <n v="0"/>
    <n v="1.1502956636005255"/>
    <n v="14.005999999999998"/>
  </r>
  <r>
    <x v="8"/>
    <s v="여"/>
    <n v="15253"/>
    <n v="15.253"/>
    <n v="15"/>
    <n v="0"/>
    <n v="0"/>
    <n v="0"/>
    <n v="36607"/>
    <n v="36.606999999999999"/>
    <n v="37"/>
    <n v="0"/>
    <n v="0"/>
    <n v="0"/>
    <n v="1.3999868878253459"/>
    <n v="21.353999999999999"/>
  </r>
  <r>
    <x v="8"/>
    <s v="여"/>
    <n v="11300"/>
    <n v="11.3"/>
    <n v="11"/>
    <n v="0"/>
    <n v="0"/>
    <n v="0"/>
    <n v="25234"/>
    <n v="25.234000000000002"/>
    <n v="25"/>
    <n v="0"/>
    <n v="0"/>
    <n v="0"/>
    <n v="1.2330973451327434"/>
    <n v="13.934000000000001"/>
  </r>
  <r>
    <x v="7"/>
    <s v="여"/>
    <n v="11018"/>
    <n v="11.018000000000001"/>
    <n v="11"/>
    <n v="0"/>
    <n v="0"/>
    <n v="0"/>
    <n v="21310"/>
    <n v="21.31"/>
    <n v="21"/>
    <n v="0"/>
    <n v="0"/>
    <n v="0"/>
    <n v="0.93410782356144473"/>
    <n v="10.291999999999998"/>
  </r>
  <r>
    <x v="9"/>
    <s v="남"/>
    <n v="10413"/>
    <n v="10.413"/>
    <n v="10"/>
    <n v="0"/>
    <n v="0"/>
    <n v="0"/>
    <n v="21516"/>
    <n v="21.515999999999998"/>
    <n v="22"/>
    <n v="0"/>
    <n v="0"/>
    <n v="0"/>
    <n v="1.0662633246902908"/>
    <n v="11.102999999999998"/>
  </r>
  <r>
    <x v="7"/>
    <s v="여"/>
    <n v="17049"/>
    <n v="17.048999999999999"/>
    <n v="17"/>
    <n v="0"/>
    <n v="0"/>
    <n v="0"/>
    <n v="39431"/>
    <n v="39.430999999999997"/>
    <n v="39"/>
    <n v="0"/>
    <n v="0"/>
    <n v="0"/>
    <n v="1.3128042700451639"/>
    <n v="22.381999999999998"/>
  </r>
  <r>
    <x v="9"/>
    <s v="남"/>
    <n v="11553"/>
    <n v="11.553000000000001"/>
    <n v="12"/>
    <n v="0"/>
    <n v="0"/>
    <n v="0"/>
    <n v="28911"/>
    <n v="28.911000000000001"/>
    <n v="29"/>
    <n v="0"/>
    <n v="0"/>
    <n v="0"/>
    <n v="1.5024668917164372"/>
    <n v="17.358000000000001"/>
  </r>
  <r>
    <x v="7"/>
    <s v="남"/>
    <n v="13200"/>
    <n v="13.2"/>
    <n v="13"/>
    <n v="0"/>
    <n v="0"/>
    <n v="0"/>
    <n v="23213"/>
    <n v="23.213000000000001"/>
    <n v="23"/>
    <n v="0"/>
    <n v="0"/>
    <n v="0"/>
    <n v="0.75856060606060627"/>
    <n v="10.013000000000002"/>
  </r>
  <r>
    <x v="9"/>
    <s v="여"/>
    <n v="12502"/>
    <n v="12.502000000000001"/>
    <n v="13"/>
    <n v="0"/>
    <n v="0"/>
    <n v="0"/>
    <n v="30556"/>
    <n v="30.556000000000001"/>
    <n v="31"/>
    <n v="0"/>
    <n v="0"/>
    <n v="0"/>
    <n v="1.4440889457686772"/>
    <n v="18.054000000000002"/>
  </r>
  <r>
    <x v="9"/>
    <s v="여"/>
    <n v="14994"/>
    <n v="14.994"/>
    <n v="15"/>
    <n v="1"/>
    <n v="0"/>
    <n v="0"/>
    <n v="28523"/>
    <n v="28.523"/>
    <n v="29"/>
    <n v="0"/>
    <n v="0"/>
    <n v="0"/>
    <n v="0.90229425103374683"/>
    <n v="13.529"/>
  </r>
  <r>
    <x v="8"/>
    <s v="남"/>
    <n v="9814"/>
    <n v="9.8140000000000001"/>
    <n v="10"/>
    <n v="0"/>
    <n v="0"/>
    <n v="0"/>
    <n v="30305"/>
    <n v="30.305"/>
    <n v="30"/>
    <n v="0"/>
    <n v="0"/>
    <n v="0"/>
    <n v="2.0879356022009374"/>
    <n v="20.491"/>
  </r>
  <r>
    <x v="8"/>
    <s v="여"/>
    <n v="12944"/>
    <n v="12.944000000000001"/>
    <n v="13"/>
    <n v="1"/>
    <n v="0"/>
    <n v="0"/>
    <n v="33482"/>
    <n v="33.481999999999999"/>
    <n v="33"/>
    <n v="0"/>
    <n v="0"/>
    <n v="0"/>
    <n v="1.5866810877626696"/>
    <n v="20.537999999999997"/>
  </r>
  <r>
    <x v="8"/>
    <s v="여"/>
    <n v="10663"/>
    <n v="10.663"/>
    <n v="11"/>
    <n v="0"/>
    <n v="0"/>
    <n v="0"/>
    <n v="30695"/>
    <n v="30.695"/>
    <n v="31"/>
    <n v="0"/>
    <n v="0"/>
    <n v="0"/>
    <n v="1.8786457844884179"/>
    <n v="20.032"/>
  </r>
  <r>
    <x v="8"/>
    <s v="남"/>
    <n v="16115"/>
    <n v="16.114999999999998"/>
    <n v="16"/>
    <n v="0"/>
    <n v="0"/>
    <n v="0"/>
    <n v="19870"/>
    <n v="19.87"/>
    <n v="20"/>
    <n v="0"/>
    <n v="0"/>
    <n v="0"/>
    <n v="0.23301272106732876"/>
    <n v="3.7550000000000026"/>
  </r>
  <r>
    <x v="8"/>
    <s v="여"/>
    <n v="17272"/>
    <n v="17.271999999999998"/>
    <n v="17"/>
    <n v="1"/>
    <n v="0"/>
    <n v="0"/>
    <n v="28390"/>
    <n v="28.39"/>
    <n v="28"/>
    <n v="1"/>
    <n v="2"/>
    <n v="0"/>
    <n v="0.64370078740157499"/>
    <n v="11.118000000000002"/>
  </r>
  <r>
    <x v="8"/>
    <s v="여"/>
    <n v="13782"/>
    <n v="13.782"/>
    <n v="14"/>
    <n v="0"/>
    <n v="0"/>
    <n v="0"/>
    <n v="35788"/>
    <n v="35.787999999999997"/>
    <n v="36"/>
    <n v="0"/>
    <n v="0"/>
    <n v="1"/>
    <n v="1.5967203598897111"/>
    <n v="22.005999999999997"/>
  </r>
  <r>
    <x v="7"/>
    <s v="여"/>
    <n v="13646"/>
    <n v="13.646000000000001"/>
    <n v="14"/>
    <n v="1"/>
    <n v="0"/>
    <n v="0"/>
    <n v="22862"/>
    <n v="22.861999999999998"/>
    <n v="23"/>
    <n v="0"/>
    <n v="0"/>
    <n v="0"/>
    <n v="0.6753627436611459"/>
    <n v="9.2159999999999975"/>
  </r>
  <r>
    <x v="7"/>
    <s v="여"/>
    <n v="12274"/>
    <n v="12.273999999999999"/>
    <n v="12"/>
    <n v="0"/>
    <n v="0"/>
    <n v="0"/>
    <n v="23072"/>
    <n v="23.071999999999999"/>
    <n v="23"/>
    <n v="0"/>
    <n v="0"/>
    <n v="0"/>
    <n v="0.87974580413883008"/>
    <n v="10.798"/>
  </r>
  <r>
    <x v="9"/>
    <s v="여"/>
    <n v="17250"/>
    <n v="17.25"/>
    <n v="17"/>
    <n v="0"/>
    <n v="0"/>
    <n v="0"/>
    <n v="30809"/>
    <n v="30.809000000000001"/>
    <n v="31"/>
    <n v="0"/>
    <n v="0"/>
    <n v="0"/>
    <n v="0.78602898550724642"/>
    <n v="13.559000000000001"/>
  </r>
  <r>
    <x v="7"/>
    <s v="남"/>
    <n v="15261"/>
    <n v="15.260999999999999"/>
    <n v="15"/>
    <n v="0"/>
    <n v="0"/>
    <n v="0"/>
    <n v="34574"/>
    <n v="34.573999999999998"/>
    <n v="35"/>
    <n v="0"/>
    <n v="0"/>
    <n v="0"/>
    <n v="1.265513400170369"/>
    <n v="19.312999999999999"/>
  </r>
  <r>
    <x v="9"/>
    <s v="여"/>
    <n v="12494"/>
    <n v="12.494"/>
    <n v="12"/>
    <n v="0"/>
    <n v="0"/>
    <n v="0"/>
    <n v="39013"/>
    <n v="39.012999999999998"/>
    <n v="39"/>
    <n v="0"/>
    <n v="0"/>
    <n v="0"/>
    <n v="2.1225388186329437"/>
    <n v="26.518999999999998"/>
  </r>
  <r>
    <x v="9"/>
    <s v="여"/>
    <n v="9518"/>
    <n v="9.5180000000000007"/>
    <n v="10"/>
    <n v="0"/>
    <n v="0"/>
    <n v="0"/>
    <n v="19505"/>
    <n v="19.504999999999999"/>
    <n v="20"/>
    <n v="2"/>
    <n v="2"/>
    <n v="0"/>
    <n v="1.0492750577852488"/>
    <n v="9.9869999999999983"/>
  </r>
  <r>
    <x v="9"/>
    <s v="남"/>
    <n v="11416"/>
    <n v="11.416"/>
    <n v="11"/>
    <n v="0"/>
    <n v="0"/>
    <n v="0"/>
    <n v="20254"/>
    <n v="20.254000000000001"/>
    <n v="20"/>
    <n v="0"/>
    <n v="0"/>
    <n v="0"/>
    <n v="0.77417659425367913"/>
    <n v="8.838000000000001"/>
  </r>
  <r>
    <x v="7"/>
    <s v="남"/>
    <n v="13849"/>
    <n v="13.849"/>
    <n v="14"/>
    <n v="0"/>
    <n v="0"/>
    <n v="0"/>
    <n v="29725"/>
    <n v="29.725000000000001"/>
    <n v="30"/>
    <n v="0"/>
    <n v="0"/>
    <n v="0"/>
    <n v="1.1463643584374323"/>
    <n v="15.876000000000001"/>
  </r>
  <r>
    <x v="7"/>
    <s v="남"/>
    <n v="13315"/>
    <n v="13.315"/>
    <n v="13"/>
    <n v="0"/>
    <n v="0"/>
    <n v="0"/>
    <n v="30031"/>
    <n v="30.030999999999999"/>
    <n v="30"/>
    <n v="0"/>
    <n v="0"/>
    <n v="0"/>
    <n v="1.2554262110401804"/>
    <n v="16.716000000000001"/>
  </r>
  <r>
    <x v="7"/>
    <s v="남"/>
    <n v="24341"/>
    <n v="24.341000000000001"/>
    <n v="24"/>
    <n v="2"/>
    <n v="0"/>
    <n v="0"/>
    <n v="53655"/>
    <n v="53.655000000000001"/>
    <n v="54"/>
    <n v="1"/>
    <n v="4"/>
    <n v="1"/>
    <n v="1.2043054927899428"/>
    <n v="29.314"/>
  </r>
  <r>
    <x v="7"/>
    <s v="여"/>
    <n v="12688"/>
    <n v="12.688000000000001"/>
    <n v="13"/>
    <n v="0"/>
    <n v="0"/>
    <n v="0"/>
    <n v="30015"/>
    <n v="30.015000000000001"/>
    <n v="30"/>
    <n v="0"/>
    <n v="1"/>
    <n v="0"/>
    <n v="1.3656210592686"/>
    <n v="17.326999999999998"/>
  </r>
  <r>
    <x v="8"/>
    <s v="남"/>
    <n v="11831"/>
    <n v="11.831"/>
    <n v="12"/>
    <n v="0"/>
    <n v="0"/>
    <n v="0"/>
    <n v="33943"/>
    <n v="33.942999999999998"/>
    <n v="34"/>
    <n v="2"/>
    <n v="4"/>
    <n v="0"/>
    <n v="1.8689882512044629"/>
    <n v="22.111999999999998"/>
  </r>
  <r>
    <x v="8"/>
    <s v="남"/>
    <n v="12620"/>
    <n v="12.62"/>
    <n v="13"/>
    <n v="0"/>
    <n v="0"/>
    <n v="0"/>
    <n v="36478"/>
    <n v="36.478000000000002"/>
    <n v="36"/>
    <n v="1"/>
    <n v="0"/>
    <n v="0"/>
    <n v="1.890491283676704"/>
    <n v="23.858000000000004"/>
  </r>
  <r>
    <x v="9"/>
    <s v="남"/>
    <n v="9696"/>
    <n v="9.6959999999999997"/>
    <n v="10"/>
    <n v="0"/>
    <n v="0"/>
    <n v="0"/>
    <n v="23842"/>
    <n v="23.841999999999999"/>
    <n v="24"/>
    <n v="0"/>
    <n v="0"/>
    <n v="0"/>
    <n v="1.4589521452145213"/>
    <n v="14.145999999999999"/>
  </r>
  <r>
    <x v="9"/>
    <s v="남"/>
    <n v="10569"/>
    <n v="10.569000000000001"/>
    <n v="11"/>
    <n v="0"/>
    <n v="0"/>
    <n v="0"/>
    <n v="16128"/>
    <n v="16.128"/>
    <n v="16"/>
    <n v="0"/>
    <n v="0"/>
    <n v="0"/>
    <n v="0.52597218279875091"/>
    <n v="5.5589999999999993"/>
  </r>
  <r>
    <x v="8"/>
    <s v="남"/>
    <n v="11387"/>
    <n v="11.387"/>
    <n v="11"/>
    <n v="0"/>
    <n v="0"/>
    <n v="0"/>
    <n v="27504"/>
    <n v="27.504000000000001"/>
    <n v="28"/>
    <n v="0"/>
    <n v="1"/>
    <n v="0"/>
    <n v="1.4153859664529727"/>
    <n v="16.117000000000001"/>
  </r>
  <r>
    <x v="4"/>
    <s v="남"/>
    <n v="40942"/>
    <n v="40.942"/>
    <n v="41"/>
    <n v="0"/>
    <n v="0"/>
    <n v="0"/>
    <n v="77808"/>
    <n v="77.808000000000007"/>
    <n v="78"/>
    <n v="0"/>
    <n v="0"/>
    <n v="1"/>
    <n v="0.90044453128816393"/>
    <n v="36.866000000000007"/>
  </r>
  <r>
    <x v="4"/>
    <s v="남"/>
    <n v="17841"/>
    <n v="17.841000000000001"/>
    <n v="18"/>
    <n v="0"/>
    <n v="0"/>
    <n v="0"/>
    <n v="43278"/>
    <n v="43.277999999999999"/>
    <n v="43"/>
    <n v="1"/>
    <n v="2"/>
    <n v="0"/>
    <n v="1.4257608878426096"/>
    <n v="25.436999999999998"/>
  </r>
  <r>
    <x v="5"/>
    <s v="남"/>
    <n v="44958"/>
    <n v="44.957999999999998"/>
    <n v="45"/>
    <n v="0"/>
    <n v="0"/>
    <n v="0"/>
    <n v="149533"/>
    <n v="149.53299999999999"/>
    <n v="150"/>
    <n v="1"/>
    <n v="1"/>
    <n v="7"/>
    <n v="2.3260598781084565"/>
    <n v="104.57499999999999"/>
  </r>
  <r>
    <x v="3"/>
    <s v="여"/>
    <n v="15686"/>
    <n v="15.686"/>
    <n v="16"/>
    <n v="0"/>
    <n v="0"/>
    <n v="0"/>
    <n v="41788"/>
    <n v="41.787999999999997"/>
    <n v="42"/>
    <n v="1"/>
    <n v="2"/>
    <n v="0"/>
    <n v="1.6640316205533594"/>
    <n v="26.101999999999997"/>
  </r>
  <r>
    <x v="3"/>
    <s v="여"/>
    <n v="14984"/>
    <n v="14.984"/>
    <n v="15"/>
    <n v="0"/>
    <n v="0"/>
    <n v="0"/>
    <n v="29441"/>
    <n v="29.440999999999999"/>
    <n v="29"/>
    <n v="0"/>
    <n v="0"/>
    <n v="0"/>
    <n v="0.96482915109450074"/>
    <n v="14.456999999999999"/>
  </r>
  <r>
    <x v="3"/>
    <s v="남"/>
    <n v="13338"/>
    <n v="13.337999999999999"/>
    <n v="13"/>
    <n v="0"/>
    <n v="0"/>
    <n v="0"/>
    <n v="33626"/>
    <n v="33.625999999999998"/>
    <n v="34"/>
    <n v="0"/>
    <n v="0"/>
    <n v="0"/>
    <n v="1.5210676263307841"/>
    <n v="20.287999999999997"/>
  </r>
  <r>
    <x v="3"/>
    <s v="남"/>
    <n v="13044"/>
    <n v="13.044"/>
    <n v="13"/>
    <n v="0"/>
    <n v="0"/>
    <n v="0"/>
    <n v="26512"/>
    <n v="26.512"/>
    <n v="27"/>
    <n v="0"/>
    <n v="0"/>
    <n v="0"/>
    <n v="1.0325053664520085"/>
    <n v="13.468"/>
  </r>
  <r>
    <x v="7"/>
    <s v="여"/>
    <n v="13793"/>
    <n v="13.792999999999999"/>
    <n v="14"/>
    <n v="0"/>
    <n v="0"/>
    <n v="0"/>
    <n v="33195"/>
    <n v="33.195"/>
    <n v="33"/>
    <n v="0"/>
    <n v="0"/>
    <n v="0"/>
    <n v="1.4066555499166244"/>
    <n v="19.402000000000001"/>
  </r>
  <r>
    <x v="6"/>
    <s v="남"/>
    <n v="14559"/>
    <n v="14.558999999999999"/>
    <n v="15"/>
    <n v="0"/>
    <n v="0"/>
    <n v="0"/>
    <n v="36876"/>
    <n v="36.875999999999998"/>
    <n v="37"/>
    <n v="0"/>
    <n v="1"/>
    <n v="0"/>
    <n v="1.5328662682876573"/>
    <n v="22.317"/>
  </r>
  <r>
    <x v="6"/>
    <s v="남"/>
    <n v="19759"/>
    <n v="19.759"/>
    <n v="20"/>
    <n v="0"/>
    <n v="0"/>
    <n v="0"/>
    <n v="32323"/>
    <n v="32.323"/>
    <n v="32"/>
    <n v="0"/>
    <n v="1"/>
    <n v="0"/>
    <n v="0.6358621387722051"/>
    <n v="12.564"/>
  </r>
  <r>
    <x v="6"/>
    <s v="여"/>
    <n v="16237"/>
    <n v="16.236999999999998"/>
    <n v="16"/>
    <n v="0"/>
    <n v="0"/>
    <n v="0"/>
    <n v="29694"/>
    <n v="29.693999999999999"/>
    <n v="30"/>
    <n v="0"/>
    <n v="1"/>
    <n v="0"/>
    <n v="0.82878610580772327"/>
    <n v="13.457000000000001"/>
  </r>
  <r>
    <x v="6"/>
    <s v="남"/>
    <n v="18539"/>
    <n v="18.539000000000001"/>
    <n v="19"/>
    <n v="0"/>
    <n v="0"/>
    <n v="0"/>
    <n v="45166"/>
    <n v="45.165999999999997"/>
    <n v="45"/>
    <n v="0"/>
    <n v="0"/>
    <n v="0"/>
    <n v="1.4362694859485405"/>
    <n v="26.626999999999995"/>
  </r>
  <r>
    <x v="2"/>
    <s v="남"/>
    <n v="16613"/>
    <n v="16.613"/>
    <n v="17"/>
    <n v="0"/>
    <n v="0"/>
    <n v="0"/>
    <n v="34504"/>
    <n v="34.503999999999998"/>
    <n v="35"/>
    <n v="0"/>
    <n v="0"/>
    <n v="1"/>
    <n v="1.0769277072172394"/>
    <n v="17.890999999999998"/>
  </r>
  <r>
    <x v="6"/>
    <s v="남"/>
    <n v="21881"/>
    <n v="21.881"/>
    <n v="22"/>
    <n v="0"/>
    <n v="0"/>
    <n v="0"/>
    <n v="31672"/>
    <n v="31.672000000000001"/>
    <n v="32"/>
    <n v="0"/>
    <n v="0"/>
    <n v="0"/>
    <n v="0.44746583794159317"/>
    <n v="9.7910000000000004"/>
  </r>
  <r>
    <x v="6"/>
    <s v="여"/>
    <n v="15347"/>
    <n v="15.347"/>
    <n v="15"/>
    <n v="0"/>
    <n v="0"/>
    <n v="0"/>
    <n v="24522"/>
    <n v="24.521999999999998"/>
    <n v="25"/>
    <n v="0"/>
    <n v="0"/>
    <n v="0"/>
    <n v="0.59783671075780276"/>
    <n v="9.1749999999999989"/>
  </r>
  <r>
    <x v="2"/>
    <s v="남"/>
    <n v="14813"/>
    <n v="14.813000000000001"/>
    <n v="15"/>
    <n v="0"/>
    <n v="0"/>
    <n v="0"/>
    <n v="25329"/>
    <n v="25.329000000000001"/>
    <n v="25"/>
    <n v="0"/>
    <n v="0"/>
    <n v="0"/>
    <n v="0.70991696482819144"/>
    <n v="10.516"/>
  </r>
  <r>
    <x v="6"/>
    <s v="여"/>
    <n v="24277"/>
    <n v="24.277000000000001"/>
    <n v="24"/>
    <n v="2"/>
    <n v="0"/>
    <n v="0"/>
    <n v="41644"/>
    <n v="41.643999999999998"/>
    <n v="42"/>
    <n v="0"/>
    <n v="0"/>
    <n v="0"/>
    <n v="0.71536845574000063"/>
    <n v="17.366999999999997"/>
  </r>
  <r>
    <x v="2"/>
    <s v="여"/>
    <n v="16982"/>
    <n v="16.981999999999999"/>
    <n v="17"/>
    <n v="0"/>
    <n v="0"/>
    <n v="0"/>
    <n v="34222"/>
    <n v="34.222000000000001"/>
    <n v="34"/>
    <n v="0"/>
    <n v="0"/>
    <n v="0"/>
    <n v="1.0151925568248736"/>
    <n v="17.240000000000002"/>
  </r>
  <r>
    <x v="2"/>
    <s v="여"/>
    <n v="11635"/>
    <n v="11.635"/>
    <n v="12"/>
    <n v="0"/>
    <n v="0"/>
    <n v="0"/>
    <n v="33669"/>
    <n v="33.668999999999997"/>
    <n v="34"/>
    <n v="0"/>
    <n v="0"/>
    <n v="0"/>
    <n v="1.8937688010313709"/>
    <n v="22.033999999999999"/>
  </r>
  <r>
    <x v="2"/>
    <s v="여"/>
    <n v="70948"/>
    <n v="70.947999999999993"/>
    <n v="71"/>
    <n v="1"/>
    <n v="0"/>
    <n v="1"/>
    <n v="84981"/>
    <n v="84.980999999999995"/>
    <n v="85"/>
    <n v="0"/>
    <n v="0"/>
    <n v="2"/>
    <n v="0.19779274961943963"/>
    <n v="14.033000000000001"/>
  </r>
  <r>
    <x v="5"/>
    <s v="남"/>
    <n v="17213"/>
    <n v="17.213000000000001"/>
    <n v="17"/>
    <n v="0"/>
    <n v="0"/>
    <n v="0"/>
    <n v="35882"/>
    <n v="35.881999999999998"/>
    <n v="36"/>
    <n v="0"/>
    <n v="0"/>
    <n v="0"/>
    <n v="1.0845872305815369"/>
    <n v="18.668999999999997"/>
  </r>
  <r>
    <x v="6"/>
    <s v="남"/>
    <n v="13720"/>
    <n v="13.72"/>
    <n v="14"/>
    <n v="0"/>
    <n v="0"/>
    <n v="0"/>
    <n v="31240"/>
    <n v="31.24"/>
    <n v="31"/>
    <n v="0"/>
    <n v="1"/>
    <n v="0"/>
    <n v="1.2769679300291541"/>
    <n v="17.519999999999996"/>
  </r>
  <r>
    <x v="6"/>
    <s v="여"/>
    <n v="21330"/>
    <n v="21.33"/>
    <n v="21"/>
    <n v="0"/>
    <n v="0"/>
    <n v="0"/>
    <n v="27440"/>
    <n v="27.44"/>
    <n v="27"/>
    <n v="0"/>
    <n v="0"/>
    <n v="0"/>
    <n v="0.28645100796999545"/>
    <n v="6.110000000000003"/>
  </r>
  <r>
    <x v="7"/>
    <s v="남"/>
    <n v="12808"/>
    <n v="12.808"/>
    <n v="13"/>
    <n v="0"/>
    <n v="0"/>
    <n v="0"/>
    <n v="32747"/>
    <n v="32.747"/>
    <n v="33"/>
    <n v="0"/>
    <n v="0"/>
    <n v="0"/>
    <n v="1.5567613991255465"/>
    <n v="19.939"/>
  </r>
  <r>
    <x v="4"/>
    <s v="남"/>
    <n v="30876"/>
    <n v="30.876000000000001"/>
    <n v="31"/>
    <n v="0"/>
    <n v="0"/>
    <n v="0"/>
    <n v="65710"/>
    <n v="65.709999999999994"/>
    <n v="66"/>
    <n v="0"/>
    <n v="1"/>
    <n v="1"/>
    <n v="1.1281901800751388"/>
    <n v="34.833999999999989"/>
  </r>
  <r>
    <x v="4"/>
    <s v="남"/>
    <n v="39505"/>
    <n v="39.505000000000003"/>
    <n v="40"/>
    <n v="0"/>
    <n v="0"/>
    <n v="0"/>
    <n v="66564"/>
    <n v="66.563999999999993"/>
    <n v="67"/>
    <n v="0"/>
    <n v="0"/>
    <n v="2"/>
    <n v="0.6849512719908869"/>
    <n v="27.05899999999999"/>
  </r>
  <r>
    <x v="3"/>
    <s v="남"/>
    <n v="16389"/>
    <n v="16.388999999999999"/>
    <n v="16"/>
    <n v="1"/>
    <n v="0"/>
    <n v="0"/>
    <n v="24948"/>
    <n v="24.948"/>
    <n v="25"/>
    <n v="0"/>
    <n v="0"/>
    <n v="0"/>
    <n v="0.52224052718286662"/>
    <n v="8.5590000000000011"/>
  </r>
  <r>
    <x v="6"/>
    <s v="남"/>
    <n v="19240"/>
    <n v="19.239999999999998"/>
    <n v="19"/>
    <n v="0"/>
    <n v="0"/>
    <n v="0"/>
    <n v="33100"/>
    <n v="33.1"/>
    <n v="33"/>
    <n v="0"/>
    <n v="0"/>
    <n v="0"/>
    <n v="0.72037422037422061"/>
    <n v="13.860000000000003"/>
  </r>
  <r>
    <x v="2"/>
    <s v="남"/>
    <n v="24783"/>
    <n v="24.783000000000001"/>
    <n v="25"/>
    <n v="0"/>
    <n v="0"/>
    <n v="0"/>
    <n v="43379"/>
    <n v="43.378999999999998"/>
    <n v="43"/>
    <n v="0"/>
    <n v="0"/>
    <n v="0"/>
    <n v="0.75035306460073414"/>
    <n v="18.595999999999997"/>
  </r>
  <r>
    <x v="5"/>
    <s v="여"/>
    <n v="24003"/>
    <n v="24.003"/>
    <n v="24"/>
    <n v="0"/>
    <n v="0"/>
    <n v="0"/>
    <n v="48880"/>
    <n v="48.88"/>
    <n v="49"/>
    <n v="0"/>
    <n v="1"/>
    <n v="0"/>
    <n v="1.0364121151522727"/>
    <n v="24.877000000000002"/>
  </r>
  <r>
    <x v="6"/>
    <s v="여"/>
    <n v="11672"/>
    <n v="11.672000000000001"/>
    <n v="12"/>
    <n v="0"/>
    <n v="0"/>
    <n v="0"/>
    <n v="29032"/>
    <n v="29.032"/>
    <n v="29"/>
    <n v="0"/>
    <n v="1"/>
    <n v="0"/>
    <n v="1.487320082248115"/>
    <n v="17.36"/>
  </r>
  <r>
    <x v="3"/>
    <s v="여"/>
    <n v="13775"/>
    <n v="13.775"/>
    <n v="14"/>
    <n v="0"/>
    <n v="0"/>
    <n v="0"/>
    <n v="23088"/>
    <n v="23.088000000000001"/>
    <n v="23"/>
    <n v="0"/>
    <n v="0"/>
    <n v="0"/>
    <n v="0.67607985480943744"/>
    <n v="9.3130000000000006"/>
  </r>
  <r>
    <x v="4"/>
    <s v="여"/>
    <n v="17786"/>
    <n v="17.786000000000001"/>
    <n v="18"/>
    <n v="0"/>
    <n v="0"/>
    <n v="0"/>
    <n v="30229"/>
    <n v="30.228999999999999"/>
    <n v="30"/>
    <n v="0"/>
    <n v="0"/>
    <n v="0"/>
    <n v="0.69959518722590786"/>
    <n v="12.442999999999998"/>
  </r>
  <r>
    <x v="5"/>
    <s v="남"/>
    <n v="16845"/>
    <n v="16.844999999999999"/>
    <n v="17"/>
    <n v="1"/>
    <n v="0"/>
    <n v="0"/>
    <n v="44819"/>
    <n v="44.819000000000003"/>
    <n v="45"/>
    <n v="0"/>
    <n v="4"/>
    <n v="0"/>
    <n v="1.6606708222024342"/>
    <n v="27.974000000000004"/>
  </r>
  <r>
    <x v="4"/>
    <s v="여"/>
    <n v="25828"/>
    <n v="25.827999999999999"/>
    <n v="26"/>
    <n v="0"/>
    <n v="0"/>
    <n v="0"/>
    <n v="36873"/>
    <n v="36.872999999999998"/>
    <n v="37"/>
    <n v="0"/>
    <n v="1"/>
    <n v="0"/>
    <n v="0.42763667337772954"/>
    <n v="11.044999999999998"/>
  </r>
  <r>
    <x v="2"/>
    <s v="여"/>
    <n v="21163"/>
    <n v="21.163"/>
    <n v="21"/>
    <n v="0"/>
    <n v="0"/>
    <n v="0"/>
    <n v="33229"/>
    <n v="33.228999999999999"/>
    <n v="33"/>
    <n v="0"/>
    <n v="0"/>
    <n v="0"/>
    <n v="0.57014600954496053"/>
    <n v="12.065999999999999"/>
  </r>
  <r>
    <x v="5"/>
    <s v="남"/>
    <n v="24121"/>
    <n v="24.120999999999999"/>
    <n v="24"/>
    <n v="0"/>
    <n v="0"/>
    <n v="0"/>
    <n v="43546"/>
    <n v="43.545999999999999"/>
    <n v="44"/>
    <n v="0"/>
    <n v="0"/>
    <n v="0"/>
    <n v="0.80531487085941722"/>
    <n v="19.425000000000001"/>
  </r>
  <r>
    <x v="4"/>
    <s v="여"/>
    <n v="31008"/>
    <n v="31.007999999999999"/>
    <n v="31"/>
    <n v="0"/>
    <n v="0"/>
    <n v="0"/>
    <n v="56989"/>
    <n v="56.988999999999997"/>
    <n v="57"/>
    <n v="0"/>
    <n v="0"/>
    <n v="0"/>
    <n v="0.83788054695562431"/>
    <n v="25.980999999999998"/>
  </r>
  <r>
    <x v="6"/>
    <s v="남"/>
    <n v="11867"/>
    <n v="11.867000000000001"/>
    <n v="12"/>
    <n v="0"/>
    <n v="0"/>
    <n v="0"/>
    <n v="41040"/>
    <n v="41.04"/>
    <n v="41"/>
    <n v="0"/>
    <n v="0"/>
    <n v="0"/>
    <n v="2.4583298221960055"/>
    <n v="29.172999999999998"/>
  </r>
  <r>
    <x v="6"/>
    <s v="여"/>
    <n v="13545"/>
    <n v="13.545"/>
    <n v="14"/>
    <n v="1"/>
    <n v="0"/>
    <n v="0"/>
    <n v="32244"/>
    <n v="32.244"/>
    <n v="32"/>
    <n v="0"/>
    <n v="0"/>
    <n v="0"/>
    <n v="1.3805094130675524"/>
    <n v="18.698999999999998"/>
  </r>
  <r>
    <x v="2"/>
    <s v="남"/>
    <n v="16247"/>
    <n v="16.247"/>
    <n v="16"/>
    <n v="0"/>
    <n v="0"/>
    <n v="0"/>
    <n v="49506"/>
    <n v="49.506"/>
    <n v="50"/>
    <n v="0"/>
    <n v="0"/>
    <n v="0"/>
    <n v="2.0470856158059951"/>
    <n v="33.259"/>
  </r>
  <r>
    <x v="2"/>
    <s v="여"/>
    <n v="20306"/>
    <n v="20.306000000000001"/>
    <n v="20"/>
    <n v="1"/>
    <n v="0"/>
    <n v="0"/>
    <n v="41685"/>
    <n v="41.685000000000002"/>
    <n v="42"/>
    <n v="0"/>
    <n v="0"/>
    <n v="0"/>
    <n v="1.0528415246725107"/>
    <n v="21.379000000000001"/>
  </r>
  <r>
    <x v="1"/>
    <s v="여"/>
    <n v="33616"/>
    <n v="33.616"/>
    <n v="34"/>
    <n v="0"/>
    <n v="0"/>
    <n v="0"/>
    <n v="96894"/>
    <n v="96.894000000000005"/>
    <n v="97"/>
    <n v="0"/>
    <n v="3"/>
    <n v="4"/>
    <n v="1.8823774393146122"/>
    <n v="63.278000000000006"/>
  </r>
  <r>
    <x v="2"/>
    <s v="남"/>
    <n v="23117"/>
    <n v="23.117000000000001"/>
    <n v="23"/>
    <n v="0"/>
    <n v="0"/>
    <n v="0"/>
    <n v="46971"/>
    <n v="46.970999999999997"/>
    <n v="47"/>
    <n v="0"/>
    <n v="2"/>
    <n v="0"/>
    <n v="1.0318812994765754"/>
    <n v="23.853999999999996"/>
  </r>
  <r>
    <x v="5"/>
    <s v="여"/>
    <n v="25829"/>
    <n v="25.829000000000001"/>
    <n v="26"/>
    <n v="0"/>
    <n v="0"/>
    <n v="0"/>
    <n v="41102"/>
    <n v="41.101999999999997"/>
    <n v="41"/>
    <n v="0"/>
    <n v="0"/>
    <n v="0"/>
    <n v="0.59131209106043581"/>
    <n v="15.272999999999996"/>
  </r>
  <r>
    <x v="5"/>
    <s v="남"/>
    <n v="21293"/>
    <n v="21.292999999999999"/>
    <n v="21"/>
    <n v="0"/>
    <n v="0"/>
    <n v="0"/>
    <n v="48529"/>
    <n v="48.529000000000003"/>
    <n v="49"/>
    <n v="0"/>
    <n v="1"/>
    <n v="0"/>
    <n v="1.2791058094209367"/>
    <n v="27.236000000000004"/>
  </r>
  <r>
    <x v="5"/>
    <s v="남"/>
    <n v="19424"/>
    <n v="19.423999999999999"/>
    <n v="19"/>
    <n v="0"/>
    <n v="0"/>
    <n v="0"/>
    <n v="40934"/>
    <n v="40.933999999999997"/>
    <n v="41"/>
    <n v="0"/>
    <n v="0"/>
    <n v="0"/>
    <n v="1.1073929159802305"/>
    <n v="21.509999999999998"/>
  </r>
  <r>
    <x v="4"/>
    <s v="여"/>
    <n v="49966"/>
    <n v="49.966000000000001"/>
    <n v="50"/>
    <n v="0"/>
    <n v="0"/>
    <n v="1"/>
    <n v="67808"/>
    <n v="67.808000000000007"/>
    <n v="68"/>
    <n v="0"/>
    <n v="0"/>
    <n v="2"/>
    <n v="0.35708281631509436"/>
    <n v="17.842000000000006"/>
  </r>
  <r>
    <x v="2"/>
    <s v="남"/>
    <n v="19871"/>
    <n v="19.870999999999999"/>
    <n v="20"/>
    <n v="0"/>
    <n v="0"/>
    <n v="0"/>
    <n v="34906"/>
    <n v="34.905999999999999"/>
    <n v="35"/>
    <n v="0"/>
    <n v="0"/>
    <n v="0"/>
    <n v="0.7566302652106085"/>
    <n v="15.035"/>
  </r>
  <r>
    <x v="3"/>
    <s v="여"/>
    <n v="17305"/>
    <n v="17.305"/>
    <n v="17"/>
    <n v="0"/>
    <n v="0"/>
    <n v="0"/>
    <n v="26588"/>
    <n v="26.588000000000001"/>
    <n v="27"/>
    <n v="0"/>
    <n v="0"/>
    <n v="0"/>
    <n v="0.53643455648656468"/>
    <n v="9.2830000000000013"/>
  </r>
  <r>
    <x v="6"/>
    <s v="여"/>
    <n v="14227"/>
    <n v="14.227"/>
    <n v="14"/>
    <n v="0"/>
    <n v="0"/>
    <n v="0"/>
    <n v="49703"/>
    <n v="49.703000000000003"/>
    <n v="50"/>
    <n v="5"/>
    <n v="9"/>
    <n v="0"/>
    <n v="2.4935685668095875"/>
    <n v="35.475999999999999"/>
  </r>
  <r>
    <x v="5"/>
    <s v="남"/>
    <n v="25108"/>
    <n v="25.108000000000001"/>
    <n v="25"/>
    <n v="3"/>
    <n v="0"/>
    <n v="0"/>
    <n v="32718"/>
    <n v="32.718000000000004"/>
    <n v="33"/>
    <n v="0"/>
    <n v="1"/>
    <n v="0"/>
    <n v="0.30309064839891681"/>
    <n v="7.610000000000003"/>
  </r>
  <r>
    <x v="3"/>
    <s v="남"/>
    <n v="23164"/>
    <n v="23.164000000000001"/>
    <n v="23"/>
    <n v="0"/>
    <n v="0"/>
    <n v="0"/>
    <n v="24088"/>
    <n v="24.088000000000001"/>
    <n v="24"/>
    <n v="1"/>
    <n v="1"/>
    <n v="0"/>
    <n v="3.9889483681574835E-2"/>
    <n v="0.92399999999999949"/>
  </r>
  <r>
    <x v="4"/>
    <s v="남"/>
    <n v="36682"/>
    <n v="36.682000000000002"/>
    <n v="37"/>
    <n v="0"/>
    <n v="0"/>
    <n v="0"/>
    <n v="58152"/>
    <n v="58.152000000000001"/>
    <n v="58"/>
    <n v="2"/>
    <n v="2"/>
    <n v="0"/>
    <n v="0.58530069243770777"/>
    <n v="21.47"/>
  </r>
  <r>
    <x v="4"/>
    <s v="남"/>
    <n v="36962"/>
    <n v="36.962000000000003"/>
    <n v="37"/>
    <n v="0"/>
    <n v="0"/>
    <n v="0"/>
    <n v="43241"/>
    <n v="43.241"/>
    <n v="43"/>
    <n v="0"/>
    <n v="0"/>
    <n v="0"/>
    <n v="0.16987717114874726"/>
    <n v="6.2789999999999964"/>
  </r>
  <r>
    <x v="2"/>
    <s v="남"/>
    <n v="27824"/>
    <n v="27.824000000000002"/>
    <n v="28"/>
    <n v="1"/>
    <n v="0"/>
    <n v="0"/>
    <n v="39494"/>
    <n v="39.494"/>
    <n v="39"/>
    <n v="0"/>
    <n v="0"/>
    <n v="0"/>
    <n v="0.4194220816561241"/>
    <n v="11.669999999999998"/>
  </r>
  <r>
    <x v="5"/>
    <s v="남"/>
    <n v="24548"/>
    <n v="24.547999999999998"/>
    <n v="25"/>
    <n v="0"/>
    <n v="0"/>
    <n v="0"/>
    <n v="42901"/>
    <n v="42.901000000000003"/>
    <n v="43"/>
    <n v="0"/>
    <n v="0"/>
    <n v="0"/>
    <n v="0.74763728205963853"/>
    <n v="18.353000000000005"/>
  </r>
  <r>
    <x v="4"/>
    <s v="남"/>
    <n v="30455"/>
    <n v="30.454999999999998"/>
    <n v="30"/>
    <n v="0"/>
    <n v="0"/>
    <n v="0"/>
    <n v="58162"/>
    <n v="58.161999999999999"/>
    <n v="58"/>
    <n v="0"/>
    <n v="0"/>
    <n v="0"/>
    <n v="0.90976851091774757"/>
    <n v="27.707000000000001"/>
  </r>
  <r>
    <x v="2"/>
    <s v="여"/>
    <n v="49598"/>
    <n v="49.597999999999999"/>
    <n v="50"/>
    <n v="0"/>
    <n v="0"/>
    <n v="0"/>
    <n v="55284"/>
    <n v="55.283999999999999"/>
    <n v="55"/>
    <n v="0"/>
    <n v="1"/>
    <n v="0"/>
    <n v="0.11464171942417033"/>
    <n v="5.6859999999999999"/>
  </r>
  <r>
    <x v="5"/>
    <s v="남"/>
    <n v="25013"/>
    <n v="25.013000000000002"/>
    <n v="25"/>
    <n v="0"/>
    <n v="0"/>
    <n v="0"/>
    <n v="47123"/>
    <n v="47.122999999999998"/>
    <n v="47"/>
    <n v="0"/>
    <n v="0"/>
    <n v="0"/>
    <n v="0.8839403510174707"/>
    <n v="22.109999999999996"/>
  </r>
  <r>
    <x v="6"/>
    <s v="여"/>
    <n v="37045"/>
    <n v="37.045000000000002"/>
    <n v="37"/>
    <n v="0"/>
    <n v="0"/>
    <n v="0"/>
    <n v="78564"/>
    <n v="78.563999999999993"/>
    <n v="79"/>
    <n v="0"/>
    <n v="0"/>
    <n v="1"/>
    <n v="1.120772034012687"/>
    <n v="41.518999999999991"/>
  </r>
  <r>
    <x v="4"/>
    <s v="여"/>
    <n v="30237"/>
    <n v="30.236999999999998"/>
    <n v="30"/>
    <n v="0"/>
    <n v="0"/>
    <n v="0"/>
    <n v="90496"/>
    <n v="90.495999999999995"/>
    <n v="90"/>
    <n v="0"/>
    <n v="2"/>
    <n v="3"/>
    <n v="1.9928895062340841"/>
    <n v="60.259"/>
  </r>
  <r>
    <x v="6"/>
    <s v="남"/>
    <n v="18708"/>
    <n v="18.707999999999998"/>
    <n v="19"/>
    <n v="0"/>
    <n v="0"/>
    <n v="0"/>
    <n v="44980"/>
    <n v="44.98"/>
    <n v="45"/>
    <n v="0"/>
    <n v="0"/>
    <n v="0"/>
    <n v="1.4043190079110541"/>
    <n v="26.271999999999998"/>
  </r>
  <r>
    <x v="3"/>
    <s v="여"/>
    <n v="22194"/>
    <n v="22.193999999999999"/>
    <n v="22"/>
    <n v="0"/>
    <n v="0"/>
    <n v="0"/>
    <n v="27646"/>
    <n v="27.646000000000001"/>
    <n v="28"/>
    <n v="0"/>
    <n v="0"/>
    <n v="0"/>
    <n v="0.24565197801207542"/>
    <n v="5.4520000000000017"/>
  </r>
  <r>
    <x v="6"/>
    <s v="여"/>
    <n v="16775"/>
    <n v="16.774999999999999"/>
    <n v="17"/>
    <n v="0"/>
    <n v="0"/>
    <n v="0"/>
    <n v="31646"/>
    <n v="31.646000000000001"/>
    <n v="32"/>
    <n v="0"/>
    <n v="0"/>
    <n v="0"/>
    <n v="0.88649776453055162"/>
    <n v="14.871000000000002"/>
  </r>
  <r>
    <x v="3"/>
    <s v="남"/>
    <n v="14051"/>
    <n v="14.051"/>
    <n v="14"/>
    <n v="1"/>
    <n v="0"/>
    <n v="0"/>
    <n v="32214"/>
    <n v="32.213999999999999"/>
    <n v="32"/>
    <n v="0"/>
    <n v="1"/>
    <n v="0"/>
    <n v="1.2926482100918082"/>
    <n v="18.162999999999997"/>
  </r>
  <r>
    <x v="3"/>
    <s v="남"/>
    <n v="21138"/>
    <n v="21.138000000000002"/>
    <n v="21"/>
    <n v="0"/>
    <n v="0"/>
    <n v="0"/>
    <n v="39738"/>
    <n v="39.738"/>
    <n v="40"/>
    <n v="0"/>
    <n v="0"/>
    <n v="0"/>
    <n v="0.87993187624183922"/>
    <n v="18.599999999999998"/>
  </r>
  <r>
    <x v="6"/>
    <s v="여"/>
    <n v="21397"/>
    <n v="21.396999999999998"/>
    <n v="21"/>
    <n v="0"/>
    <n v="0"/>
    <n v="0"/>
    <n v="37777"/>
    <n v="37.777000000000001"/>
    <n v="38"/>
    <n v="0"/>
    <n v="0"/>
    <n v="0"/>
    <n v="0.7655278777398703"/>
    <n v="16.380000000000003"/>
  </r>
  <r>
    <x v="3"/>
    <s v="여"/>
    <n v="18074"/>
    <n v="18.074000000000002"/>
    <n v="18"/>
    <n v="0"/>
    <n v="0"/>
    <n v="0"/>
    <n v="24587"/>
    <n v="24.587"/>
    <n v="25"/>
    <n v="0"/>
    <n v="0"/>
    <n v="0"/>
    <n v="0.36035188668806006"/>
    <n v="6.5129999999999981"/>
  </r>
  <r>
    <x v="6"/>
    <s v="남"/>
    <n v="20079"/>
    <n v="20.079000000000001"/>
    <n v="20"/>
    <n v="2"/>
    <n v="0"/>
    <n v="0"/>
    <n v="36856"/>
    <n v="36.856000000000002"/>
    <n v="37"/>
    <n v="0"/>
    <n v="1"/>
    <n v="0"/>
    <n v="0.83554957916230888"/>
    <n v="16.777000000000001"/>
  </r>
  <r>
    <x v="7"/>
    <s v="여"/>
    <n v="12135"/>
    <n v="12.135"/>
    <n v="12"/>
    <n v="0"/>
    <n v="0"/>
    <n v="0"/>
    <n v="28286"/>
    <n v="28.286000000000001"/>
    <n v="28"/>
    <n v="0"/>
    <n v="0"/>
    <n v="0"/>
    <n v="1.3309435517099302"/>
    <n v="16.151000000000003"/>
  </r>
  <r>
    <x v="4"/>
    <s v="여"/>
    <n v="32399"/>
    <n v="32.399000000000001"/>
    <n v="32"/>
    <n v="0"/>
    <n v="0"/>
    <n v="0"/>
    <n v="50481"/>
    <n v="50.481000000000002"/>
    <n v="50"/>
    <n v="0"/>
    <n v="0"/>
    <n v="0"/>
    <n v="0.55810364517423383"/>
    <n v="18.082000000000001"/>
  </r>
  <r>
    <x v="1"/>
    <s v="남"/>
    <n v="71655"/>
    <n v="71.655000000000001"/>
    <n v="72"/>
    <n v="0"/>
    <n v="0"/>
    <n v="1"/>
    <n v="122084"/>
    <n v="122.084"/>
    <n v="122"/>
    <n v="1"/>
    <n v="4"/>
    <n v="2"/>
    <n v="0.70377503314493062"/>
    <n v="50.429000000000002"/>
  </r>
  <r>
    <x v="1"/>
    <s v="남"/>
    <n v="44792"/>
    <n v="44.792000000000002"/>
    <n v="45"/>
    <n v="0"/>
    <n v="0"/>
    <n v="0"/>
    <n v="97230"/>
    <n v="97.23"/>
    <n v="97"/>
    <n v="4"/>
    <n v="3"/>
    <n v="1"/>
    <n v="1.1707001250223255"/>
    <n v="52.438000000000002"/>
  </r>
  <r>
    <x v="1"/>
    <s v="남"/>
    <n v="27540"/>
    <n v="27.54"/>
    <n v="28"/>
    <n v="0"/>
    <n v="0"/>
    <n v="0"/>
    <n v="44086"/>
    <n v="44.085999999999999"/>
    <n v="44"/>
    <n v="0"/>
    <n v="0"/>
    <n v="0"/>
    <n v="0.60079883805374001"/>
    <n v="16.545999999999999"/>
  </r>
  <r>
    <x v="1"/>
    <s v="남"/>
    <n v="40985"/>
    <n v="40.984999999999999"/>
    <n v="41"/>
    <n v="0"/>
    <n v="0"/>
    <n v="0"/>
    <n v="76538"/>
    <n v="76.537999999999997"/>
    <n v="77"/>
    <n v="0"/>
    <n v="1"/>
    <n v="0"/>
    <n v="0.86746370623398794"/>
    <n v="35.552999999999997"/>
  </r>
  <r>
    <x v="1"/>
    <s v="여"/>
    <n v="35432"/>
    <n v="35.432000000000002"/>
    <n v="35"/>
    <n v="2"/>
    <n v="0"/>
    <n v="0"/>
    <n v="73156"/>
    <n v="73.156000000000006"/>
    <n v="73"/>
    <n v="1"/>
    <n v="3"/>
    <n v="1"/>
    <n v="1.064687288326936"/>
    <n v="37.724000000000004"/>
  </r>
  <r>
    <x v="1"/>
    <s v="여"/>
    <n v="36816"/>
    <n v="36.816000000000003"/>
    <n v="37"/>
    <n v="0"/>
    <n v="0"/>
    <n v="1"/>
    <n v="83424"/>
    <n v="83.424000000000007"/>
    <n v="83"/>
    <n v="0"/>
    <n v="1"/>
    <n v="2"/>
    <n v="1.2659713168187745"/>
    <n v="46.608000000000004"/>
  </r>
  <r>
    <x v="6"/>
    <s v="여"/>
    <n v="25208"/>
    <n v="25.207999999999998"/>
    <n v="25"/>
    <n v="1"/>
    <n v="0"/>
    <n v="0"/>
    <n v="53451"/>
    <n v="53.451000000000001"/>
    <n v="53"/>
    <n v="0"/>
    <n v="3"/>
    <n v="0"/>
    <n v="1.1203982862583308"/>
    <n v="28.243000000000002"/>
  </r>
  <r>
    <x v="4"/>
    <s v="남"/>
    <n v="39794"/>
    <n v="39.793999999999997"/>
    <n v="40"/>
    <n v="0"/>
    <n v="0"/>
    <n v="0"/>
    <n v="80342"/>
    <n v="80.341999999999999"/>
    <n v="80"/>
    <n v="0"/>
    <n v="1"/>
    <n v="2"/>
    <n v="1.0189475800371917"/>
    <n v="40.548000000000002"/>
  </r>
  <r>
    <x v="2"/>
    <s v="여"/>
    <n v="17689"/>
    <n v="17.689"/>
    <n v="18"/>
    <n v="0"/>
    <n v="0"/>
    <n v="0"/>
    <n v="36812"/>
    <n v="36.811999999999998"/>
    <n v="37"/>
    <n v="0"/>
    <n v="1"/>
    <n v="0"/>
    <n v="1.0810673299790829"/>
    <n v="19.122999999999998"/>
  </r>
  <r>
    <x v="1"/>
    <s v="남"/>
    <n v="53421"/>
    <n v="53.420999999999999"/>
    <n v="53"/>
    <n v="1"/>
    <n v="0"/>
    <n v="0"/>
    <n v="123823"/>
    <n v="123.82299999999999"/>
    <n v="124"/>
    <n v="0"/>
    <n v="1"/>
    <n v="7"/>
    <n v="1.3178712491342355"/>
    <n v="70.401999999999987"/>
  </r>
  <r>
    <x v="6"/>
    <s v="여"/>
    <n v="25271"/>
    <n v="25.271000000000001"/>
    <n v="25"/>
    <n v="0"/>
    <n v="0"/>
    <n v="0"/>
    <n v="50267"/>
    <n v="50.267000000000003"/>
    <n v="50"/>
    <n v="0"/>
    <n v="0"/>
    <n v="0"/>
    <n v="0.98911796129951335"/>
    <n v="24.996000000000002"/>
  </r>
  <r>
    <x v="3"/>
    <s v="남"/>
    <n v="11539"/>
    <n v="11.539"/>
    <n v="12"/>
    <n v="0"/>
    <n v="0"/>
    <n v="0"/>
    <n v="44091"/>
    <n v="44.091000000000001"/>
    <n v="44"/>
    <n v="1"/>
    <n v="3"/>
    <n v="1"/>
    <n v="2.8210416847213797"/>
    <n v="32.552"/>
  </r>
  <r>
    <x v="6"/>
    <s v="여"/>
    <n v="20056"/>
    <n v="20.056000000000001"/>
    <n v="20"/>
    <n v="0"/>
    <n v="0"/>
    <n v="0"/>
    <n v="67496"/>
    <n v="67.495999999999995"/>
    <n v="67"/>
    <n v="0"/>
    <n v="0"/>
    <n v="1"/>
    <n v="2.3653769445552451"/>
    <n v="47.44"/>
  </r>
  <r>
    <x v="1"/>
    <s v="남"/>
    <n v="44371"/>
    <n v="44.371000000000002"/>
    <n v="44"/>
    <n v="0"/>
    <n v="0"/>
    <n v="1"/>
    <n v="75207"/>
    <n v="75.206999999999994"/>
    <n v="75"/>
    <n v="0"/>
    <n v="0"/>
    <n v="1"/>
    <n v="0.69495841878704534"/>
    <n v="30.835999999999991"/>
  </r>
  <r>
    <x v="4"/>
    <s v="여"/>
    <n v="41814"/>
    <n v="41.814"/>
    <n v="42"/>
    <n v="0"/>
    <n v="0"/>
    <n v="0"/>
    <n v="99146"/>
    <n v="99.146000000000001"/>
    <n v="99"/>
    <n v="0"/>
    <n v="1"/>
    <n v="3"/>
    <n v="1.371119720667719"/>
    <n v="57.332000000000001"/>
  </r>
  <r>
    <x v="4"/>
    <s v="남"/>
    <n v="43755"/>
    <n v="43.755000000000003"/>
    <n v="44"/>
    <n v="0"/>
    <n v="0"/>
    <n v="0"/>
    <n v="83354"/>
    <n v="83.353999999999999"/>
    <n v="83"/>
    <n v="1"/>
    <n v="2"/>
    <n v="2"/>
    <n v="0.90501656953491016"/>
    <n v="39.598999999999997"/>
  </r>
  <r>
    <x v="2"/>
    <s v="여"/>
    <n v="18868"/>
    <n v="18.867999999999999"/>
    <n v="19"/>
    <n v="0"/>
    <n v="0"/>
    <n v="0"/>
    <n v="29924"/>
    <n v="29.923999999999999"/>
    <n v="30"/>
    <n v="1"/>
    <n v="1"/>
    <n v="0"/>
    <n v="0.5859656561373755"/>
    <n v="11.056000000000001"/>
  </r>
  <r>
    <x v="5"/>
    <s v="남"/>
    <n v="29779"/>
    <n v="29.779"/>
    <n v="30"/>
    <n v="0"/>
    <n v="0"/>
    <n v="0"/>
    <n v="56245"/>
    <n v="56.244999999999997"/>
    <n v="56"/>
    <n v="0"/>
    <n v="0"/>
    <n v="0"/>
    <n v="0.8887471036636555"/>
    <n v="26.465999999999998"/>
  </r>
  <r>
    <x v="5"/>
    <s v="남"/>
    <n v="22582"/>
    <n v="22.582000000000001"/>
    <n v="23"/>
    <n v="0"/>
    <n v="0"/>
    <n v="0"/>
    <n v="44910"/>
    <n v="44.91"/>
    <n v="45"/>
    <n v="0"/>
    <n v="0"/>
    <n v="0"/>
    <n v="0.98875210344522169"/>
    <n v="22.327999999999996"/>
  </r>
  <r>
    <x v="6"/>
    <s v="남"/>
    <n v="22259"/>
    <n v="22.259"/>
    <n v="22"/>
    <n v="0"/>
    <n v="0"/>
    <n v="0"/>
    <n v="37896"/>
    <n v="37.896000000000001"/>
    <n v="38"/>
    <n v="0"/>
    <n v="1"/>
    <n v="0"/>
    <n v="0.70250235859652277"/>
    <n v="15.637"/>
  </r>
  <r>
    <x v="6"/>
    <s v="남"/>
    <n v="16017"/>
    <n v="16.016999999999999"/>
    <n v="16"/>
    <n v="0"/>
    <n v="0"/>
    <n v="0"/>
    <n v="23177"/>
    <n v="23.177"/>
    <n v="23"/>
    <n v="0"/>
    <n v="0"/>
    <n v="0"/>
    <n v="0.44702503589935694"/>
    <n v="7.16"/>
  </r>
  <r>
    <x v="6"/>
    <s v="여"/>
    <n v="25273"/>
    <n v="25.273"/>
    <n v="25"/>
    <n v="0"/>
    <n v="0"/>
    <n v="0"/>
    <n v="55477"/>
    <n v="55.476999999999997"/>
    <n v="55"/>
    <n v="1"/>
    <n v="1"/>
    <n v="1"/>
    <n v="1.1951094052941873"/>
    <n v="30.203999999999997"/>
  </r>
  <r>
    <x v="5"/>
    <s v="여"/>
    <n v="20041"/>
    <n v="20.041"/>
    <n v="20"/>
    <n v="0"/>
    <n v="0"/>
    <n v="0"/>
    <n v="39970"/>
    <n v="39.97"/>
    <n v="40"/>
    <n v="0"/>
    <n v="0"/>
    <n v="0"/>
    <n v="0.99441145651414586"/>
    <n v="19.928999999999998"/>
  </r>
  <r>
    <x v="4"/>
    <s v="여"/>
    <n v="30712"/>
    <n v="30.712"/>
    <n v="31"/>
    <n v="1"/>
    <n v="0"/>
    <n v="0"/>
    <n v="61272"/>
    <n v="61.271999999999998"/>
    <n v="61"/>
    <n v="1"/>
    <n v="1"/>
    <n v="1"/>
    <n v="0.9950507944777286"/>
    <n v="30.56"/>
  </r>
  <r>
    <x v="5"/>
    <s v="남"/>
    <n v="20064"/>
    <n v="20.064"/>
    <n v="20"/>
    <n v="0"/>
    <n v="0"/>
    <n v="0"/>
    <n v="45031"/>
    <n v="45.030999999999999"/>
    <n v="45"/>
    <n v="0"/>
    <n v="0"/>
    <n v="0"/>
    <n v="1.2443680223285485"/>
    <n v="24.966999999999999"/>
  </r>
  <r>
    <x v="2"/>
    <s v="여"/>
    <n v="20127"/>
    <n v="20.126999999999999"/>
    <n v="20"/>
    <n v="0"/>
    <n v="0"/>
    <n v="0"/>
    <n v="40006"/>
    <n v="40.006"/>
    <n v="40"/>
    <n v="0"/>
    <n v="0"/>
    <n v="0"/>
    <n v="0.98767824315595976"/>
    <n v="19.879000000000001"/>
  </r>
  <r>
    <x v="3"/>
    <s v="남"/>
    <n v="17872"/>
    <n v="17.872"/>
    <n v="18"/>
    <n v="0"/>
    <n v="0"/>
    <n v="0"/>
    <n v="27561"/>
    <n v="27.561"/>
    <n v="28"/>
    <n v="0"/>
    <n v="0"/>
    <n v="0"/>
    <n v="0.54213294538943602"/>
    <n v="9.6890000000000001"/>
  </r>
  <r>
    <x v="4"/>
    <s v="남"/>
    <n v="28062"/>
    <n v="28.062000000000001"/>
    <n v="28"/>
    <n v="0"/>
    <n v="0"/>
    <n v="0"/>
    <n v="64309"/>
    <n v="64.308999999999997"/>
    <n v="64"/>
    <n v="2"/>
    <n v="6"/>
    <n v="1"/>
    <n v="1.2916755755113676"/>
    <n v="36.247"/>
  </r>
  <r>
    <x v="3"/>
    <s v="남"/>
    <n v="15752"/>
    <n v="15.752000000000001"/>
    <n v="16"/>
    <n v="0"/>
    <n v="0"/>
    <n v="0"/>
    <n v="30217"/>
    <n v="30.216999999999999"/>
    <n v="30"/>
    <n v="0"/>
    <n v="0"/>
    <n v="0"/>
    <n v="0.91829608938547469"/>
    <n v="14.464999999999998"/>
  </r>
  <r>
    <x v="5"/>
    <s v="여"/>
    <n v="17124"/>
    <n v="17.123999999999999"/>
    <n v="17"/>
    <n v="0"/>
    <n v="0"/>
    <n v="0"/>
    <n v="40621"/>
    <n v="40.621000000000002"/>
    <n v="41"/>
    <n v="0"/>
    <n v="1"/>
    <n v="0"/>
    <n v="1.3721677178229388"/>
    <n v="23.497000000000003"/>
  </r>
  <r>
    <x v="3"/>
    <s v="남"/>
    <n v="15293"/>
    <n v="15.292999999999999"/>
    <n v="15"/>
    <n v="1"/>
    <n v="0"/>
    <n v="0"/>
    <n v="33597"/>
    <n v="33.597000000000001"/>
    <n v="34"/>
    <n v="0"/>
    <n v="0"/>
    <n v="0"/>
    <n v="1.1968874648532011"/>
    <n v="18.304000000000002"/>
  </r>
  <r>
    <x v="5"/>
    <s v="여"/>
    <n v="19288"/>
    <n v="19.288"/>
    <n v="19"/>
    <n v="0"/>
    <n v="0"/>
    <n v="0"/>
    <n v="36963"/>
    <n v="36.963000000000001"/>
    <n v="37"/>
    <n v="0"/>
    <n v="1"/>
    <n v="0"/>
    <n v="0.91637287432600578"/>
    <n v="17.675000000000001"/>
  </r>
  <r>
    <x v="3"/>
    <s v="여"/>
    <n v="17913"/>
    <n v="17.913"/>
    <n v="18"/>
    <n v="0"/>
    <n v="0"/>
    <n v="0"/>
    <n v="34256"/>
    <n v="34.256"/>
    <n v="34"/>
    <n v="0"/>
    <n v="0"/>
    <n v="0"/>
    <n v="0.91235415619940818"/>
    <n v="16.343"/>
  </r>
  <r>
    <x v="2"/>
    <s v="남"/>
    <n v="24940"/>
    <n v="24.94"/>
    <n v="25"/>
    <n v="0"/>
    <n v="0"/>
    <n v="0"/>
    <n v="44112"/>
    <n v="44.112000000000002"/>
    <n v="44"/>
    <n v="4"/>
    <n v="4"/>
    <n v="0"/>
    <n v="0.7687249398556536"/>
    <n v="19.172000000000001"/>
  </r>
  <r>
    <x v="7"/>
    <s v="남"/>
    <n v="11067"/>
    <n v="11.067"/>
    <n v="11"/>
    <n v="0"/>
    <n v="0"/>
    <n v="0"/>
    <n v="23299"/>
    <n v="23.298999999999999"/>
    <n v="23"/>
    <n v="0"/>
    <n v="0"/>
    <n v="0"/>
    <n v="1.1052679136170596"/>
    <n v="12.231999999999999"/>
  </r>
  <r>
    <x v="2"/>
    <s v="남"/>
    <n v="10883"/>
    <n v="10.882999999999999"/>
    <n v="11"/>
    <n v="1"/>
    <n v="0"/>
    <n v="0"/>
    <n v="24849"/>
    <n v="24.849"/>
    <n v="25"/>
    <n v="0"/>
    <n v="0"/>
    <n v="0"/>
    <n v="1.2832858586786733"/>
    <n v="13.966000000000001"/>
  </r>
  <r>
    <x v="2"/>
    <s v="남"/>
    <n v="20888"/>
    <n v="20.888000000000002"/>
    <n v="21"/>
    <n v="0"/>
    <n v="0"/>
    <n v="0"/>
    <n v="72265"/>
    <n v="72.265000000000001"/>
    <n v="72"/>
    <n v="1"/>
    <n v="5"/>
    <n v="1"/>
    <n v="2.459641899655304"/>
    <n v="51.376999999999995"/>
  </r>
  <r>
    <x v="6"/>
    <s v="남"/>
    <n v="12901"/>
    <n v="12.901"/>
    <n v="13"/>
    <n v="0"/>
    <n v="0"/>
    <n v="0"/>
    <n v="24091"/>
    <n v="24.091000000000001"/>
    <n v="24"/>
    <n v="0"/>
    <n v="1"/>
    <n v="0"/>
    <n v="0.8673746221223162"/>
    <n v="11.190000000000001"/>
  </r>
  <r>
    <x v="3"/>
    <s v="남"/>
    <n v="16711"/>
    <n v="16.710999999999999"/>
    <n v="17"/>
    <n v="0"/>
    <n v="0"/>
    <n v="0"/>
    <n v="32210"/>
    <n v="32.21"/>
    <n v="32"/>
    <n v="0"/>
    <n v="0"/>
    <n v="0"/>
    <n v="0.92747292202740728"/>
    <n v="15.499000000000002"/>
  </r>
  <r>
    <x v="6"/>
    <s v="여"/>
    <n v="14352"/>
    <n v="14.352"/>
    <n v="14"/>
    <n v="0"/>
    <n v="0"/>
    <n v="0"/>
    <n v="34625"/>
    <n v="34.625"/>
    <n v="35"/>
    <n v="0"/>
    <n v="0"/>
    <n v="0"/>
    <n v="1.4125557413600891"/>
    <n v="20.273"/>
  </r>
  <r>
    <x v="2"/>
    <s v="여"/>
    <n v="13487"/>
    <n v="13.487"/>
    <n v="13"/>
    <n v="0"/>
    <n v="0"/>
    <n v="0"/>
    <n v="36444"/>
    <n v="36.444000000000003"/>
    <n v="36"/>
    <n v="0"/>
    <n v="1"/>
    <n v="1"/>
    <n v="1.7021576332764885"/>
    <n v="22.957000000000001"/>
  </r>
  <r>
    <x v="2"/>
    <s v="여"/>
    <n v="15203"/>
    <n v="15.202999999999999"/>
    <n v="15"/>
    <n v="0"/>
    <n v="0"/>
    <n v="0"/>
    <n v="42926"/>
    <n v="42.926000000000002"/>
    <n v="43"/>
    <n v="0"/>
    <n v="1"/>
    <n v="1"/>
    <n v="1.8235216733539434"/>
    <n v="27.723000000000003"/>
  </r>
  <r>
    <x v="4"/>
    <s v="남"/>
    <n v="29038"/>
    <n v="29.038"/>
    <n v="29"/>
    <n v="0"/>
    <n v="0"/>
    <n v="0"/>
    <n v="62869"/>
    <n v="62.869"/>
    <n v="63"/>
    <n v="0"/>
    <n v="2"/>
    <n v="1"/>
    <n v="1.1650595771058614"/>
    <n v="33.831000000000003"/>
  </r>
  <r>
    <x v="3"/>
    <s v="여"/>
    <n v="17642"/>
    <n v="17.641999999999999"/>
    <n v="18"/>
    <n v="0"/>
    <n v="0"/>
    <n v="0"/>
    <n v="38164"/>
    <n v="38.164000000000001"/>
    <n v="38"/>
    <n v="0"/>
    <n v="0"/>
    <n v="0"/>
    <n v="1.1632467974152592"/>
    <n v="20.522000000000002"/>
  </r>
  <r>
    <x v="3"/>
    <s v="여"/>
    <n v="12262"/>
    <n v="12.262"/>
    <n v="12"/>
    <n v="0"/>
    <n v="0"/>
    <n v="0"/>
    <n v="22635"/>
    <n v="22.635000000000002"/>
    <n v="23"/>
    <n v="0"/>
    <n v="0"/>
    <n v="0"/>
    <n v="0.84594682759745565"/>
    <n v="10.373000000000001"/>
  </r>
  <r>
    <x v="3"/>
    <s v="남"/>
    <n v="15323"/>
    <n v="15.323"/>
    <n v="15"/>
    <n v="0"/>
    <n v="0"/>
    <n v="0"/>
    <n v="24286"/>
    <n v="24.286000000000001"/>
    <n v="24"/>
    <n v="0"/>
    <n v="1"/>
    <n v="0"/>
    <n v="0.5849376753899368"/>
    <n v="8.963000000000001"/>
  </r>
  <r>
    <x v="1"/>
    <s v="남"/>
    <n v="25410"/>
    <n v="25.41"/>
    <n v="25"/>
    <n v="0"/>
    <n v="0"/>
    <n v="0"/>
    <n v="37682"/>
    <n v="37.682000000000002"/>
    <n v="38"/>
    <n v="0"/>
    <n v="0"/>
    <n v="0"/>
    <n v="0.48295946477764667"/>
    <n v="12.272000000000002"/>
  </r>
  <r>
    <x v="5"/>
    <s v="여"/>
    <n v="24416"/>
    <n v="24.416"/>
    <n v="24"/>
    <n v="0"/>
    <n v="0"/>
    <n v="0"/>
    <n v="39592"/>
    <n v="39.591999999999999"/>
    <n v="40"/>
    <n v="0"/>
    <n v="0"/>
    <n v="0"/>
    <n v="0.62155963302752282"/>
    <n v="15.175999999999998"/>
  </r>
  <r>
    <x v="4"/>
    <s v="남"/>
    <n v="24277"/>
    <n v="24.277000000000001"/>
    <n v="24"/>
    <n v="0"/>
    <n v="0"/>
    <n v="0"/>
    <n v="56531"/>
    <n v="56.530999999999999"/>
    <n v="57"/>
    <n v="0"/>
    <n v="0"/>
    <n v="0"/>
    <n v="1.3285826090538368"/>
    <n v="32.253999999999998"/>
  </r>
  <r>
    <x v="7"/>
    <s v="여"/>
    <n v="13499"/>
    <n v="13.499000000000001"/>
    <n v="13"/>
    <n v="0"/>
    <n v="0"/>
    <n v="0"/>
    <n v="40584"/>
    <n v="40.584000000000003"/>
    <n v="41"/>
    <n v="0"/>
    <n v="0"/>
    <n v="0"/>
    <n v="2.0064449218460627"/>
    <n v="27.085000000000001"/>
  </r>
  <r>
    <x v="3"/>
    <s v="남"/>
    <n v="29134"/>
    <n v="29.134"/>
    <n v="29"/>
    <n v="6"/>
    <n v="0"/>
    <n v="0"/>
    <n v="37430"/>
    <n v="37.43"/>
    <n v="37"/>
    <n v="0"/>
    <n v="0"/>
    <n v="0"/>
    <n v="0.28475320930871145"/>
    <n v="8.2959999999999994"/>
  </r>
  <r>
    <x v="4"/>
    <s v="남"/>
    <n v="21218"/>
    <n v="21.218"/>
    <n v="21"/>
    <n v="0"/>
    <n v="0"/>
    <n v="0"/>
    <n v="46009"/>
    <n v="46.009"/>
    <n v="46"/>
    <n v="0"/>
    <n v="0"/>
    <n v="1"/>
    <n v="1.1683947591667452"/>
    <n v="24.791"/>
  </r>
  <r>
    <x v="0"/>
    <s v="남"/>
    <n v="71341"/>
    <n v="71.340999999999994"/>
    <n v="71"/>
    <n v="0"/>
    <n v="0"/>
    <n v="1"/>
    <n v="128080"/>
    <n v="128.08000000000001"/>
    <n v="128"/>
    <n v="0"/>
    <n v="0"/>
    <n v="7"/>
    <n v="0.79532106362400334"/>
    <n v="56.739000000000019"/>
  </r>
  <r>
    <x v="0"/>
    <s v="남"/>
    <n v="52190"/>
    <n v="52.19"/>
    <n v="52"/>
    <n v="2"/>
    <n v="0"/>
    <n v="0"/>
    <n v="75119"/>
    <n v="75.119"/>
    <n v="75"/>
    <n v="0"/>
    <n v="2"/>
    <n v="2"/>
    <n v="0.4393370377466948"/>
    <n v="22.929000000000002"/>
  </r>
  <r>
    <x v="1"/>
    <s v="여"/>
    <n v="56686"/>
    <n v="56.686"/>
    <n v="57"/>
    <n v="0"/>
    <n v="0"/>
    <n v="0"/>
    <n v="123445"/>
    <n v="123.44499999999999"/>
    <n v="123"/>
    <n v="0"/>
    <n v="1"/>
    <n v="5"/>
    <n v="1.1776981970856999"/>
    <n v="66.758999999999986"/>
  </r>
  <r>
    <x v="1"/>
    <s v="남"/>
    <n v="58441"/>
    <n v="58.441000000000003"/>
    <n v="58"/>
    <n v="1"/>
    <n v="0"/>
    <n v="0"/>
    <n v="86658"/>
    <n v="86.658000000000001"/>
    <n v="87"/>
    <n v="0"/>
    <n v="1"/>
    <n v="2"/>
    <n v="0.48282883591998765"/>
    <n v="28.216999999999999"/>
  </r>
  <r>
    <x v="0"/>
    <s v="여"/>
    <n v="57618"/>
    <n v="57.618000000000002"/>
    <n v="58"/>
    <n v="0"/>
    <n v="0"/>
    <n v="0"/>
    <n v="96889"/>
    <n v="96.888999999999996"/>
    <n v="97"/>
    <n v="0"/>
    <n v="1"/>
    <n v="2"/>
    <n v="0.68157520219375878"/>
    <n v="39.270999999999994"/>
  </r>
  <r>
    <x v="0"/>
    <s v="남"/>
    <n v="68835"/>
    <n v="68.834999999999994"/>
    <n v="69"/>
    <n v="0"/>
    <n v="0"/>
    <n v="0"/>
    <n v="94805"/>
    <n v="94.805000000000007"/>
    <n v="95"/>
    <n v="0"/>
    <n v="0"/>
    <n v="4"/>
    <n v="0.37727900050846247"/>
    <n v="25.970000000000013"/>
  </r>
  <r>
    <x v="0"/>
    <s v="여"/>
    <n v="79462"/>
    <n v="79.462000000000003"/>
    <n v="79"/>
    <n v="0"/>
    <n v="0"/>
    <n v="1"/>
    <n v="111317"/>
    <n v="111.31699999999999"/>
    <n v="111"/>
    <n v="1"/>
    <n v="1"/>
    <n v="3"/>
    <n v="0.40088344114167762"/>
    <n v="31.85499999999999"/>
  </r>
  <r>
    <x v="0"/>
    <s v="남"/>
    <n v="49850"/>
    <n v="49.85"/>
    <n v="50"/>
    <n v="0"/>
    <n v="0"/>
    <n v="0"/>
    <n v="114856"/>
    <n v="114.85599999999999"/>
    <n v="115"/>
    <n v="0"/>
    <n v="0"/>
    <n v="5"/>
    <n v="1.3040320962888665"/>
    <n v="65.006"/>
  </r>
  <r>
    <x v="1"/>
    <s v="여"/>
    <n v="43830"/>
    <n v="43.83"/>
    <n v="44"/>
    <n v="0"/>
    <n v="0"/>
    <n v="0"/>
    <n v="122151"/>
    <n v="122.151"/>
    <n v="122"/>
    <n v="0"/>
    <n v="0"/>
    <n v="7"/>
    <n v="1.7869267624914442"/>
    <n v="78.320999999999998"/>
  </r>
  <r>
    <x v="0"/>
    <s v="여"/>
    <n v="107404"/>
    <n v="107.404"/>
    <n v="107"/>
    <n v="6"/>
    <n v="0"/>
    <n v="4"/>
    <n v="149329"/>
    <n v="149.32900000000001"/>
    <n v="149"/>
    <n v="2"/>
    <n v="3"/>
    <n v="10"/>
    <n v="0.39034859036907388"/>
    <n v="41.925000000000011"/>
  </r>
  <r>
    <x v="0"/>
    <s v="여"/>
    <n v="40175"/>
    <n v="40.174999999999997"/>
    <n v="40"/>
    <n v="0"/>
    <n v="0"/>
    <n v="0"/>
    <n v="99651"/>
    <n v="99.650999999999996"/>
    <n v="100"/>
    <n v="0"/>
    <n v="1"/>
    <n v="3"/>
    <n v="1.4804231487243311"/>
    <n v="59.475999999999999"/>
  </r>
  <r>
    <x v="0"/>
    <s v="남"/>
    <n v="56271"/>
    <n v="56.271000000000001"/>
    <n v="56"/>
    <n v="0"/>
    <n v="0"/>
    <n v="0"/>
    <n v="68342"/>
    <n v="68.341999999999999"/>
    <n v="68"/>
    <n v="0"/>
    <n v="0"/>
    <n v="1"/>
    <n v="0.21451546978017091"/>
    <n v="12.070999999999998"/>
  </r>
  <r>
    <x v="6"/>
    <s v="남"/>
    <n v="21088"/>
    <n v="21.088000000000001"/>
    <n v="21"/>
    <n v="0"/>
    <n v="0"/>
    <n v="0"/>
    <n v="30563"/>
    <n v="30.562999999999999"/>
    <n v="31"/>
    <n v="0"/>
    <n v="0"/>
    <n v="0"/>
    <n v="0.44930766312594828"/>
    <n v="9.4749999999999979"/>
  </r>
  <r>
    <x v="3"/>
    <s v="남"/>
    <n v="15588"/>
    <n v="15.587999999999999"/>
    <n v="16"/>
    <n v="0"/>
    <n v="0"/>
    <n v="0"/>
    <n v="28770"/>
    <n v="28.77"/>
    <n v="29"/>
    <n v="0"/>
    <n v="0"/>
    <n v="0"/>
    <n v="0.84565050038491152"/>
    <n v="13.182"/>
  </r>
  <r>
    <x v="2"/>
    <s v="여"/>
    <n v="19125"/>
    <n v="19.125"/>
    <n v="19"/>
    <n v="0"/>
    <n v="0"/>
    <n v="0"/>
    <n v="35513"/>
    <n v="35.512999999999998"/>
    <n v="36"/>
    <n v="0"/>
    <n v="0"/>
    <n v="0"/>
    <n v="0.85688888888888881"/>
    <n v="16.387999999999998"/>
  </r>
  <r>
    <x v="4"/>
    <s v="여"/>
    <n v="24234"/>
    <n v="24.234000000000002"/>
    <n v="24"/>
    <n v="0"/>
    <n v="0"/>
    <n v="0"/>
    <n v="57776"/>
    <n v="57.776000000000003"/>
    <n v="58"/>
    <n v="0"/>
    <n v="0"/>
    <n v="1"/>
    <n v="1.3840884707435834"/>
    <n v="33.542000000000002"/>
  </r>
  <r>
    <x v="3"/>
    <s v="남"/>
    <n v="16629"/>
    <n v="16.629000000000001"/>
    <n v="17"/>
    <n v="0"/>
    <n v="0"/>
    <n v="0"/>
    <n v="23855"/>
    <n v="23.855"/>
    <n v="24"/>
    <n v="0"/>
    <n v="0"/>
    <n v="0"/>
    <n v="0.43454206506705145"/>
    <n v="7.2259999999999991"/>
  </r>
  <r>
    <x v="6"/>
    <s v="여"/>
    <n v="17288"/>
    <n v="17.288"/>
    <n v="17"/>
    <n v="0"/>
    <n v="0"/>
    <n v="0"/>
    <n v="25076"/>
    <n v="25.076000000000001"/>
    <n v="25"/>
    <n v="0"/>
    <n v="0"/>
    <n v="0"/>
    <n v="0.45048588616381308"/>
    <n v="7.7880000000000003"/>
  </r>
  <r>
    <x v="3"/>
    <s v="여"/>
    <n v="18168"/>
    <n v="18.167999999999999"/>
    <n v="18"/>
    <n v="0"/>
    <n v="0"/>
    <n v="0"/>
    <n v="24913"/>
    <n v="24.913"/>
    <n v="25"/>
    <n v="0"/>
    <n v="0"/>
    <n v="0"/>
    <n v="0.37125715543813304"/>
    <n v="6.745000000000001"/>
  </r>
  <r>
    <x v="6"/>
    <s v="남"/>
    <n v="12177"/>
    <n v="12.177"/>
    <n v="12"/>
    <n v="0"/>
    <n v="0"/>
    <n v="0"/>
    <n v="31225"/>
    <n v="31.225000000000001"/>
    <n v="31"/>
    <n v="0"/>
    <n v="0"/>
    <n v="0"/>
    <n v="1.5642604910897595"/>
    <n v="19.048000000000002"/>
  </r>
  <r>
    <x v="3"/>
    <s v="남"/>
    <n v="14850"/>
    <n v="14.85"/>
    <n v="15"/>
    <n v="0"/>
    <n v="0"/>
    <n v="0"/>
    <n v="23534"/>
    <n v="23.533999999999999"/>
    <n v="24"/>
    <n v="0"/>
    <n v="0"/>
    <n v="0"/>
    <n v="0.58478114478114473"/>
    <n v="8.6839999999999993"/>
  </r>
  <r>
    <x v="3"/>
    <s v="남"/>
    <n v="19401"/>
    <n v="19.401"/>
    <n v="19"/>
    <n v="0"/>
    <n v="0"/>
    <n v="0"/>
    <n v="26424"/>
    <n v="26.423999999999999"/>
    <n v="26"/>
    <n v="0"/>
    <n v="0"/>
    <n v="0"/>
    <n v="0.36199164991495281"/>
    <n v="7.0229999999999997"/>
  </r>
  <r>
    <x v="2"/>
    <s v="여"/>
    <n v="27066"/>
    <n v="27.065999999999999"/>
    <n v="27"/>
    <n v="0"/>
    <n v="0"/>
    <n v="1"/>
    <n v="41755"/>
    <n v="41.755000000000003"/>
    <n v="42"/>
    <n v="0"/>
    <n v="1"/>
    <n v="0"/>
    <n v="0.54271041158649247"/>
    <n v="14.689000000000004"/>
  </r>
  <r>
    <x v="5"/>
    <s v="남"/>
    <n v="17201"/>
    <n v="17.201000000000001"/>
    <n v="17"/>
    <n v="0"/>
    <n v="0"/>
    <n v="0"/>
    <n v="24509"/>
    <n v="24.509"/>
    <n v="25"/>
    <n v="0"/>
    <n v="0"/>
    <n v="0"/>
    <n v="0.42485901982442881"/>
    <n v="7.3079999999999998"/>
  </r>
  <r>
    <x v="5"/>
    <s v="남"/>
    <n v="15340"/>
    <n v="15.34"/>
    <n v="15"/>
    <n v="0"/>
    <n v="0"/>
    <n v="0"/>
    <n v="34114"/>
    <n v="34.113999999999997"/>
    <n v="34"/>
    <n v="0"/>
    <n v="1"/>
    <n v="0"/>
    <n v="1.2238591916558017"/>
    <n v="18.773999999999997"/>
  </r>
  <r>
    <x v="2"/>
    <s v="남"/>
    <n v="15249"/>
    <n v="15.249000000000001"/>
    <n v="15"/>
    <n v="0"/>
    <n v="0"/>
    <n v="0"/>
    <n v="43659"/>
    <n v="43.658999999999999"/>
    <n v="44"/>
    <n v="0"/>
    <n v="2"/>
    <n v="0"/>
    <n v="1.8630729883926811"/>
    <n v="28.409999999999997"/>
  </r>
  <r>
    <x v="5"/>
    <s v="여"/>
    <n v="22120"/>
    <n v="22.12"/>
    <n v="22"/>
    <n v="0"/>
    <n v="0"/>
    <n v="0"/>
    <n v="45514"/>
    <n v="45.514000000000003"/>
    <n v="46"/>
    <n v="0"/>
    <n v="0"/>
    <n v="0"/>
    <n v="1.0575949367088608"/>
    <n v="23.394000000000002"/>
  </r>
  <r>
    <x v="4"/>
    <s v="여"/>
    <n v="44647"/>
    <n v="44.646999999999998"/>
    <n v="45"/>
    <n v="0"/>
    <n v="0"/>
    <n v="0"/>
    <n v="73794"/>
    <n v="73.793999999999997"/>
    <n v="74"/>
    <n v="0"/>
    <n v="2"/>
    <n v="0"/>
    <n v="0.65283221717024664"/>
    <n v="29.146999999999998"/>
  </r>
  <r>
    <x v="6"/>
    <s v="여"/>
    <n v="12177"/>
    <n v="12.177"/>
    <n v="12"/>
    <n v="1"/>
    <n v="0"/>
    <n v="0"/>
    <n v="31898"/>
    <n v="31.898"/>
    <n v="32"/>
    <n v="0"/>
    <n v="2"/>
    <n v="0"/>
    <n v="1.6195286195286196"/>
    <n v="19.721"/>
  </r>
  <r>
    <x v="6"/>
    <s v="여"/>
    <n v="13837"/>
    <n v="13.837"/>
    <n v="14"/>
    <n v="1"/>
    <n v="0"/>
    <n v="0"/>
    <n v="27859"/>
    <n v="27.859000000000002"/>
    <n v="28"/>
    <n v="0"/>
    <n v="0"/>
    <n v="0"/>
    <n v="1.0133699501336997"/>
    <n v="14.022000000000002"/>
  </r>
  <r>
    <x v="2"/>
    <s v="남"/>
    <n v="27500"/>
    <n v="27.5"/>
    <n v="28"/>
    <n v="1"/>
    <n v="0"/>
    <n v="0"/>
    <n v="39916"/>
    <n v="39.915999999999997"/>
    <n v="40"/>
    <n v="0"/>
    <n v="0"/>
    <n v="0"/>
    <n v="0.451490909090909"/>
    <n v="12.415999999999997"/>
  </r>
  <r>
    <x v="2"/>
    <s v="남"/>
    <n v="17168"/>
    <n v="17.167999999999999"/>
    <n v="17"/>
    <n v="0"/>
    <n v="0"/>
    <n v="0"/>
    <n v="29378"/>
    <n v="29.378"/>
    <n v="29"/>
    <n v="0"/>
    <n v="0"/>
    <n v="0"/>
    <n v="0.7112068965517242"/>
    <n v="12.21"/>
  </r>
  <r>
    <x v="4"/>
    <s v="남"/>
    <n v="24120"/>
    <n v="24.12"/>
    <n v="24"/>
    <n v="0"/>
    <n v="0"/>
    <n v="0"/>
    <n v="47430"/>
    <n v="47.43"/>
    <n v="47"/>
    <n v="0"/>
    <n v="2"/>
    <n v="0"/>
    <n v="0.96641791044776115"/>
    <n v="23.31"/>
  </r>
  <r>
    <x v="6"/>
    <s v="남"/>
    <n v="28498"/>
    <n v="28.498000000000001"/>
    <n v="28"/>
    <n v="1"/>
    <n v="0"/>
    <n v="0"/>
    <n v="40450"/>
    <n v="40.450000000000003"/>
    <n v="40"/>
    <n v="0"/>
    <n v="0"/>
    <n v="1"/>
    <n v="0.41939785248087591"/>
    <n v="11.952000000000002"/>
  </r>
  <r>
    <x v="2"/>
    <s v="남"/>
    <n v="16293"/>
    <n v="16.292999999999999"/>
    <n v="16"/>
    <n v="0"/>
    <n v="0"/>
    <n v="0"/>
    <n v="33192"/>
    <n v="33.192"/>
    <n v="33"/>
    <n v="0"/>
    <n v="1"/>
    <n v="0"/>
    <n v="1.0371938869453141"/>
    <n v="16.899000000000001"/>
  </r>
  <r>
    <x v="4"/>
    <s v="남"/>
    <n v="30936"/>
    <n v="30.936"/>
    <n v="31"/>
    <n v="0"/>
    <n v="0"/>
    <n v="0"/>
    <n v="63558"/>
    <n v="63.558"/>
    <n v="64"/>
    <n v="0"/>
    <n v="0"/>
    <n v="1"/>
    <n v="1.0544996121024051"/>
    <n v="32.622"/>
  </r>
  <r>
    <x v="2"/>
    <s v="여"/>
    <n v="25507"/>
    <n v="25.507000000000001"/>
    <n v="26"/>
    <n v="0"/>
    <n v="0"/>
    <n v="0"/>
    <n v="65608"/>
    <n v="65.608000000000004"/>
    <n v="66"/>
    <n v="0"/>
    <n v="0"/>
    <n v="1"/>
    <n v="1.5721566628768573"/>
    <n v="40.100999999999999"/>
  </r>
  <r>
    <x v="6"/>
    <s v="남"/>
    <n v="14843"/>
    <n v="14.843"/>
    <n v="15"/>
    <n v="0"/>
    <n v="0"/>
    <n v="0"/>
    <n v="31028"/>
    <n v="31.027999999999999"/>
    <n v="31"/>
    <n v="0"/>
    <n v="0"/>
    <n v="0"/>
    <n v="1.0904129892878798"/>
    <n v="16.184999999999999"/>
  </r>
  <r>
    <x v="6"/>
    <s v="남"/>
    <n v="19342"/>
    <n v="19.341999999999999"/>
    <n v="19"/>
    <n v="0"/>
    <n v="0"/>
    <n v="0"/>
    <n v="30305"/>
    <n v="30.305"/>
    <n v="30"/>
    <n v="0"/>
    <n v="0"/>
    <n v="0"/>
    <n v="0.56679764243614938"/>
    <n v="10.963000000000001"/>
  </r>
  <r>
    <x v="4"/>
    <s v="여"/>
    <n v="36083"/>
    <n v="36.082999999999998"/>
    <n v="36"/>
    <n v="0"/>
    <n v="0"/>
    <n v="0"/>
    <n v="57051"/>
    <n v="57.051000000000002"/>
    <n v="57"/>
    <n v="0"/>
    <n v="0"/>
    <n v="0"/>
    <n v="0.58110467533187382"/>
    <n v="20.968000000000004"/>
  </r>
  <r>
    <x v="4"/>
    <s v="여"/>
    <n v="13360"/>
    <n v="13.36"/>
    <n v="13"/>
    <n v="0"/>
    <n v="0"/>
    <n v="0"/>
    <n v="32232"/>
    <n v="32.231999999999999"/>
    <n v="32"/>
    <n v="0"/>
    <n v="1"/>
    <n v="0"/>
    <n v="1.4125748502994013"/>
    <n v="18.872"/>
  </r>
  <r>
    <x v="4"/>
    <s v="남"/>
    <n v="31550"/>
    <n v="31.55"/>
    <n v="32"/>
    <n v="1"/>
    <n v="0"/>
    <n v="0"/>
    <n v="64926"/>
    <n v="64.926000000000002"/>
    <n v="65"/>
    <n v="0"/>
    <n v="0"/>
    <n v="1"/>
    <n v="1.0578763866877974"/>
    <n v="33.376000000000005"/>
  </r>
  <r>
    <x v="6"/>
    <s v="남"/>
    <n v="16732"/>
    <n v="16.731999999999999"/>
    <n v="17"/>
    <n v="0"/>
    <n v="0"/>
    <n v="0"/>
    <n v="41594"/>
    <n v="41.594000000000001"/>
    <n v="42"/>
    <n v="0"/>
    <n v="0"/>
    <n v="0"/>
    <n v="1.4858952904613916"/>
    <n v="24.862000000000002"/>
  </r>
  <r>
    <x v="5"/>
    <s v="남"/>
    <n v="24221"/>
    <n v="24.221"/>
    <n v="24"/>
    <n v="0"/>
    <n v="0"/>
    <n v="0"/>
    <n v="42963"/>
    <n v="42.963000000000001"/>
    <n v="43"/>
    <n v="1"/>
    <n v="1"/>
    <n v="0"/>
    <n v="0.77379133809504153"/>
    <n v="18.742000000000001"/>
  </r>
  <r>
    <x v="2"/>
    <s v="여"/>
    <n v="18906"/>
    <n v="18.905999999999999"/>
    <n v="19"/>
    <n v="0"/>
    <n v="0"/>
    <n v="0"/>
    <n v="42842"/>
    <n v="42.841999999999999"/>
    <n v="43"/>
    <n v="0"/>
    <n v="1"/>
    <n v="0"/>
    <n v="1.2660531048344441"/>
    <n v="23.936"/>
  </r>
  <r>
    <x v="6"/>
    <s v="여"/>
    <n v="14659"/>
    <n v="14.659000000000001"/>
    <n v="15"/>
    <n v="0"/>
    <n v="0"/>
    <n v="0"/>
    <n v="30120"/>
    <n v="30.12"/>
    <n v="30"/>
    <n v="0"/>
    <n v="0"/>
    <n v="0"/>
    <n v="1.0547104168087864"/>
    <n v="15.461"/>
  </r>
  <r>
    <x v="2"/>
    <s v="남"/>
    <n v="29869"/>
    <n v="29.869"/>
    <n v="30"/>
    <n v="1"/>
    <n v="0"/>
    <n v="0"/>
    <n v="37739"/>
    <n v="37.738999999999997"/>
    <n v="38"/>
    <n v="0"/>
    <n v="0"/>
    <n v="0"/>
    <n v="0.26348387960761988"/>
    <n v="7.8699999999999974"/>
  </r>
  <r>
    <x v="6"/>
    <s v="남"/>
    <n v="23504"/>
    <n v="23.504000000000001"/>
    <n v="24"/>
    <n v="0"/>
    <n v="0"/>
    <n v="0"/>
    <n v="36858"/>
    <n v="36.857999999999997"/>
    <n v="37"/>
    <n v="0"/>
    <n v="0"/>
    <n v="0"/>
    <n v="0.56815861130020395"/>
    <n v="13.353999999999996"/>
  </r>
  <r>
    <x v="4"/>
    <s v="여"/>
    <n v="20008"/>
    <n v="20.007999999999999"/>
    <n v="20"/>
    <n v="0"/>
    <n v="0"/>
    <n v="0"/>
    <n v="37945"/>
    <n v="37.945"/>
    <n v="38"/>
    <n v="0"/>
    <n v="0"/>
    <n v="0"/>
    <n v="0.89649140343862466"/>
    <n v="17.937000000000001"/>
  </r>
  <r>
    <x v="4"/>
    <s v="남"/>
    <n v="19001"/>
    <n v="19.001000000000001"/>
    <n v="19"/>
    <n v="0"/>
    <n v="0"/>
    <n v="0"/>
    <n v="30313"/>
    <n v="30.312999999999999"/>
    <n v="30"/>
    <n v="0"/>
    <n v="0"/>
    <n v="0"/>
    <n v="0.59533708752170922"/>
    <n v="11.311999999999998"/>
  </r>
  <r>
    <x v="4"/>
    <s v="여"/>
    <n v="29589"/>
    <n v="29.588999999999999"/>
    <n v="30"/>
    <n v="0"/>
    <n v="0"/>
    <n v="0"/>
    <n v="86916"/>
    <n v="86.915999999999997"/>
    <n v="87"/>
    <n v="1"/>
    <n v="0"/>
    <n v="2"/>
    <n v="1.9374429686707899"/>
    <n v="57.326999999999998"/>
  </r>
  <r>
    <x v="2"/>
    <s v="여"/>
    <n v="17218"/>
    <n v="17.218"/>
    <n v="17"/>
    <n v="0"/>
    <n v="0"/>
    <n v="0"/>
    <n v="28531"/>
    <n v="28.530999999999999"/>
    <n v="29"/>
    <n v="0"/>
    <n v="0"/>
    <n v="0"/>
    <n v="0.65704495295620857"/>
    <n v="11.312999999999999"/>
  </r>
  <r>
    <x v="5"/>
    <s v="남"/>
    <n v="18522"/>
    <n v="18.521999999999998"/>
    <n v="19"/>
    <n v="0"/>
    <n v="0"/>
    <n v="0"/>
    <n v="56006"/>
    <n v="56.006"/>
    <n v="56"/>
    <n v="0"/>
    <n v="0"/>
    <n v="0"/>
    <n v="2.023755533959616"/>
    <n v="37.484000000000002"/>
  </r>
  <r>
    <x v="2"/>
    <s v="여"/>
    <n v="20593"/>
    <n v="20.593"/>
    <n v="21"/>
    <n v="0"/>
    <n v="0"/>
    <n v="0"/>
    <n v="51354"/>
    <n v="51.353999999999999"/>
    <n v="51"/>
    <n v="0"/>
    <n v="0"/>
    <n v="1"/>
    <n v="1.493760015539261"/>
    <n v="30.760999999999999"/>
  </r>
  <r>
    <x v="5"/>
    <s v="남"/>
    <n v="17297"/>
    <n v="17.297000000000001"/>
    <n v="17"/>
    <n v="0"/>
    <n v="0"/>
    <n v="0"/>
    <n v="45602"/>
    <n v="45.601999999999997"/>
    <n v="46"/>
    <n v="0"/>
    <n v="0"/>
    <n v="1"/>
    <n v="1.6364109383130019"/>
    <n v="28.304999999999996"/>
  </r>
  <r>
    <x v="3"/>
    <s v="남"/>
    <n v="22537"/>
    <n v="22.536999999999999"/>
    <n v="23"/>
    <n v="1"/>
    <n v="0"/>
    <n v="0"/>
    <n v="36940"/>
    <n v="36.94"/>
    <n v="37"/>
    <n v="0"/>
    <n v="0"/>
    <n v="0"/>
    <n v="0.6390823978346718"/>
    <n v="14.402999999999999"/>
  </r>
  <r>
    <x v="6"/>
    <s v="여"/>
    <n v="20475"/>
    <n v="20.475000000000001"/>
    <n v="20"/>
    <n v="0"/>
    <n v="0"/>
    <n v="0"/>
    <n v="30979"/>
    <n v="30.978999999999999"/>
    <n v="31"/>
    <n v="0"/>
    <n v="0"/>
    <n v="0"/>
    <n v="0.51301587301587293"/>
    <n v="10.503999999999998"/>
  </r>
  <r>
    <x v="2"/>
    <s v="남"/>
    <n v="18512"/>
    <n v="18.512"/>
    <n v="19"/>
    <n v="0"/>
    <n v="0"/>
    <n v="0"/>
    <n v="38208"/>
    <n v="38.207999999999998"/>
    <n v="38"/>
    <n v="0"/>
    <n v="0"/>
    <n v="0"/>
    <n v="1.0639585133967155"/>
    <n v="19.695999999999998"/>
  </r>
  <r>
    <x v="5"/>
    <s v="여"/>
    <n v="17401"/>
    <n v="17.401"/>
    <n v="17"/>
    <n v="1"/>
    <n v="0"/>
    <n v="0"/>
    <n v="25593"/>
    <n v="25.593"/>
    <n v="26"/>
    <n v="0"/>
    <n v="0"/>
    <n v="0"/>
    <n v="0.47077754152060231"/>
    <n v="8.1920000000000002"/>
  </r>
  <r>
    <x v="4"/>
    <s v="여"/>
    <n v="33090"/>
    <n v="33.090000000000003"/>
    <n v="33"/>
    <n v="0"/>
    <n v="0"/>
    <n v="0"/>
    <n v="56298"/>
    <n v="56.298000000000002"/>
    <n v="56"/>
    <n v="0"/>
    <n v="0"/>
    <n v="0"/>
    <n v="0.70135992747053477"/>
    <n v="23.207999999999998"/>
  </r>
  <r>
    <x v="5"/>
    <s v="여"/>
    <n v="21201"/>
    <n v="21.201000000000001"/>
    <n v="21"/>
    <n v="0"/>
    <n v="0"/>
    <n v="0"/>
    <n v="36163"/>
    <n v="36.162999999999997"/>
    <n v="36"/>
    <n v="1"/>
    <n v="1"/>
    <n v="0"/>
    <n v="0.705721428234517"/>
    <n v="14.961999999999996"/>
  </r>
  <r>
    <x v="3"/>
    <s v="남"/>
    <n v="17427"/>
    <n v="17.427"/>
    <n v="17"/>
    <n v="0"/>
    <n v="0"/>
    <n v="0"/>
    <n v="28973"/>
    <n v="28.972999999999999"/>
    <n v="29"/>
    <n v="0"/>
    <n v="0"/>
    <n v="0"/>
    <n v="0.66253514661157975"/>
    <n v="11.545999999999999"/>
  </r>
  <r>
    <x v="6"/>
    <s v="여"/>
    <n v="21801"/>
    <n v="21.800999999999998"/>
    <n v="22"/>
    <n v="1"/>
    <n v="0"/>
    <n v="0"/>
    <n v="32136"/>
    <n v="32.136000000000003"/>
    <n v="32"/>
    <n v="0"/>
    <n v="0"/>
    <n v="0"/>
    <n v="0.47406082289803242"/>
    <n v="10.335000000000004"/>
  </r>
  <r>
    <x v="5"/>
    <s v="여"/>
    <n v="17902"/>
    <n v="17.902000000000001"/>
    <n v="18"/>
    <n v="0"/>
    <n v="0"/>
    <n v="0"/>
    <n v="33702"/>
    <n v="33.701999999999998"/>
    <n v="34"/>
    <n v="0"/>
    <n v="0"/>
    <n v="0"/>
    <n v="0.88258295162551648"/>
    <n v="15.799999999999997"/>
  </r>
  <r>
    <x v="5"/>
    <s v="남"/>
    <n v="37732"/>
    <n v="37.731999999999999"/>
    <n v="38"/>
    <n v="0"/>
    <n v="0"/>
    <n v="0"/>
    <n v="64572"/>
    <n v="64.572000000000003"/>
    <n v="65"/>
    <n v="0"/>
    <n v="0"/>
    <n v="1"/>
    <n v="0.71133255592070399"/>
    <n v="26.840000000000003"/>
  </r>
  <r>
    <x v="6"/>
    <s v="여"/>
    <n v="21370"/>
    <n v="21.37"/>
    <n v="21"/>
    <n v="0"/>
    <n v="0"/>
    <n v="1"/>
    <n v="25145"/>
    <n v="25.145"/>
    <n v="25"/>
    <n v="1"/>
    <n v="0"/>
    <n v="0"/>
    <n v="0.17664950865699572"/>
    <n v="3.7749999999999986"/>
  </r>
  <r>
    <x v="3"/>
    <s v="남"/>
    <n v="14944"/>
    <n v="14.944000000000001"/>
    <n v="15"/>
    <n v="0"/>
    <n v="0"/>
    <n v="0"/>
    <n v="38515"/>
    <n v="38.515000000000001"/>
    <n v="39"/>
    <n v="0"/>
    <n v="0"/>
    <n v="0"/>
    <n v="1.577288543897216"/>
    <n v="23.570999999999998"/>
  </r>
  <r>
    <x v="5"/>
    <s v="남"/>
    <n v="20288"/>
    <n v="20.288"/>
    <n v="20"/>
    <n v="0"/>
    <n v="0"/>
    <n v="0"/>
    <n v="33160"/>
    <n v="33.159999999999997"/>
    <n v="33"/>
    <n v="0"/>
    <n v="0"/>
    <n v="0"/>
    <n v="0.63446372239747617"/>
    <n v="12.871999999999996"/>
  </r>
  <r>
    <x v="4"/>
    <s v="남"/>
    <n v="25974"/>
    <n v="25.974"/>
    <n v="26"/>
    <n v="0"/>
    <n v="0"/>
    <n v="0"/>
    <n v="65116"/>
    <n v="65.116"/>
    <n v="65"/>
    <n v="1"/>
    <n v="0"/>
    <n v="2"/>
    <n v="1.5069685069685068"/>
    <n v="39.141999999999996"/>
  </r>
  <r>
    <x v="5"/>
    <s v="남"/>
    <n v="38186"/>
    <n v="38.186"/>
    <n v="38"/>
    <n v="0"/>
    <n v="0"/>
    <n v="0"/>
    <n v="54162"/>
    <n v="54.161999999999999"/>
    <n v="54"/>
    <n v="0"/>
    <n v="0"/>
    <n v="0"/>
    <n v="0.41837322578955638"/>
    <n v="15.975999999999999"/>
  </r>
  <r>
    <x v="2"/>
    <s v="여"/>
    <n v="13740"/>
    <n v="13.74"/>
    <n v="14"/>
    <n v="0"/>
    <n v="0"/>
    <n v="0"/>
    <n v="31289"/>
    <n v="31.289000000000001"/>
    <n v="31"/>
    <n v="0"/>
    <n v="0"/>
    <n v="0"/>
    <n v="1.2772197962154292"/>
    <n v="17.548999999999999"/>
  </r>
  <r>
    <x v="5"/>
    <s v="여"/>
    <n v="28127"/>
    <n v="28.126999999999999"/>
    <n v="28"/>
    <n v="0"/>
    <n v="0"/>
    <n v="0"/>
    <n v="58301"/>
    <n v="58.301000000000002"/>
    <n v="58"/>
    <n v="0"/>
    <n v="1"/>
    <n v="1"/>
    <n v="1.0727770469655493"/>
    <n v="30.174000000000003"/>
  </r>
  <r>
    <x v="2"/>
    <s v="여"/>
    <n v="21192"/>
    <n v="21.192"/>
    <n v="21"/>
    <n v="1"/>
    <n v="0"/>
    <n v="0"/>
    <n v="31097"/>
    <n v="31.097000000000001"/>
    <n v="31"/>
    <n v="0"/>
    <n v="1"/>
    <n v="0"/>
    <n v="0.46739335598338999"/>
    <n v="9.9050000000000011"/>
  </r>
  <r>
    <x v="2"/>
    <s v="남"/>
    <n v="15031"/>
    <n v="15.031000000000001"/>
    <n v="15"/>
    <n v="0"/>
    <n v="0"/>
    <n v="0"/>
    <n v="48087"/>
    <n v="48.087000000000003"/>
    <n v="48"/>
    <n v="0"/>
    <n v="1"/>
    <n v="0"/>
    <n v="2.1991883440888831"/>
    <n v="33.056000000000004"/>
  </r>
  <r>
    <x v="5"/>
    <s v="여"/>
    <n v="29393"/>
    <n v="29.393000000000001"/>
    <n v="29"/>
    <n v="0"/>
    <n v="0"/>
    <n v="0"/>
    <n v="41048"/>
    <n v="41.048000000000002"/>
    <n v="41"/>
    <n v="0"/>
    <n v="0"/>
    <n v="0"/>
    <n v="0.3965229816623006"/>
    <n v="11.655000000000001"/>
  </r>
  <r>
    <x v="5"/>
    <s v="여"/>
    <n v="20120"/>
    <n v="20.12"/>
    <n v="20"/>
    <n v="0"/>
    <n v="0"/>
    <n v="0"/>
    <n v="59338"/>
    <n v="59.338000000000001"/>
    <n v="59"/>
    <n v="0"/>
    <n v="0"/>
    <n v="0"/>
    <n v="1.9492047713717695"/>
    <n v="39.218000000000004"/>
  </r>
  <r>
    <x v="3"/>
    <s v="여"/>
    <n v="14263"/>
    <n v="14.263"/>
    <n v="14"/>
    <n v="1"/>
    <n v="0"/>
    <n v="0"/>
    <n v="36627"/>
    <n v="36.627000000000002"/>
    <n v="37"/>
    <n v="0"/>
    <n v="2"/>
    <n v="0"/>
    <n v="1.5679730771927367"/>
    <n v="22.364000000000004"/>
  </r>
  <r>
    <x v="2"/>
    <s v="여"/>
    <n v="14776"/>
    <n v="14.776"/>
    <n v="15"/>
    <n v="0"/>
    <n v="0"/>
    <n v="0"/>
    <n v="33042"/>
    <n v="33.042000000000002"/>
    <n v="33"/>
    <n v="0"/>
    <n v="0"/>
    <n v="0"/>
    <n v="1.236193827828912"/>
    <n v="18.266000000000002"/>
  </r>
  <r>
    <x v="3"/>
    <s v="여"/>
    <n v="15499"/>
    <n v="15.499000000000001"/>
    <n v="15"/>
    <n v="0"/>
    <n v="0"/>
    <n v="0"/>
    <n v="27943"/>
    <n v="27.943000000000001"/>
    <n v="28"/>
    <n v="0"/>
    <n v="0"/>
    <n v="0"/>
    <n v="0.80289050906510095"/>
    <n v="12.444000000000001"/>
  </r>
  <r>
    <x v="3"/>
    <s v="남"/>
    <n v="13256"/>
    <n v="13.256"/>
    <n v="13"/>
    <n v="0"/>
    <n v="0"/>
    <n v="0"/>
    <n v="34541"/>
    <n v="34.540999999999997"/>
    <n v="35"/>
    <n v="0"/>
    <n v="0"/>
    <n v="0"/>
    <n v="1.6056879903439949"/>
    <n v="21.284999999999997"/>
  </r>
  <r>
    <x v="4"/>
    <s v="남"/>
    <n v="26417"/>
    <n v="26.417000000000002"/>
    <n v="26"/>
    <n v="0"/>
    <n v="0"/>
    <n v="0"/>
    <n v="66391"/>
    <n v="66.391000000000005"/>
    <n v="66"/>
    <n v="0"/>
    <n v="0"/>
    <n v="1"/>
    <n v="1.5131922625582013"/>
    <n v="39.974000000000004"/>
  </r>
  <r>
    <x v="4"/>
    <s v="남"/>
    <n v="34839"/>
    <n v="34.838999999999999"/>
    <n v="35"/>
    <n v="0"/>
    <n v="0"/>
    <n v="0"/>
    <n v="49849"/>
    <n v="49.848999999999997"/>
    <n v="50"/>
    <n v="0"/>
    <n v="0"/>
    <n v="0"/>
    <n v="0.43083900226757366"/>
    <n v="15.009999999999998"/>
  </r>
  <r>
    <x v="6"/>
    <s v="남"/>
    <n v="18852"/>
    <n v="18.852"/>
    <n v="19"/>
    <n v="1"/>
    <n v="0"/>
    <n v="0"/>
    <n v="38482"/>
    <n v="38.481999999999999"/>
    <n v="38"/>
    <n v="1"/>
    <n v="1"/>
    <n v="0"/>
    <n v="1.0412688308932738"/>
    <n v="19.63"/>
  </r>
  <r>
    <x v="2"/>
    <s v="여"/>
    <n v="27056"/>
    <n v="27.056000000000001"/>
    <n v="27"/>
    <n v="0"/>
    <n v="0"/>
    <n v="0"/>
    <n v="43359"/>
    <n v="43.359000000000002"/>
    <n v="43"/>
    <n v="0"/>
    <n v="0"/>
    <n v="0"/>
    <n v="0.60256505026611473"/>
    <n v="16.303000000000001"/>
  </r>
  <r>
    <x v="6"/>
    <s v="여"/>
    <n v="14934"/>
    <n v="14.933999999999999"/>
    <n v="15"/>
    <n v="0"/>
    <n v="0"/>
    <n v="0"/>
    <n v="29412"/>
    <n v="29.411999999999999"/>
    <n v="29"/>
    <n v="0"/>
    <n v="0"/>
    <n v="0"/>
    <n v="0.96946564885496189"/>
    <n v="14.478"/>
  </r>
  <r>
    <x v="6"/>
    <s v="남"/>
    <n v="16669"/>
    <n v="16.669"/>
    <n v="17"/>
    <n v="0"/>
    <n v="0"/>
    <n v="0"/>
    <n v="41831"/>
    <n v="41.831000000000003"/>
    <n v="42"/>
    <n v="0"/>
    <n v="0"/>
    <n v="0"/>
    <n v="1.5095086687863699"/>
    <n v="25.162000000000003"/>
  </r>
  <r>
    <x v="2"/>
    <s v="남"/>
    <n v="17009"/>
    <n v="17.009"/>
    <n v="17"/>
    <n v="1"/>
    <n v="0"/>
    <n v="0"/>
    <n v="24455"/>
    <n v="24.454999999999998"/>
    <n v="24"/>
    <n v="0"/>
    <n v="0"/>
    <n v="0"/>
    <n v="0.43776824034334749"/>
    <n v="7.445999999999998"/>
  </r>
  <r>
    <x v="6"/>
    <s v="여"/>
    <n v="13604"/>
    <n v="13.603999999999999"/>
    <n v="14"/>
    <n v="0"/>
    <n v="0"/>
    <n v="0"/>
    <n v="24257"/>
    <n v="24.257000000000001"/>
    <n v="24"/>
    <n v="0"/>
    <n v="0"/>
    <n v="0"/>
    <n v="0.78307850632167031"/>
    <n v="10.653000000000002"/>
  </r>
  <r>
    <x v="4"/>
    <s v="남"/>
    <n v="20218"/>
    <n v="20.218"/>
    <n v="20"/>
    <n v="0"/>
    <n v="0"/>
    <n v="0"/>
    <n v="37307"/>
    <n v="37.307000000000002"/>
    <n v="37"/>
    <n v="0"/>
    <n v="0"/>
    <n v="0"/>
    <n v="0.84523691759817998"/>
    <n v="17.089000000000002"/>
  </r>
  <r>
    <x v="6"/>
    <s v="여"/>
    <n v="37019"/>
    <n v="37.018999999999998"/>
    <n v="37"/>
    <n v="4"/>
    <n v="0"/>
    <n v="0"/>
    <n v="41733"/>
    <n v="41.732999999999997"/>
    <n v="42"/>
    <n v="0"/>
    <n v="1"/>
    <n v="0"/>
    <n v="0.12734001458710389"/>
    <n v="4.7139999999999986"/>
  </r>
  <r>
    <x v="4"/>
    <s v="남"/>
    <n v="32327"/>
    <n v="32.326999999999998"/>
    <n v="32"/>
    <n v="1"/>
    <n v="0"/>
    <n v="0"/>
    <n v="64086"/>
    <n v="64.085999999999999"/>
    <n v="64"/>
    <n v="0"/>
    <n v="0"/>
    <n v="1"/>
    <n v="0.98242954805580485"/>
    <n v="31.759"/>
  </r>
  <r>
    <x v="5"/>
    <s v="남"/>
    <n v="33082"/>
    <n v="33.082000000000001"/>
    <n v="33"/>
    <n v="1"/>
    <n v="0"/>
    <n v="0"/>
    <n v="56136"/>
    <n v="56.136000000000003"/>
    <n v="56"/>
    <n v="0"/>
    <n v="0"/>
    <n v="0"/>
    <n v="0.69687443322652809"/>
    <n v="23.054000000000002"/>
  </r>
  <r>
    <x v="4"/>
    <s v="여"/>
    <n v="32009"/>
    <n v="32.009"/>
    <n v="32"/>
    <n v="0"/>
    <n v="0"/>
    <n v="0"/>
    <n v="51551"/>
    <n v="51.551000000000002"/>
    <n v="52"/>
    <n v="0"/>
    <n v="1"/>
    <n v="0"/>
    <n v="0.61051579243337817"/>
    <n v="19.542000000000002"/>
  </r>
  <r>
    <x v="7"/>
    <s v="남"/>
    <n v="14429"/>
    <n v="14.429"/>
    <n v="14"/>
    <n v="0"/>
    <n v="0"/>
    <n v="0"/>
    <n v="29361"/>
    <n v="29.361000000000001"/>
    <n v="29"/>
    <n v="0"/>
    <n v="2"/>
    <n v="0"/>
    <n v="1.034860350682653"/>
    <n v="14.932"/>
  </r>
  <r>
    <x v="5"/>
    <s v="남"/>
    <n v="24752"/>
    <n v="24.751999999999999"/>
    <n v="25"/>
    <n v="0"/>
    <n v="0"/>
    <n v="0"/>
    <n v="45800"/>
    <n v="45.8"/>
    <n v="46"/>
    <n v="1"/>
    <n v="0"/>
    <n v="0"/>
    <n v="0.85035552682611504"/>
    <n v="21.047999999999998"/>
  </r>
  <r>
    <x v="4"/>
    <s v="남"/>
    <n v="34798"/>
    <n v="34.798000000000002"/>
    <n v="35"/>
    <n v="0"/>
    <n v="0"/>
    <n v="0"/>
    <n v="116749"/>
    <n v="116.749"/>
    <n v="117"/>
    <n v="3"/>
    <n v="10"/>
    <n v="2"/>
    <n v="2.3550491407552157"/>
    <n v="81.950999999999993"/>
  </r>
  <r>
    <x v="5"/>
    <s v="여"/>
    <n v="25884"/>
    <n v="25.884"/>
    <n v="26"/>
    <n v="0"/>
    <n v="0"/>
    <n v="0"/>
    <n v="38963"/>
    <n v="38.963000000000001"/>
    <n v="39"/>
    <n v="0"/>
    <n v="0"/>
    <n v="0"/>
    <n v="0.50529284500077265"/>
    <n v="13.079000000000001"/>
  </r>
  <r>
    <x v="5"/>
    <s v="남"/>
    <n v="43345"/>
    <n v="43.344999999999999"/>
    <n v="43"/>
    <n v="1"/>
    <n v="0"/>
    <n v="0"/>
    <n v="85206"/>
    <n v="85.206000000000003"/>
    <n v="85"/>
    <n v="0"/>
    <n v="1"/>
    <n v="3"/>
    <n v="0.96576306379051802"/>
    <n v="41.861000000000004"/>
  </r>
  <r>
    <x v="2"/>
    <s v="남"/>
    <n v="21578"/>
    <n v="21.577999999999999"/>
    <n v="22"/>
    <n v="0"/>
    <n v="0"/>
    <n v="0"/>
    <n v="40413"/>
    <n v="40.412999999999997"/>
    <n v="40"/>
    <n v="1"/>
    <n v="3"/>
    <n v="0"/>
    <n v="0.87287978496616914"/>
    <n v="18.834999999999997"/>
  </r>
  <r>
    <x v="5"/>
    <s v="여"/>
    <n v="31453"/>
    <n v="31.452999999999999"/>
    <n v="31"/>
    <n v="0"/>
    <n v="0"/>
    <n v="0"/>
    <n v="46415"/>
    <n v="46.414999999999999"/>
    <n v="46"/>
    <n v="0"/>
    <n v="0"/>
    <n v="0"/>
    <n v="0.47569389247448574"/>
    <n v="14.962"/>
  </r>
  <r>
    <x v="5"/>
    <s v="여"/>
    <n v="30770"/>
    <n v="30.77"/>
    <n v="31"/>
    <n v="0"/>
    <n v="0"/>
    <n v="0"/>
    <n v="51375"/>
    <n v="51.375"/>
    <n v="51"/>
    <n v="0"/>
    <n v="0"/>
    <n v="1"/>
    <n v="0.66964575885602862"/>
    <n v="20.605"/>
  </r>
  <r>
    <x v="4"/>
    <s v="여"/>
    <n v="21400"/>
    <n v="21.4"/>
    <n v="21"/>
    <n v="0"/>
    <n v="0"/>
    <n v="0"/>
    <n v="46600"/>
    <n v="46.6"/>
    <n v="47"/>
    <n v="1"/>
    <n v="2"/>
    <n v="0"/>
    <n v="1.1775700934579441"/>
    <n v="25.200000000000003"/>
  </r>
  <r>
    <x v="0"/>
    <s v="남"/>
    <n v="41200"/>
    <n v="41.2"/>
    <n v="41"/>
    <n v="0"/>
    <n v="0"/>
    <n v="0"/>
    <n v="75500"/>
    <n v="75.5"/>
    <n v="76"/>
    <n v="0"/>
    <n v="1"/>
    <n v="0"/>
    <n v="0.83252427184466005"/>
    <n v="34.299999999999997"/>
  </r>
  <r>
    <x v="7"/>
    <s v="남"/>
    <n v="11600"/>
    <n v="11.6"/>
    <n v="12"/>
    <n v="0"/>
    <n v="0"/>
    <n v="0"/>
    <n v="19100"/>
    <n v="19.100000000000001"/>
    <n v="19"/>
    <n v="0"/>
    <n v="0"/>
    <n v="0"/>
    <n v="0.64655172413793116"/>
    <n v="7.5000000000000018"/>
  </r>
  <r>
    <x v="0"/>
    <s v="남"/>
    <n v="56200"/>
    <n v="56.2"/>
    <n v="56"/>
    <n v="0"/>
    <n v="0"/>
    <n v="0"/>
    <n v="102400"/>
    <n v="102.4"/>
    <n v="102"/>
    <n v="0"/>
    <n v="1"/>
    <n v="3"/>
    <n v="0.8220640569395018"/>
    <n v="46.2"/>
  </r>
  <r>
    <x v="6"/>
    <s v="남"/>
    <n v="21300"/>
    <n v="21.3"/>
    <n v="21"/>
    <n v="0"/>
    <n v="0"/>
    <n v="0"/>
    <n v="30600"/>
    <n v="30.6"/>
    <n v="31"/>
    <n v="0"/>
    <n v="0"/>
    <n v="0"/>
    <n v="0.43661971830985918"/>
    <n v="9.3000000000000007"/>
  </r>
  <r>
    <x v="7"/>
    <s v="남"/>
    <n v="13600"/>
    <n v="13.6"/>
    <n v="14"/>
    <n v="0"/>
    <n v="0"/>
    <n v="0"/>
    <n v="19300"/>
    <n v="19.3"/>
    <n v="19"/>
    <n v="0"/>
    <n v="0"/>
    <n v="0"/>
    <n v="0.41911764705882359"/>
    <n v="5.7000000000000011"/>
  </r>
  <r>
    <x v="6"/>
    <s v="남"/>
    <n v="24100"/>
    <n v="24.1"/>
    <n v="24"/>
    <n v="1"/>
    <n v="0"/>
    <n v="0"/>
    <n v="27400"/>
    <n v="27.4"/>
    <n v="27"/>
    <n v="0"/>
    <n v="0"/>
    <n v="0"/>
    <n v="0.13692946058091274"/>
    <n v="3.2999999999999972"/>
  </r>
  <r>
    <x v="7"/>
    <s v="남"/>
    <n v="18700"/>
    <n v="18.7"/>
    <n v="19"/>
    <n v="0"/>
    <n v="0"/>
    <n v="0"/>
    <n v="34100"/>
    <n v="34.1"/>
    <n v="34"/>
    <n v="0"/>
    <n v="1"/>
    <n v="0"/>
    <n v="0.82352941176470607"/>
    <n v="15.400000000000002"/>
  </r>
  <r>
    <x v="6"/>
    <s v="남"/>
    <n v="22500"/>
    <n v="22.5"/>
    <n v="23"/>
    <n v="0"/>
    <n v="0"/>
    <n v="0"/>
    <n v="35500"/>
    <n v="35.5"/>
    <n v="36"/>
    <n v="0"/>
    <n v="0"/>
    <n v="0"/>
    <n v="0.57777777777777772"/>
    <n v="13"/>
  </r>
  <r>
    <x v="7"/>
    <s v="여"/>
    <n v="20200"/>
    <n v="20.2"/>
    <n v="20"/>
    <n v="0"/>
    <n v="0"/>
    <n v="0"/>
    <n v="25900"/>
    <n v="25.9"/>
    <n v="26"/>
    <n v="0"/>
    <n v="0"/>
    <n v="0"/>
    <n v="0.28217821782178215"/>
    <n v="5.6999999999999993"/>
  </r>
  <r>
    <x v="2"/>
    <s v="남"/>
    <n v="15700"/>
    <n v="15.7"/>
    <n v="16"/>
    <n v="0"/>
    <n v="0"/>
    <n v="0"/>
    <n v="28600"/>
    <n v="28.6"/>
    <n v="29"/>
    <n v="0"/>
    <n v="0"/>
    <n v="0"/>
    <n v="0.82165605095541416"/>
    <n v="12.900000000000002"/>
  </r>
  <r>
    <x v="3"/>
    <s v="여"/>
    <n v="17600"/>
    <n v="17.600000000000001"/>
    <n v="18"/>
    <n v="2"/>
    <n v="0"/>
    <n v="0"/>
    <n v="25700"/>
    <n v="25.7"/>
    <n v="26"/>
    <n v="0"/>
    <n v="0"/>
    <n v="0"/>
    <n v="0.4602272727272726"/>
    <n v="8.0999999999999979"/>
  </r>
  <r>
    <x v="5"/>
    <s v="여"/>
    <n v="22800"/>
    <n v="22.8"/>
    <n v="23"/>
    <n v="0"/>
    <n v="0"/>
    <n v="0"/>
    <n v="40400"/>
    <n v="40.4"/>
    <n v="40"/>
    <n v="1"/>
    <n v="1"/>
    <n v="0"/>
    <n v="0.77192982456140335"/>
    <n v="17.599999999999998"/>
  </r>
  <r>
    <x v="0"/>
    <s v="여"/>
    <n v="69400"/>
    <n v="69.400000000000006"/>
    <n v="69"/>
    <n v="0"/>
    <n v="0"/>
    <n v="2"/>
    <n v="92300"/>
    <n v="92.3"/>
    <n v="92"/>
    <n v="0"/>
    <n v="1"/>
    <n v="1"/>
    <n v="0.32997118155619581"/>
    <n v="22.899999999999991"/>
  </r>
  <r>
    <x v="2"/>
    <s v="남"/>
    <n v="15700"/>
    <n v="15.7"/>
    <n v="16"/>
    <n v="0"/>
    <n v="0"/>
    <n v="0"/>
    <n v="30400"/>
    <n v="30.4"/>
    <n v="30"/>
    <n v="0"/>
    <n v="0"/>
    <n v="0"/>
    <n v="0.93630573248407645"/>
    <n v="14.7"/>
  </r>
  <r>
    <x v="3"/>
    <s v="남"/>
    <n v="12100"/>
    <n v="12.1"/>
    <n v="12"/>
    <n v="0"/>
    <n v="0"/>
    <n v="0"/>
    <n v="30100"/>
    <n v="30.1"/>
    <n v="30"/>
    <n v="0"/>
    <n v="0"/>
    <n v="0"/>
    <n v="1.4876033057851241"/>
    <n v="18"/>
  </r>
  <r>
    <x v="1"/>
    <s v="남"/>
    <n v="40000"/>
    <n v="40"/>
    <n v="40"/>
    <n v="0"/>
    <n v="0"/>
    <n v="0"/>
    <n v="65900"/>
    <n v="65.900000000000006"/>
    <n v="66"/>
    <n v="0"/>
    <n v="0"/>
    <n v="1"/>
    <n v="0.64750000000000019"/>
    <n v="25.900000000000006"/>
  </r>
  <r>
    <x v="3"/>
    <s v="남"/>
    <n v="12300"/>
    <n v="12.3"/>
    <n v="12"/>
    <n v="1"/>
    <n v="0"/>
    <n v="0"/>
    <n v="20100"/>
    <n v="20.100000000000001"/>
    <n v="20"/>
    <n v="0"/>
    <n v="0"/>
    <n v="0"/>
    <n v="0.63414634146341464"/>
    <n v="7.8000000000000007"/>
  </r>
  <r>
    <x v="1"/>
    <s v="남"/>
    <n v="50500"/>
    <n v="50.5"/>
    <n v="51"/>
    <n v="0"/>
    <n v="0"/>
    <n v="0"/>
    <n v="74900"/>
    <n v="74.900000000000006"/>
    <n v="75"/>
    <n v="0"/>
    <n v="0"/>
    <n v="0"/>
    <n v="0.48316831683168326"/>
    <n v="24.400000000000006"/>
  </r>
  <r>
    <x v="2"/>
    <s v="남"/>
    <n v="15400"/>
    <n v="15.4"/>
    <n v="15"/>
    <n v="0"/>
    <n v="0"/>
    <n v="0"/>
    <n v="34000"/>
    <n v="34"/>
    <n v="34"/>
    <n v="0"/>
    <n v="0"/>
    <n v="0"/>
    <n v="1.2077922077922079"/>
    <n v="18.600000000000001"/>
  </r>
  <r>
    <x v="4"/>
    <s v="여"/>
    <n v="22100"/>
    <n v="22.1"/>
    <n v="22"/>
    <n v="0"/>
    <n v="0"/>
    <n v="0"/>
    <n v="37000"/>
    <n v="37"/>
    <n v="37"/>
    <n v="0"/>
    <n v="0"/>
    <n v="0"/>
    <n v="0.67420814479638003"/>
    <n v="14.899999999999999"/>
  </r>
  <r>
    <x v="3"/>
    <s v="남"/>
    <n v="15300"/>
    <n v="15.3"/>
    <n v="15"/>
    <n v="0"/>
    <n v="0"/>
    <n v="0"/>
    <n v="31100"/>
    <n v="31.1"/>
    <n v="31"/>
    <n v="0"/>
    <n v="2"/>
    <n v="0"/>
    <n v="1.0326797385620916"/>
    <n v="15.8"/>
  </r>
  <r>
    <x v="5"/>
    <s v="여"/>
    <n v="20100"/>
    <n v="20.100000000000001"/>
    <n v="20"/>
    <n v="0"/>
    <n v="0"/>
    <n v="0"/>
    <n v="44100"/>
    <n v="44.1"/>
    <n v="44"/>
    <n v="0"/>
    <n v="2"/>
    <n v="0"/>
    <n v="1.1940298507462686"/>
    <n v="24"/>
  </r>
  <r>
    <x v="0"/>
    <s v="여"/>
    <n v="31900"/>
    <n v="31.9"/>
    <n v="32"/>
    <n v="0"/>
    <n v="0"/>
    <n v="0"/>
    <n v="95200"/>
    <n v="95.2"/>
    <n v="95"/>
    <n v="1"/>
    <n v="3"/>
    <n v="3"/>
    <n v="1.9843260188087777"/>
    <n v="63.300000000000004"/>
  </r>
  <r>
    <x v="3"/>
    <s v="여"/>
    <n v="14200"/>
    <n v="14.2"/>
    <n v="14"/>
    <n v="0"/>
    <n v="0"/>
    <n v="0"/>
    <n v="29100"/>
    <n v="29.1"/>
    <n v="29"/>
    <n v="1"/>
    <n v="1"/>
    <n v="0"/>
    <n v="1.0492957746478875"/>
    <n v="14.900000000000002"/>
  </r>
  <r>
    <x v="0"/>
    <s v="여"/>
    <n v="43700"/>
    <n v="43.7"/>
    <n v="44"/>
    <n v="0"/>
    <n v="0"/>
    <n v="0"/>
    <n v="65400.000000000007"/>
    <n v="65.400000000000006"/>
    <n v="65"/>
    <n v="0"/>
    <n v="1"/>
    <n v="1"/>
    <n v="0.49656750572082381"/>
    <n v="21.700000000000003"/>
  </r>
  <r>
    <x v="2"/>
    <s v="남"/>
    <n v="14600"/>
    <n v="14.6"/>
    <n v="15"/>
    <n v="0"/>
    <n v="0"/>
    <n v="0"/>
    <n v="35100"/>
    <n v="35.1"/>
    <n v="35"/>
    <n v="0"/>
    <n v="0"/>
    <n v="0"/>
    <n v="1.404109589041096"/>
    <n v="2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429772-E951-46C7-AD84-C368A444EA75}" name="피벗 테이블10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O14" firstHeaderRow="0" firstDataRow="1" firstDataCol="1"/>
  <pivotFields count="16">
    <pivotField axis="axisRow" showAll="0">
      <items count="11">
        <item x="0"/>
        <item x="1"/>
        <item x="4"/>
        <item x="5"/>
        <item x="2"/>
        <item x="6"/>
        <item x="3"/>
        <item x="7"/>
        <item x="9"/>
        <item x="8"/>
        <item t="default"/>
      </items>
    </pivotField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numFmtId="176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평균 : TMT1_숫자순서오류" fld="5" subtotal="average" baseField="0" baseItem="4"/>
    <dataField name="표본 표준 편차 : TMT1_숫자순서오류2" fld="5" subtotal="stdDev" baseField="0" baseItem="4"/>
    <dataField name="평균 : TMT1_촉진수" fld="7" subtotal="average" baseField="0" baseItem="4"/>
    <dataField name="표본 표준 편차 : TMT1_촉진수2" fld="7" subtotal="stdDev" baseField="0" baseItem="4"/>
    <dataField name="평균 : TMT2_숫자순서오류" fld="11" subtotal="average" baseField="0" baseItem="4"/>
    <dataField name="표본 표준 편차 : TMT2_숫자순서오류2" fld="11" subtotal="stdDev" baseField="0" baseItem="4"/>
    <dataField name="평균 : TMT2_색순서오류" fld="12" subtotal="average" baseField="0" baseItem="4"/>
    <dataField name="표본 표준 편차 : TMT2_색순서오류2" fld="12" subtotal="stdDev" baseField="0" baseItem="4"/>
    <dataField name="평균 : TMT2_촉진수" fld="13" subtotal="average" baseField="0" baseItem="4"/>
    <dataField name="표본 표준 편차 : TMT2_촉진수2" fld="13" subtotal="stdDev" baseField="0" baseItem="4"/>
    <dataField name="평균 : 비율간섭" fld="14" subtotal="average" baseField="0" baseItem="4"/>
    <dataField name="표본 표준 편차 : 비율간섭" fld="14" subtotal="stdDev" baseField="0" baseItem="4"/>
    <dataField name="평균 : 차이간섭" fld="15" subtotal="average" baseField="0" baseItem="4"/>
    <dataField name="표본 표준 편차 : 차이간섭2" fld="15" subtotal="stdDev" baseField="0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F1F2A-2CB1-4DB4-A39C-80253D2E09C3}">
  <sheetPr codeName="Sheet1"/>
  <dimension ref="A1:P529"/>
  <sheetViews>
    <sheetView workbookViewId="0">
      <selection activeCell="F24" sqref="F24"/>
    </sheetView>
  </sheetViews>
  <sheetFormatPr defaultRowHeight="16.5"/>
  <cols>
    <col min="3" max="3" width="13.75" bestFit="1" customWidth="1"/>
    <col min="4" max="4" width="16" bestFit="1" customWidth="1"/>
    <col min="5" max="5" width="20" bestFit="1" customWidth="1"/>
    <col min="6" max="6" width="17.375" bestFit="1" customWidth="1"/>
    <col min="7" max="7" width="15.5" bestFit="1" customWidth="1"/>
    <col min="8" max="8" width="11.875" bestFit="1" customWidth="1"/>
    <col min="9" max="9" width="13.75" bestFit="1" customWidth="1"/>
    <col min="10" max="10" width="16" bestFit="1" customWidth="1"/>
    <col min="11" max="11" width="20" bestFit="1" customWidth="1"/>
    <col min="12" max="12" width="17.375" bestFit="1" customWidth="1"/>
    <col min="13" max="13" width="15.5" bestFit="1" customWidth="1"/>
    <col min="14" max="14" width="11.875" bestFit="1" customWidth="1"/>
  </cols>
  <sheetData>
    <row r="1" spans="1:16">
      <c r="A1" s="1" t="s">
        <v>0</v>
      </c>
      <c r="B1" s="1" t="s">
        <v>1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23</v>
      </c>
      <c r="P1" s="4" t="s">
        <v>24</v>
      </c>
    </row>
    <row r="2" spans="1:16">
      <c r="A2" s="7">
        <v>5</v>
      </c>
      <c r="B2" s="7" t="s">
        <v>2</v>
      </c>
      <c r="C2" s="8">
        <v>71709</v>
      </c>
      <c r="D2" s="8">
        <f t="shared" ref="D2:D65" si="0">C2/1000</f>
        <v>71.709000000000003</v>
      </c>
      <c r="E2" s="8">
        <f t="shared" ref="E2:E65" si="1">ROUND(D2,0)</f>
        <v>72</v>
      </c>
      <c r="F2" s="8">
        <v>0</v>
      </c>
      <c r="G2" s="8">
        <v>0</v>
      </c>
      <c r="H2" s="8">
        <v>2</v>
      </c>
      <c r="I2" s="8">
        <v>108072</v>
      </c>
      <c r="J2" s="8">
        <f t="shared" ref="J2:J65" si="2">I2/1000</f>
        <v>108.072</v>
      </c>
      <c r="K2" s="5">
        <f t="shared" ref="K2:K65" si="3">ROUND(J2,0)</f>
        <v>108</v>
      </c>
      <c r="L2" s="8">
        <v>0</v>
      </c>
      <c r="M2" s="8">
        <v>0</v>
      </c>
      <c r="N2" s="8">
        <v>4</v>
      </c>
      <c r="O2" s="26">
        <f>(J2-D2)/D2</f>
        <v>0.5070911601054261</v>
      </c>
      <c r="P2" s="26">
        <f>(J2-D2)</f>
        <v>36.363</v>
      </c>
    </row>
    <row r="3" spans="1:16">
      <c r="A3" s="7">
        <v>5</v>
      </c>
      <c r="B3" s="7" t="s">
        <v>3</v>
      </c>
      <c r="C3" s="8">
        <v>66414</v>
      </c>
      <c r="D3" s="8">
        <f t="shared" si="0"/>
        <v>66.414000000000001</v>
      </c>
      <c r="E3" s="8">
        <f t="shared" si="1"/>
        <v>66</v>
      </c>
      <c r="F3" s="8">
        <v>0</v>
      </c>
      <c r="G3" s="8">
        <v>0</v>
      </c>
      <c r="H3" s="8">
        <v>1</v>
      </c>
      <c r="I3" s="8">
        <v>155569</v>
      </c>
      <c r="J3" s="8">
        <f t="shared" si="2"/>
        <v>155.56899999999999</v>
      </c>
      <c r="K3" s="5">
        <f t="shared" si="3"/>
        <v>156</v>
      </c>
      <c r="L3" s="8">
        <v>2</v>
      </c>
      <c r="M3" s="8">
        <v>2</v>
      </c>
      <c r="N3" s="8">
        <v>7</v>
      </c>
      <c r="O3" s="26">
        <f t="shared" ref="O3:O66" si="4">(J3-D3)/D3</f>
        <v>1.3424127443009002</v>
      </c>
      <c r="P3" s="26">
        <f t="shared" ref="P3:P66" si="5">(J3-D3)</f>
        <v>89.154999999999987</v>
      </c>
    </row>
    <row r="4" spans="1:16">
      <c r="A4" s="7">
        <v>5</v>
      </c>
      <c r="B4" s="7" t="s">
        <v>2</v>
      </c>
      <c r="C4" s="8">
        <v>64973</v>
      </c>
      <c r="D4" s="8">
        <f t="shared" si="0"/>
        <v>64.972999999999999</v>
      </c>
      <c r="E4" s="8">
        <f t="shared" si="1"/>
        <v>65</v>
      </c>
      <c r="F4" s="8">
        <v>0</v>
      </c>
      <c r="G4" s="8">
        <v>0</v>
      </c>
      <c r="H4" s="8">
        <v>1</v>
      </c>
      <c r="I4" s="8">
        <v>86003</v>
      </c>
      <c r="J4" s="8">
        <f t="shared" si="2"/>
        <v>86.003</v>
      </c>
      <c r="K4" s="5">
        <f t="shared" si="3"/>
        <v>86</v>
      </c>
      <c r="L4" s="8">
        <v>0</v>
      </c>
      <c r="M4" s="8">
        <v>0</v>
      </c>
      <c r="N4" s="8">
        <v>2</v>
      </c>
      <c r="O4" s="26">
        <f t="shared" si="4"/>
        <v>0.32367291028581108</v>
      </c>
      <c r="P4" s="26">
        <f t="shared" si="5"/>
        <v>21.03</v>
      </c>
    </row>
    <row r="5" spans="1:16">
      <c r="A5" s="7">
        <v>5</v>
      </c>
      <c r="B5" s="7" t="s">
        <v>3</v>
      </c>
      <c r="C5" s="8">
        <v>99079</v>
      </c>
      <c r="D5" s="8">
        <f t="shared" si="0"/>
        <v>99.078999999999994</v>
      </c>
      <c r="E5" s="8">
        <f t="shared" si="1"/>
        <v>99</v>
      </c>
      <c r="F5" s="8">
        <v>1</v>
      </c>
      <c r="G5" s="8">
        <v>0</v>
      </c>
      <c r="H5" s="8">
        <v>3</v>
      </c>
      <c r="I5" s="8">
        <v>130836</v>
      </c>
      <c r="J5" s="8">
        <f t="shared" si="2"/>
        <v>130.83600000000001</v>
      </c>
      <c r="K5" s="5">
        <f t="shared" si="3"/>
        <v>131</v>
      </c>
      <c r="L5" s="8">
        <v>0</v>
      </c>
      <c r="M5" s="8">
        <v>0</v>
      </c>
      <c r="N5" s="8">
        <v>6</v>
      </c>
      <c r="O5" s="26">
        <f t="shared" si="4"/>
        <v>0.32052200769083278</v>
      </c>
      <c r="P5" s="26">
        <f t="shared" si="5"/>
        <v>31.757000000000019</v>
      </c>
    </row>
    <row r="6" spans="1:16">
      <c r="A6" s="7">
        <v>5</v>
      </c>
      <c r="B6" s="7" t="s">
        <v>3</v>
      </c>
      <c r="C6" s="8">
        <v>44010</v>
      </c>
      <c r="D6" s="8">
        <f t="shared" si="0"/>
        <v>44.01</v>
      </c>
      <c r="E6" s="8">
        <f t="shared" si="1"/>
        <v>44</v>
      </c>
      <c r="F6" s="8">
        <v>0</v>
      </c>
      <c r="G6" s="8">
        <v>0</v>
      </c>
      <c r="H6" s="8">
        <v>0</v>
      </c>
      <c r="I6" s="8">
        <v>113038</v>
      </c>
      <c r="J6" s="8">
        <f t="shared" si="2"/>
        <v>113.038</v>
      </c>
      <c r="K6" s="5">
        <f t="shared" si="3"/>
        <v>113</v>
      </c>
      <c r="L6" s="8">
        <v>3</v>
      </c>
      <c r="M6" s="8">
        <v>7</v>
      </c>
      <c r="N6" s="8">
        <v>3</v>
      </c>
      <c r="O6" s="26">
        <f t="shared" si="4"/>
        <v>1.5684617132469891</v>
      </c>
      <c r="P6" s="26">
        <f t="shared" si="5"/>
        <v>69.027999999999992</v>
      </c>
    </row>
    <row r="7" spans="1:16">
      <c r="A7" s="7">
        <v>5</v>
      </c>
      <c r="B7" s="7" t="s">
        <v>2</v>
      </c>
      <c r="C7" s="8">
        <v>165531</v>
      </c>
      <c r="D7" s="8">
        <f t="shared" si="0"/>
        <v>165.53100000000001</v>
      </c>
      <c r="E7" s="8">
        <f t="shared" si="1"/>
        <v>166</v>
      </c>
      <c r="F7" s="8">
        <v>5</v>
      </c>
      <c r="G7" s="8">
        <v>0</v>
      </c>
      <c r="H7" s="8">
        <v>8</v>
      </c>
      <c r="I7" s="8">
        <v>223429</v>
      </c>
      <c r="J7" s="8">
        <f t="shared" si="2"/>
        <v>223.429</v>
      </c>
      <c r="K7" s="5">
        <f t="shared" si="3"/>
        <v>223</v>
      </c>
      <c r="L7" s="8">
        <v>1</v>
      </c>
      <c r="M7" s="8">
        <v>0</v>
      </c>
      <c r="N7" s="8">
        <v>15</v>
      </c>
      <c r="O7" s="26">
        <f t="shared" si="4"/>
        <v>0.34977134192386922</v>
      </c>
      <c r="P7" s="26">
        <f t="shared" si="5"/>
        <v>57.897999999999996</v>
      </c>
    </row>
    <row r="8" spans="1:16">
      <c r="A8" s="6">
        <v>5</v>
      </c>
      <c r="B8" s="6" t="s">
        <v>3</v>
      </c>
      <c r="C8" s="9">
        <v>53080</v>
      </c>
      <c r="D8" s="9">
        <f t="shared" si="0"/>
        <v>53.08</v>
      </c>
      <c r="E8" s="9">
        <f t="shared" si="1"/>
        <v>53</v>
      </c>
      <c r="F8" s="9">
        <v>1</v>
      </c>
      <c r="G8" s="9">
        <v>0</v>
      </c>
      <c r="H8" s="9">
        <v>0</v>
      </c>
      <c r="I8" s="9">
        <v>81497</v>
      </c>
      <c r="J8" s="9">
        <f t="shared" si="2"/>
        <v>81.497</v>
      </c>
      <c r="K8" s="10">
        <f t="shared" si="3"/>
        <v>81</v>
      </c>
      <c r="L8" s="9">
        <v>0</v>
      </c>
      <c r="M8" s="9">
        <v>1</v>
      </c>
      <c r="N8" s="9">
        <v>1</v>
      </c>
      <c r="O8" s="26">
        <f t="shared" si="4"/>
        <v>0.5353617181612661</v>
      </c>
      <c r="P8" s="26">
        <f t="shared" si="5"/>
        <v>28.417000000000002</v>
      </c>
    </row>
    <row r="9" spans="1:16">
      <c r="A9" s="6">
        <v>5</v>
      </c>
      <c r="B9" s="6" t="s">
        <v>2</v>
      </c>
      <c r="C9" s="9">
        <v>72326</v>
      </c>
      <c r="D9" s="9">
        <f t="shared" si="0"/>
        <v>72.325999999999993</v>
      </c>
      <c r="E9" s="9">
        <f t="shared" si="1"/>
        <v>72</v>
      </c>
      <c r="F9" s="9">
        <v>0</v>
      </c>
      <c r="G9" s="9">
        <v>0</v>
      </c>
      <c r="H9" s="9">
        <v>2</v>
      </c>
      <c r="I9" s="9">
        <v>57304</v>
      </c>
      <c r="J9" s="9">
        <f t="shared" si="2"/>
        <v>57.304000000000002</v>
      </c>
      <c r="K9" s="10">
        <f t="shared" si="3"/>
        <v>57</v>
      </c>
      <c r="L9" s="9">
        <v>0</v>
      </c>
      <c r="M9" s="9">
        <v>0</v>
      </c>
      <c r="N9" s="9">
        <v>0</v>
      </c>
      <c r="O9" s="26">
        <f t="shared" si="4"/>
        <v>-0.20769847634322364</v>
      </c>
      <c r="P9" s="26">
        <f t="shared" si="5"/>
        <v>-15.021999999999991</v>
      </c>
    </row>
    <row r="10" spans="1:16">
      <c r="A10" s="6">
        <v>5</v>
      </c>
      <c r="B10" s="6" t="s">
        <v>3</v>
      </c>
      <c r="C10" s="9">
        <v>51802</v>
      </c>
      <c r="D10" s="9">
        <f t="shared" si="0"/>
        <v>51.802</v>
      </c>
      <c r="E10" s="9">
        <f t="shared" si="1"/>
        <v>52</v>
      </c>
      <c r="F10" s="9">
        <v>0</v>
      </c>
      <c r="G10" s="9">
        <v>0</v>
      </c>
      <c r="H10" s="9">
        <v>1</v>
      </c>
      <c r="I10" s="9">
        <v>89578</v>
      </c>
      <c r="J10" s="9">
        <f t="shared" si="2"/>
        <v>89.578000000000003</v>
      </c>
      <c r="K10" s="10">
        <f t="shared" si="3"/>
        <v>90</v>
      </c>
      <c r="L10" s="9">
        <v>0</v>
      </c>
      <c r="M10" s="9">
        <v>1</v>
      </c>
      <c r="N10" s="9">
        <v>1</v>
      </c>
      <c r="O10" s="26">
        <f t="shared" si="4"/>
        <v>0.7292382533492916</v>
      </c>
      <c r="P10" s="26">
        <f t="shared" si="5"/>
        <v>37.776000000000003</v>
      </c>
    </row>
    <row r="11" spans="1:16">
      <c r="A11" s="6">
        <v>5</v>
      </c>
      <c r="B11" s="6" t="s">
        <v>2</v>
      </c>
      <c r="C11" s="9">
        <v>42325</v>
      </c>
      <c r="D11" s="9">
        <f t="shared" si="0"/>
        <v>42.325000000000003</v>
      </c>
      <c r="E11" s="9">
        <f t="shared" si="1"/>
        <v>42</v>
      </c>
      <c r="F11" s="9">
        <v>0</v>
      </c>
      <c r="G11" s="9">
        <v>0</v>
      </c>
      <c r="H11" s="9">
        <v>0</v>
      </c>
      <c r="I11" s="9">
        <v>70433</v>
      </c>
      <c r="J11" s="9">
        <f t="shared" si="2"/>
        <v>70.433000000000007</v>
      </c>
      <c r="K11" s="10">
        <f t="shared" si="3"/>
        <v>70</v>
      </c>
      <c r="L11" s="9">
        <v>0</v>
      </c>
      <c r="M11" s="9">
        <v>0</v>
      </c>
      <c r="N11" s="9">
        <v>0</v>
      </c>
      <c r="O11" s="26">
        <f t="shared" si="4"/>
        <v>0.66409923213230959</v>
      </c>
      <c r="P11" s="26">
        <f t="shared" si="5"/>
        <v>28.108000000000004</v>
      </c>
    </row>
    <row r="12" spans="1:16">
      <c r="A12" s="6">
        <v>5</v>
      </c>
      <c r="B12" s="6" t="s">
        <v>2</v>
      </c>
      <c r="C12" s="9">
        <v>65507</v>
      </c>
      <c r="D12" s="9">
        <f t="shared" si="0"/>
        <v>65.507000000000005</v>
      </c>
      <c r="E12" s="9">
        <f t="shared" si="1"/>
        <v>66</v>
      </c>
      <c r="F12" s="9">
        <v>1</v>
      </c>
      <c r="G12" s="9">
        <v>0</v>
      </c>
      <c r="H12" s="9">
        <v>1</v>
      </c>
      <c r="I12" s="9">
        <v>107563</v>
      </c>
      <c r="J12" s="9">
        <f t="shared" si="2"/>
        <v>107.563</v>
      </c>
      <c r="K12" s="10">
        <f t="shared" si="3"/>
        <v>108</v>
      </c>
      <c r="L12" s="9">
        <v>1</v>
      </c>
      <c r="M12" s="9">
        <v>1</v>
      </c>
      <c r="N12" s="9">
        <v>3</v>
      </c>
      <c r="O12" s="26">
        <f t="shared" si="4"/>
        <v>0.64200772436533493</v>
      </c>
      <c r="P12" s="26">
        <f t="shared" si="5"/>
        <v>42.055999999999997</v>
      </c>
    </row>
    <row r="13" spans="1:16">
      <c r="A13" s="6">
        <v>5</v>
      </c>
      <c r="B13" s="6" t="s">
        <v>3</v>
      </c>
      <c r="C13" s="9">
        <v>77274</v>
      </c>
      <c r="D13" s="9">
        <f t="shared" si="0"/>
        <v>77.274000000000001</v>
      </c>
      <c r="E13" s="9">
        <f t="shared" si="1"/>
        <v>77</v>
      </c>
      <c r="F13" s="9">
        <v>1</v>
      </c>
      <c r="G13" s="9">
        <v>0</v>
      </c>
      <c r="H13" s="9">
        <v>2</v>
      </c>
      <c r="I13" s="9">
        <v>232974</v>
      </c>
      <c r="J13" s="9">
        <f t="shared" si="2"/>
        <v>232.97399999999999</v>
      </c>
      <c r="K13" s="10">
        <f t="shared" si="3"/>
        <v>233</v>
      </c>
      <c r="L13" s="9">
        <v>3</v>
      </c>
      <c r="M13" s="9">
        <v>4</v>
      </c>
      <c r="N13" s="9">
        <v>16</v>
      </c>
      <c r="O13" s="26">
        <f t="shared" si="4"/>
        <v>2.0149079897507569</v>
      </c>
      <c r="P13" s="26">
        <f t="shared" si="5"/>
        <v>155.69999999999999</v>
      </c>
    </row>
    <row r="14" spans="1:16">
      <c r="A14" s="6">
        <v>5</v>
      </c>
      <c r="B14" s="6" t="s">
        <v>2</v>
      </c>
      <c r="C14" s="9">
        <v>65995</v>
      </c>
      <c r="D14" s="9">
        <f t="shared" si="0"/>
        <v>65.995000000000005</v>
      </c>
      <c r="E14" s="9">
        <f t="shared" si="1"/>
        <v>66</v>
      </c>
      <c r="F14" s="9">
        <v>0</v>
      </c>
      <c r="G14" s="9">
        <v>0</v>
      </c>
      <c r="H14" s="9">
        <v>0</v>
      </c>
      <c r="I14" s="9">
        <v>267334</v>
      </c>
      <c r="J14" s="9">
        <f t="shared" si="2"/>
        <v>267.334</v>
      </c>
      <c r="K14" s="10">
        <f t="shared" si="3"/>
        <v>267</v>
      </c>
      <c r="L14" s="9">
        <v>15</v>
      </c>
      <c r="M14" s="9">
        <v>10</v>
      </c>
      <c r="N14" s="9">
        <v>9</v>
      </c>
      <c r="O14" s="26">
        <f t="shared" si="4"/>
        <v>3.0508220319721189</v>
      </c>
      <c r="P14" s="26">
        <f t="shared" si="5"/>
        <v>201.339</v>
      </c>
    </row>
    <row r="15" spans="1:16">
      <c r="A15" s="6">
        <v>5</v>
      </c>
      <c r="B15" s="6" t="s">
        <v>2</v>
      </c>
      <c r="C15" s="9">
        <v>72031</v>
      </c>
      <c r="D15" s="9">
        <f t="shared" si="0"/>
        <v>72.031000000000006</v>
      </c>
      <c r="E15" s="9">
        <f t="shared" si="1"/>
        <v>72</v>
      </c>
      <c r="F15" s="9">
        <v>0</v>
      </c>
      <c r="G15" s="9">
        <v>0</v>
      </c>
      <c r="H15" s="9">
        <v>0</v>
      </c>
      <c r="I15" s="9">
        <v>157862</v>
      </c>
      <c r="J15" s="9">
        <f t="shared" si="2"/>
        <v>157.86199999999999</v>
      </c>
      <c r="K15" s="10">
        <f t="shared" si="3"/>
        <v>158</v>
      </c>
      <c r="L15" s="9">
        <v>0</v>
      </c>
      <c r="M15" s="9">
        <v>1</v>
      </c>
      <c r="N15" s="9">
        <v>6</v>
      </c>
      <c r="O15" s="26">
        <f t="shared" si="4"/>
        <v>1.1915841790340267</v>
      </c>
      <c r="P15" s="26">
        <f t="shared" si="5"/>
        <v>85.830999999999989</v>
      </c>
    </row>
    <row r="16" spans="1:16">
      <c r="A16" s="6">
        <v>5</v>
      </c>
      <c r="B16" s="6" t="s">
        <v>2</v>
      </c>
      <c r="C16" s="9">
        <v>41700</v>
      </c>
      <c r="D16" s="9">
        <f t="shared" si="0"/>
        <v>41.7</v>
      </c>
      <c r="E16" s="9">
        <f t="shared" si="1"/>
        <v>42</v>
      </c>
      <c r="F16" s="9">
        <v>0</v>
      </c>
      <c r="G16" s="9">
        <v>0</v>
      </c>
      <c r="H16" s="9">
        <v>0</v>
      </c>
      <c r="I16" s="9">
        <v>76677</v>
      </c>
      <c r="J16" s="9">
        <f t="shared" si="2"/>
        <v>76.677000000000007</v>
      </c>
      <c r="K16" s="10">
        <f t="shared" si="3"/>
        <v>77</v>
      </c>
      <c r="L16" s="9">
        <v>0</v>
      </c>
      <c r="M16" s="9">
        <v>1</v>
      </c>
      <c r="N16" s="9">
        <v>0</v>
      </c>
      <c r="O16" s="26">
        <f t="shared" si="4"/>
        <v>0.83877697841726617</v>
      </c>
      <c r="P16" s="26">
        <f t="shared" si="5"/>
        <v>34.977000000000004</v>
      </c>
    </row>
    <row r="17" spans="1:16">
      <c r="A17" s="6">
        <v>5</v>
      </c>
      <c r="B17" s="6" t="s">
        <v>2</v>
      </c>
      <c r="C17" s="9">
        <v>97180</v>
      </c>
      <c r="D17" s="9">
        <f t="shared" si="0"/>
        <v>97.18</v>
      </c>
      <c r="E17" s="9">
        <f t="shared" si="1"/>
        <v>97</v>
      </c>
      <c r="F17" s="9">
        <v>0</v>
      </c>
      <c r="G17" s="9">
        <v>0</v>
      </c>
      <c r="H17" s="9">
        <v>2</v>
      </c>
      <c r="I17" s="9">
        <v>138831</v>
      </c>
      <c r="J17" s="9">
        <f t="shared" si="2"/>
        <v>138.83099999999999</v>
      </c>
      <c r="K17" s="10">
        <f t="shared" si="3"/>
        <v>139</v>
      </c>
      <c r="L17" s="9">
        <v>0</v>
      </c>
      <c r="M17" s="9">
        <v>2</v>
      </c>
      <c r="N17" s="9">
        <v>6</v>
      </c>
      <c r="O17" s="26">
        <f t="shared" si="4"/>
        <v>0.42859641901625828</v>
      </c>
      <c r="P17" s="26">
        <f t="shared" si="5"/>
        <v>41.650999999999982</v>
      </c>
    </row>
    <row r="18" spans="1:16">
      <c r="A18" s="6">
        <v>5</v>
      </c>
      <c r="B18" s="6" t="s">
        <v>2</v>
      </c>
      <c r="C18" s="9">
        <v>38681</v>
      </c>
      <c r="D18" s="9">
        <f t="shared" si="0"/>
        <v>38.680999999999997</v>
      </c>
      <c r="E18" s="9">
        <f t="shared" si="1"/>
        <v>39</v>
      </c>
      <c r="F18" s="9">
        <v>0</v>
      </c>
      <c r="G18" s="9">
        <v>0</v>
      </c>
      <c r="H18" s="9">
        <v>0</v>
      </c>
      <c r="I18" s="9">
        <v>92648</v>
      </c>
      <c r="J18" s="9">
        <f t="shared" si="2"/>
        <v>92.647999999999996</v>
      </c>
      <c r="K18" s="10">
        <f t="shared" si="3"/>
        <v>93</v>
      </c>
      <c r="L18" s="9">
        <v>1</v>
      </c>
      <c r="M18" s="9">
        <v>2</v>
      </c>
      <c r="N18" s="9">
        <v>3</v>
      </c>
      <c r="O18" s="26">
        <f t="shared" si="4"/>
        <v>1.3951810966624441</v>
      </c>
      <c r="P18" s="26">
        <f t="shared" si="5"/>
        <v>53.966999999999999</v>
      </c>
    </row>
    <row r="19" spans="1:16">
      <c r="A19" s="6">
        <v>5</v>
      </c>
      <c r="B19" s="6" t="s">
        <v>3</v>
      </c>
      <c r="C19" s="9">
        <v>69618</v>
      </c>
      <c r="D19" s="9">
        <f t="shared" si="0"/>
        <v>69.617999999999995</v>
      </c>
      <c r="E19" s="9">
        <f t="shared" si="1"/>
        <v>70</v>
      </c>
      <c r="F19" s="9">
        <v>1</v>
      </c>
      <c r="G19" s="9">
        <v>0</v>
      </c>
      <c r="H19" s="9">
        <v>1</v>
      </c>
      <c r="I19" s="9">
        <v>111299</v>
      </c>
      <c r="J19" s="9">
        <f t="shared" si="2"/>
        <v>111.29900000000001</v>
      </c>
      <c r="K19" s="10">
        <f t="shared" si="3"/>
        <v>111</v>
      </c>
      <c r="L19" s="9">
        <v>1</v>
      </c>
      <c r="M19" s="9">
        <v>0</v>
      </c>
      <c r="N19" s="9">
        <v>3</v>
      </c>
      <c r="O19" s="26">
        <f t="shared" si="4"/>
        <v>0.59871010370881117</v>
      </c>
      <c r="P19" s="26">
        <f t="shared" si="5"/>
        <v>41.681000000000012</v>
      </c>
    </row>
    <row r="20" spans="1:16">
      <c r="A20" s="6">
        <v>6</v>
      </c>
      <c r="B20" s="6" t="s">
        <v>2</v>
      </c>
      <c r="C20" s="9">
        <v>45131</v>
      </c>
      <c r="D20" s="9">
        <f t="shared" si="0"/>
        <v>45.131</v>
      </c>
      <c r="E20" s="9">
        <f t="shared" si="1"/>
        <v>45</v>
      </c>
      <c r="F20" s="9">
        <v>0</v>
      </c>
      <c r="G20" s="9">
        <v>0</v>
      </c>
      <c r="H20" s="9">
        <v>0</v>
      </c>
      <c r="I20" s="9">
        <v>114523</v>
      </c>
      <c r="J20" s="9">
        <f t="shared" si="2"/>
        <v>114.523</v>
      </c>
      <c r="K20" s="10">
        <f t="shared" si="3"/>
        <v>115</v>
      </c>
      <c r="L20" s="9">
        <v>1</v>
      </c>
      <c r="M20" s="9">
        <v>3</v>
      </c>
      <c r="N20" s="9">
        <v>3</v>
      </c>
      <c r="O20" s="26">
        <f t="shared" si="4"/>
        <v>1.5375684119563049</v>
      </c>
      <c r="P20" s="26">
        <f t="shared" si="5"/>
        <v>69.391999999999996</v>
      </c>
    </row>
    <row r="21" spans="1:16">
      <c r="A21" s="6">
        <v>6</v>
      </c>
      <c r="B21" s="6" t="s">
        <v>2</v>
      </c>
      <c r="C21" s="9">
        <v>50165</v>
      </c>
      <c r="D21" s="9">
        <f t="shared" si="0"/>
        <v>50.164999999999999</v>
      </c>
      <c r="E21" s="9">
        <f t="shared" si="1"/>
        <v>50</v>
      </c>
      <c r="F21" s="9">
        <v>1</v>
      </c>
      <c r="G21" s="9">
        <v>0</v>
      </c>
      <c r="H21" s="9">
        <v>0</v>
      </c>
      <c r="I21" s="9">
        <v>79682</v>
      </c>
      <c r="J21" s="9">
        <f t="shared" si="2"/>
        <v>79.682000000000002</v>
      </c>
      <c r="K21" s="10">
        <f t="shared" si="3"/>
        <v>80</v>
      </c>
      <c r="L21" s="9">
        <v>0</v>
      </c>
      <c r="M21" s="9">
        <v>0</v>
      </c>
      <c r="N21" s="9">
        <v>0</v>
      </c>
      <c r="O21" s="26">
        <f t="shared" si="4"/>
        <v>0.58839828565733088</v>
      </c>
      <c r="P21" s="26">
        <f t="shared" si="5"/>
        <v>29.517000000000003</v>
      </c>
    </row>
    <row r="22" spans="1:16">
      <c r="A22" s="6">
        <v>6</v>
      </c>
      <c r="B22" s="6" t="s">
        <v>2</v>
      </c>
      <c r="C22" s="9">
        <v>48518</v>
      </c>
      <c r="D22" s="9">
        <f t="shared" si="0"/>
        <v>48.518000000000001</v>
      </c>
      <c r="E22" s="9">
        <f t="shared" si="1"/>
        <v>49</v>
      </c>
      <c r="F22" s="9">
        <v>0</v>
      </c>
      <c r="G22" s="9">
        <v>0</v>
      </c>
      <c r="H22" s="9">
        <v>0</v>
      </c>
      <c r="I22" s="9">
        <v>103107</v>
      </c>
      <c r="J22" s="9">
        <f t="shared" si="2"/>
        <v>103.107</v>
      </c>
      <c r="K22" s="10">
        <f t="shared" si="3"/>
        <v>103</v>
      </c>
      <c r="L22" s="9">
        <v>1</v>
      </c>
      <c r="M22" s="9">
        <v>2</v>
      </c>
      <c r="N22" s="9">
        <v>4</v>
      </c>
      <c r="O22" s="26">
        <f t="shared" si="4"/>
        <v>1.1251288181705759</v>
      </c>
      <c r="P22" s="26">
        <f t="shared" si="5"/>
        <v>54.588999999999999</v>
      </c>
    </row>
    <row r="23" spans="1:16">
      <c r="A23" s="6">
        <v>6</v>
      </c>
      <c r="B23" s="6" t="s">
        <v>3</v>
      </c>
      <c r="C23" s="9">
        <v>44531</v>
      </c>
      <c r="D23" s="9">
        <f t="shared" si="0"/>
        <v>44.530999999999999</v>
      </c>
      <c r="E23" s="9">
        <f t="shared" si="1"/>
        <v>45</v>
      </c>
      <c r="F23" s="9">
        <v>0</v>
      </c>
      <c r="G23" s="9">
        <v>0</v>
      </c>
      <c r="H23" s="9">
        <v>0</v>
      </c>
      <c r="I23" s="9">
        <v>83615</v>
      </c>
      <c r="J23" s="9">
        <f t="shared" si="2"/>
        <v>83.614999999999995</v>
      </c>
      <c r="K23" s="10">
        <f t="shared" si="3"/>
        <v>84</v>
      </c>
      <c r="L23" s="9">
        <v>0</v>
      </c>
      <c r="M23" s="9">
        <v>0</v>
      </c>
      <c r="N23" s="9">
        <v>2</v>
      </c>
      <c r="O23" s="26">
        <f t="shared" si="4"/>
        <v>0.87768071680402415</v>
      </c>
      <c r="P23" s="26">
        <f t="shared" si="5"/>
        <v>39.083999999999996</v>
      </c>
    </row>
    <row r="24" spans="1:16">
      <c r="A24" s="6">
        <v>5</v>
      </c>
      <c r="B24" s="6" t="s">
        <v>3</v>
      </c>
      <c r="C24" s="9">
        <v>91408</v>
      </c>
      <c r="D24" s="9">
        <f t="shared" si="0"/>
        <v>91.408000000000001</v>
      </c>
      <c r="E24" s="9">
        <f t="shared" si="1"/>
        <v>91</v>
      </c>
      <c r="F24" s="9">
        <v>0</v>
      </c>
      <c r="G24" s="9">
        <v>0</v>
      </c>
      <c r="H24" s="9">
        <v>2</v>
      </c>
      <c r="I24" s="9">
        <v>109874</v>
      </c>
      <c r="J24" s="9">
        <f t="shared" si="2"/>
        <v>109.874</v>
      </c>
      <c r="K24" s="10">
        <f t="shared" si="3"/>
        <v>110</v>
      </c>
      <c r="L24" s="9">
        <v>0</v>
      </c>
      <c r="M24" s="9">
        <v>1</v>
      </c>
      <c r="N24" s="9">
        <v>3</v>
      </c>
      <c r="O24" s="26">
        <f t="shared" si="4"/>
        <v>0.2020173288990022</v>
      </c>
      <c r="P24" s="26">
        <f t="shared" si="5"/>
        <v>18.465999999999994</v>
      </c>
    </row>
    <row r="25" spans="1:16">
      <c r="A25" s="6">
        <v>5</v>
      </c>
      <c r="B25" s="6" t="s">
        <v>2</v>
      </c>
      <c r="C25" s="9">
        <v>41129</v>
      </c>
      <c r="D25" s="9">
        <f t="shared" si="0"/>
        <v>41.128999999999998</v>
      </c>
      <c r="E25" s="9">
        <f t="shared" si="1"/>
        <v>41</v>
      </c>
      <c r="F25" s="9">
        <v>0</v>
      </c>
      <c r="G25" s="9">
        <v>0</v>
      </c>
      <c r="H25" s="9">
        <v>0</v>
      </c>
      <c r="I25" s="9">
        <v>80339</v>
      </c>
      <c r="J25" s="9">
        <f t="shared" si="2"/>
        <v>80.338999999999999</v>
      </c>
      <c r="K25" s="10">
        <f t="shared" si="3"/>
        <v>80</v>
      </c>
      <c r="L25" s="9">
        <v>0</v>
      </c>
      <c r="M25" s="9">
        <v>0</v>
      </c>
      <c r="N25" s="9">
        <v>2</v>
      </c>
      <c r="O25" s="26">
        <f t="shared" si="4"/>
        <v>0.95334192418974451</v>
      </c>
      <c r="P25" s="26">
        <f t="shared" si="5"/>
        <v>39.21</v>
      </c>
    </row>
    <row r="26" spans="1:16">
      <c r="A26" s="6">
        <v>5</v>
      </c>
      <c r="B26" s="6" t="s">
        <v>2</v>
      </c>
      <c r="C26" s="9">
        <v>79488</v>
      </c>
      <c r="D26" s="9">
        <f t="shared" si="0"/>
        <v>79.488</v>
      </c>
      <c r="E26" s="9">
        <f t="shared" si="1"/>
        <v>79</v>
      </c>
      <c r="F26" s="9">
        <v>0</v>
      </c>
      <c r="G26" s="9">
        <v>0</v>
      </c>
      <c r="H26" s="9">
        <v>2</v>
      </c>
      <c r="I26" s="9">
        <v>117472</v>
      </c>
      <c r="J26" s="9">
        <f t="shared" si="2"/>
        <v>117.47199999999999</v>
      </c>
      <c r="K26" s="10">
        <f t="shared" si="3"/>
        <v>117</v>
      </c>
      <c r="L26" s="9">
        <v>1</v>
      </c>
      <c r="M26" s="9">
        <v>1</v>
      </c>
      <c r="N26" s="9">
        <v>5</v>
      </c>
      <c r="O26" s="26">
        <f t="shared" si="4"/>
        <v>0.47785829307568434</v>
      </c>
      <c r="P26" s="26">
        <f t="shared" si="5"/>
        <v>37.983999999999995</v>
      </c>
    </row>
    <row r="27" spans="1:16">
      <c r="A27" s="6">
        <v>5</v>
      </c>
      <c r="B27" s="6" t="s">
        <v>3</v>
      </c>
      <c r="C27" s="9">
        <v>56693</v>
      </c>
      <c r="D27" s="9">
        <f t="shared" si="0"/>
        <v>56.692999999999998</v>
      </c>
      <c r="E27" s="9">
        <f t="shared" si="1"/>
        <v>57</v>
      </c>
      <c r="F27" s="9">
        <v>0</v>
      </c>
      <c r="G27" s="9">
        <v>0</v>
      </c>
      <c r="H27" s="9">
        <v>0</v>
      </c>
      <c r="I27" s="9">
        <v>125582</v>
      </c>
      <c r="J27" s="9">
        <f t="shared" si="2"/>
        <v>125.58199999999999</v>
      </c>
      <c r="K27" s="10">
        <f t="shared" si="3"/>
        <v>126</v>
      </c>
      <c r="L27" s="9">
        <v>2</v>
      </c>
      <c r="M27" s="9">
        <v>6</v>
      </c>
      <c r="N27" s="9">
        <v>4</v>
      </c>
      <c r="O27" s="26">
        <f t="shared" si="4"/>
        <v>1.215123560227894</v>
      </c>
      <c r="P27" s="26">
        <f t="shared" si="5"/>
        <v>68.888999999999996</v>
      </c>
    </row>
    <row r="28" spans="1:16">
      <c r="A28" s="6">
        <v>5</v>
      </c>
      <c r="B28" s="6" t="s">
        <v>2</v>
      </c>
      <c r="C28" s="9">
        <v>42519</v>
      </c>
      <c r="D28" s="9">
        <f t="shared" si="0"/>
        <v>42.518999999999998</v>
      </c>
      <c r="E28" s="9">
        <f t="shared" si="1"/>
        <v>43</v>
      </c>
      <c r="F28" s="9">
        <v>0</v>
      </c>
      <c r="G28" s="9">
        <v>0</v>
      </c>
      <c r="H28" s="9">
        <v>0</v>
      </c>
      <c r="I28" s="9">
        <v>65291</v>
      </c>
      <c r="J28" s="9">
        <f t="shared" si="2"/>
        <v>65.290999999999997</v>
      </c>
      <c r="K28" s="10">
        <f t="shared" si="3"/>
        <v>65</v>
      </c>
      <c r="L28" s="9">
        <v>1</v>
      </c>
      <c r="M28" s="9">
        <v>2</v>
      </c>
      <c r="N28" s="9">
        <v>1</v>
      </c>
      <c r="O28" s="26">
        <f t="shared" si="4"/>
        <v>0.53557233236905855</v>
      </c>
      <c r="P28" s="26">
        <f t="shared" si="5"/>
        <v>22.771999999999998</v>
      </c>
    </row>
    <row r="29" spans="1:16">
      <c r="A29" s="6">
        <v>5</v>
      </c>
      <c r="B29" s="6" t="s">
        <v>2</v>
      </c>
      <c r="C29" s="9">
        <v>57986</v>
      </c>
      <c r="D29" s="9">
        <f t="shared" si="0"/>
        <v>57.985999999999997</v>
      </c>
      <c r="E29" s="9">
        <f t="shared" si="1"/>
        <v>58</v>
      </c>
      <c r="F29" s="9">
        <v>0</v>
      </c>
      <c r="G29" s="9">
        <v>0</v>
      </c>
      <c r="H29" s="9">
        <v>0</v>
      </c>
      <c r="I29" s="9">
        <v>148582</v>
      </c>
      <c r="J29" s="9">
        <f t="shared" si="2"/>
        <v>148.58199999999999</v>
      </c>
      <c r="K29" s="10">
        <f t="shared" si="3"/>
        <v>149</v>
      </c>
      <c r="L29" s="9">
        <v>2</v>
      </c>
      <c r="M29" s="9">
        <v>2</v>
      </c>
      <c r="N29" s="9">
        <v>7</v>
      </c>
      <c r="O29" s="26">
        <f t="shared" si="4"/>
        <v>1.562377125513055</v>
      </c>
      <c r="P29" s="26">
        <f t="shared" si="5"/>
        <v>90.596000000000004</v>
      </c>
    </row>
    <row r="30" spans="1:16">
      <c r="A30" s="6">
        <v>6</v>
      </c>
      <c r="B30" s="6" t="s">
        <v>2</v>
      </c>
      <c r="C30" s="9">
        <v>64158</v>
      </c>
      <c r="D30" s="9">
        <f t="shared" si="0"/>
        <v>64.158000000000001</v>
      </c>
      <c r="E30" s="9">
        <f t="shared" si="1"/>
        <v>64</v>
      </c>
      <c r="F30" s="9">
        <v>0</v>
      </c>
      <c r="G30" s="9">
        <v>0</v>
      </c>
      <c r="H30" s="9">
        <v>1</v>
      </c>
      <c r="I30" s="9">
        <v>111742</v>
      </c>
      <c r="J30" s="9">
        <f t="shared" si="2"/>
        <v>111.742</v>
      </c>
      <c r="K30" s="10">
        <f t="shared" si="3"/>
        <v>112</v>
      </c>
      <c r="L30" s="9">
        <v>0</v>
      </c>
      <c r="M30" s="9">
        <v>0</v>
      </c>
      <c r="N30" s="9">
        <v>3</v>
      </c>
      <c r="O30" s="26">
        <f t="shared" si="4"/>
        <v>0.74166900464478325</v>
      </c>
      <c r="P30" s="26">
        <f t="shared" si="5"/>
        <v>47.584000000000003</v>
      </c>
    </row>
    <row r="31" spans="1:16">
      <c r="A31" s="6">
        <v>5</v>
      </c>
      <c r="B31" s="6" t="s">
        <v>2</v>
      </c>
      <c r="C31" s="9">
        <v>55362</v>
      </c>
      <c r="D31" s="9">
        <f t="shared" si="0"/>
        <v>55.362000000000002</v>
      </c>
      <c r="E31" s="9">
        <f t="shared" si="1"/>
        <v>55</v>
      </c>
      <c r="F31" s="9">
        <v>0</v>
      </c>
      <c r="G31" s="9">
        <v>0</v>
      </c>
      <c r="H31" s="9">
        <v>0</v>
      </c>
      <c r="I31" s="9">
        <v>179974</v>
      </c>
      <c r="J31" s="9">
        <f t="shared" si="2"/>
        <v>179.97399999999999</v>
      </c>
      <c r="K31" s="10">
        <f t="shared" si="3"/>
        <v>180</v>
      </c>
      <c r="L31" s="9">
        <v>5</v>
      </c>
      <c r="M31" s="9">
        <v>6</v>
      </c>
      <c r="N31" s="9">
        <v>9</v>
      </c>
      <c r="O31" s="26">
        <f t="shared" si="4"/>
        <v>2.2508579892344929</v>
      </c>
      <c r="P31" s="26">
        <f t="shared" si="5"/>
        <v>124.61199999999999</v>
      </c>
    </row>
    <row r="32" spans="1:16">
      <c r="A32" s="6">
        <v>5</v>
      </c>
      <c r="B32" s="6" t="s">
        <v>2</v>
      </c>
      <c r="C32" s="9">
        <v>74278</v>
      </c>
      <c r="D32" s="9">
        <f t="shared" si="0"/>
        <v>74.278000000000006</v>
      </c>
      <c r="E32" s="9">
        <f t="shared" si="1"/>
        <v>74</v>
      </c>
      <c r="F32" s="9">
        <v>0</v>
      </c>
      <c r="G32" s="9">
        <v>0</v>
      </c>
      <c r="H32" s="9">
        <v>1</v>
      </c>
      <c r="I32" s="9">
        <v>84877</v>
      </c>
      <c r="J32" s="9">
        <f t="shared" si="2"/>
        <v>84.876999999999995</v>
      </c>
      <c r="K32" s="10">
        <f t="shared" si="3"/>
        <v>85</v>
      </c>
      <c r="L32" s="9">
        <v>0</v>
      </c>
      <c r="M32" s="9">
        <v>1</v>
      </c>
      <c r="N32" s="9">
        <v>2</v>
      </c>
      <c r="O32" s="26">
        <f t="shared" si="4"/>
        <v>0.14269366434206615</v>
      </c>
      <c r="P32" s="26">
        <f t="shared" si="5"/>
        <v>10.59899999999999</v>
      </c>
    </row>
    <row r="33" spans="1:16">
      <c r="A33" s="6">
        <v>6</v>
      </c>
      <c r="B33" s="6" t="s">
        <v>3</v>
      </c>
      <c r="C33" s="9">
        <v>41768</v>
      </c>
      <c r="D33" s="9">
        <f t="shared" si="0"/>
        <v>41.768000000000001</v>
      </c>
      <c r="E33" s="9">
        <f t="shared" si="1"/>
        <v>42</v>
      </c>
      <c r="F33" s="9">
        <v>0</v>
      </c>
      <c r="G33" s="9">
        <v>0</v>
      </c>
      <c r="H33" s="9">
        <v>0</v>
      </c>
      <c r="I33" s="9">
        <v>117416</v>
      </c>
      <c r="J33" s="9">
        <f t="shared" si="2"/>
        <v>117.416</v>
      </c>
      <c r="K33" s="10">
        <f t="shared" si="3"/>
        <v>117</v>
      </c>
      <c r="L33" s="9">
        <v>1</v>
      </c>
      <c r="M33" s="9">
        <v>4</v>
      </c>
      <c r="N33" s="9">
        <v>5</v>
      </c>
      <c r="O33" s="26">
        <f t="shared" si="4"/>
        <v>1.8111472897912275</v>
      </c>
      <c r="P33" s="26">
        <f t="shared" si="5"/>
        <v>75.647999999999996</v>
      </c>
    </row>
    <row r="34" spans="1:16">
      <c r="A34" s="6">
        <v>5</v>
      </c>
      <c r="B34" s="6" t="s">
        <v>3</v>
      </c>
      <c r="C34" s="9">
        <v>76893</v>
      </c>
      <c r="D34" s="9">
        <f t="shared" si="0"/>
        <v>76.893000000000001</v>
      </c>
      <c r="E34" s="9">
        <f t="shared" si="1"/>
        <v>77</v>
      </c>
      <c r="F34" s="9">
        <v>1</v>
      </c>
      <c r="G34" s="9">
        <v>0</v>
      </c>
      <c r="H34" s="9">
        <v>1</v>
      </c>
      <c r="I34" s="9">
        <v>184206</v>
      </c>
      <c r="J34" s="9">
        <f t="shared" si="2"/>
        <v>184.20599999999999</v>
      </c>
      <c r="K34" s="10">
        <f t="shared" si="3"/>
        <v>184</v>
      </c>
      <c r="L34" s="9">
        <v>3</v>
      </c>
      <c r="M34" s="9">
        <v>4</v>
      </c>
      <c r="N34" s="9">
        <v>8</v>
      </c>
      <c r="O34" s="26">
        <f t="shared" si="4"/>
        <v>1.3956146853419686</v>
      </c>
      <c r="P34" s="26">
        <f t="shared" si="5"/>
        <v>107.31299999999999</v>
      </c>
    </row>
    <row r="35" spans="1:16">
      <c r="A35" s="6">
        <v>5</v>
      </c>
      <c r="B35" s="6" t="s">
        <v>3</v>
      </c>
      <c r="C35" s="9">
        <v>58913</v>
      </c>
      <c r="D35" s="9">
        <f t="shared" si="0"/>
        <v>58.912999999999997</v>
      </c>
      <c r="E35" s="9">
        <f t="shared" si="1"/>
        <v>59</v>
      </c>
      <c r="F35" s="9">
        <v>0</v>
      </c>
      <c r="G35" s="9">
        <v>0</v>
      </c>
      <c r="H35" s="9">
        <v>2</v>
      </c>
      <c r="I35" s="9">
        <v>125135</v>
      </c>
      <c r="J35" s="9">
        <f t="shared" si="2"/>
        <v>125.13500000000001</v>
      </c>
      <c r="K35" s="10">
        <f t="shared" si="3"/>
        <v>125</v>
      </c>
      <c r="L35" s="9">
        <v>2</v>
      </c>
      <c r="M35" s="9">
        <v>4</v>
      </c>
      <c r="N35" s="9">
        <v>6</v>
      </c>
      <c r="O35" s="26">
        <f t="shared" si="4"/>
        <v>1.1240642982024343</v>
      </c>
      <c r="P35" s="26">
        <f t="shared" si="5"/>
        <v>66.222000000000008</v>
      </c>
    </row>
    <row r="36" spans="1:16">
      <c r="A36" s="7">
        <v>5</v>
      </c>
      <c r="B36" s="7" t="s">
        <v>3</v>
      </c>
      <c r="C36" s="8">
        <v>45293</v>
      </c>
      <c r="D36" s="8">
        <f t="shared" si="0"/>
        <v>45.292999999999999</v>
      </c>
      <c r="E36" s="8">
        <f t="shared" si="1"/>
        <v>45</v>
      </c>
      <c r="F36" s="8">
        <v>0</v>
      </c>
      <c r="G36" s="8">
        <v>0</v>
      </c>
      <c r="H36" s="8">
        <v>0</v>
      </c>
      <c r="I36" s="8">
        <v>85611</v>
      </c>
      <c r="J36" s="8">
        <f t="shared" si="2"/>
        <v>85.611000000000004</v>
      </c>
      <c r="K36" s="5">
        <f t="shared" si="3"/>
        <v>86</v>
      </c>
      <c r="L36" s="8">
        <v>0</v>
      </c>
      <c r="M36" s="8">
        <v>0</v>
      </c>
      <c r="N36" s="8">
        <v>2</v>
      </c>
      <c r="O36" s="26">
        <f t="shared" si="4"/>
        <v>0.89015962731547937</v>
      </c>
      <c r="P36" s="26">
        <f t="shared" si="5"/>
        <v>40.318000000000005</v>
      </c>
    </row>
    <row r="37" spans="1:16">
      <c r="A37" s="7">
        <v>5</v>
      </c>
      <c r="B37" s="7" t="s">
        <v>2</v>
      </c>
      <c r="C37" s="8">
        <v>88793</v>
      </c>
      <c r="D37" s="8">
        <f t="shared" si="0"/>
        <v>88.793000000000006</v>
      </c>
      <c r="E37" s="8">
        <f t="shared" si="1"/>
        <v>89</v>
      </c>
      <c r="F37" s="8">
        <v>2</v>
      </c>
      <c r="G37" s="8">
        <v>0</v>
      </c>
      <c r="H37" s="8">
        <v>1</v>
      </c>
      <c r="I37" s="8">
        <v>130408</v>
      </c>
      <c r="J37" s="8">
        <f t="shared" si="2"/>
        <v>130.40799999999999</v>
      </c>
      <c r="K37" s="5">
        <f t="shared" si="3"/>
        <v>130</v>
      </c>
      <c r="L37" s="8">
        <v>1</v>
      </c>
      <c r="M37" s="8">
        <v>2</v>
      </c>
      <c r="N37" s="8">
        <v>4</v>
      </c>
      <c r="O37" s="26">
        <f t="shared" si="4"/>
        <v>0.46867433243611523</v>
      </c>
      <c r="P37" s="26">
        <f t="shared" si="5"/>
        <v>41.614999999999981</v>
      </c>
    </row>
    <row r="38" spans="1:16">
      <c r="A38" s="7">
        <v>5</v>
      </c>
      <c r="B38" s="7" t="s">
        <v>3</v>
      </c>
      <c r="C38" s="8">
        <v>88322</v>
      </c>
      <c r="D38" s="8">
        <f t="shared" si="0"/>
        <v>88.322000000000003</v>
      </c>
      <c r="E38" s="8">
        <f t="shared" si="1"/>
        <v>88</v>
      </c>
      <c r="F38" s="8">
        <v>1</v>
      </c>
      <c r="G38" s="8">
        <v>0</v>
      </c>
      <c r="H38" s="8">
        <v>2</v>
      </c>
      <c r="I38" s="8">
        <v>170817</v>
      </c>
      <c r="J38" s="8">
        <f t="shared" si="2"/>
        <v>170.81700000000001</v>
      </c>
      <c r="K38" s="5">
        <f t="shared" si="3"/>
        <v>171</v>
      </c>
      <c r="L38" s="8">
        <v>1</v>
      </c>
      <c r="M38" s="8">
        <v>1</v>
      </c>
      <c r="N38" s="8">
        <v>8</v>
      </c>
      <c r="O38" s="26">
        <f t="shared" si="4"/>
        <v>0.93402549761101428</v>
      </c>
      <c r="P38" s="26">
        <f t="shared" si="5"/>
        <v>82.495000000000005</v>
      </c>
    </row>
    <row r="39" spans="1:16">
      <c r="A39" s="7">
        <v>6</v>
      </c>
      <c r="B39" s="7" t="s">
        <v>3</v>
      </c>
      <c r="C39" s="8">
        <v>50937</v>
      </c>
      <c r="D39" s="8">
        <f t="shared" si="0"/>
        <v>50.936999999999998</v>
      </c>
      <c r="E39" s="8">
        <f t="shared" si="1"/>
        <v>51</v>
      </c>
      <c r="F39" s="8">
        <v>1</v>
      </c>
      <c r="G39" s="8">
        <v>0</v>
      </c>
      <c r="H39" s="8">
        <v>0</v>
      </c>
      <c r="I39" s="8">
        <v>105399</v>
      </c>
      <c r="J39" s="8">
        <f t="shared" si="2"/>
        <v>105.399</v>
      </c>
      <c r="K39" s="5">
        <f t="shared" si="3"/>
        <v>105</v>
      </c>
      <c r="L39" s="8">
        <v>0</v>
      </c>
      <c r="M39" s="8">
        <v>2</v>
      </c>
      <c r="N39" s="8">
        <v>5</v>
      </c>
      <c r="O39" s="26">
        <f t="shared" si="4"/>
        <v>1.06920313328229</v>
      </c>
      <c r="P39" s="26">
        <f t="shared" si="5"/>
        <v>54.462000000000003</v>
      </c>
    </row>
    <row r="40" spans="1:16">
      <c r="A40" s="7">
        <v>5</v>
      </c>
      <c r="B40" s="7" t="s">
        <v>2</v>
      </c>
      <c r="C40" s="8">
        <v>32791</v>
      </c>
      <c r="D40" s="8">
        <f t="shared" si="0"/>
        <v>32.790999999999997</v>
      </c>
      <c r="E40" s="8">
        <f t="shared" si="1"/>
        <v>33</v>
      </c>
      <c r="F40" s="8">
        <v>0</v>
      </c>
      <c r="G40" s="8">
        <v>0</v>
      </c>
      <c r="H40" s="8">
        <v>0</v>
      </c>
      <c r="I40" s="8">
        <v>57337</v>
      </c>
      <c r="J40" s="8">
        <f t="shared" si="2"/>
        <v>57.337000000000003</v>
      </c>
      <c r="K40" s="5">
        <f t="shared" si="3"/>
        <v>57</v>
      </c>
      <c r="L40" s="8">
        <v>0</v>
      </c>
      <c r="M40" s="8">
        <v>0</v>
      </c>
      <c r="N40" s="8">
        <v>0</v>
      </c>
      <c r="O40" s="26">
        <f t="shared" si="4"/>
        <v>0.74855905583849258</v>
      </c>
      <c r="P40" s="26">
        <f t="shared" si="5"/>
        <v>24.546000000000006</v>
      </c>
    </row>
    <row r="41" spans="1:16">
      <c r="A41" s="6">
        <v>5</v>
      </c>
      <c r="B41" s="6" t="s">
        <v>3</v>
      </c>
      <c r="C41" s="9">
        <v>62117</v>
      </c>
      <c r="D41" s="9">
        <f t="shared" si="0"/>
        <v>62.116999999999997</v>
      </c>
      <c r="E41" s="9">
        <f t="shared" si="1"/>
        <v>62</v>
      </c>
      <c r="F41" s="9">
        <v>0</v>
      </c>
      <c r="G41" s="9">
        <v>0</v>
      </c>
      <c r="H41" s="9">
        <v>1</v>
      </c>
      <c r="I41" s="9">
        <v>167758</v>
      </c>
      <c r="J41" s="9">
        <f t="shared" si="2"/>
        <v>167.75800000000001</v>
      </c>
      <c r="K41" s="10">
        <f t="shared" si="3"/>
        <v>168</v>
      </c>
      <c r="L41" s="9">
        <v>1</v>
      </c>
      <c r="M41" s="9">
        <v>2</v>
      </c>
      <c r="N41" s="9">
        <v>9</v>
      </c>
      <c r="O41" s="26">
        <f t="shared" si="4"/>
        <v>1.7006777532720516</v>
      </c>
      <c r="P41" s="26">
        <f t="shared" si="5"/>
        <v>105.64100000000002</v>
      </c>
    </row>
    <row r="42" spans="1:16">
      <c r="A42" s="6">
        <v>5</v>
      </c>
      <c r="B42" s="6" t="s">
        <v>3</v>
      </c>
      <c r="C42" s="9">
        <v>45916</v>
      </c>
      <c r="D42" s="9">
        <f t="shared" si="0"/>
        <v>45.915999999999997</v>
      </c>
      <c r="E42" s="9">
        <f t="shared" si="1"/>
        <v>46</v>
      </c>
      <c r="F42" s="9">
        <v>0</v>
      </c>
      <c r="G42" s="9">
        <v>0</v>
      </c>
      <c r="H42" s="9">
        <v>0</v>
      </c>
      <c r="I42" s="9">
        <v>133249</v>
      </c>
      <c r="J42" s="9">
        <f t="shared" si="2"/>
        <v>133.249</v>
      </c>
      <c r="K42" s="10">
        <f t="shared" si="3"/>
        <v>133</v>
      </c>
      <c r="L42" s="9">
        <v>2</v>
      </c>
      <c r="M42" s="9">
        <v>3</v>
      </c>
      <c r="N42" s="9">
        <v>5</v>
      </c>
      <c r="O42" s="26">
        <f t="shared" si="4"/>
        <v>1.9020167261956618</v>
      </c>
      <c r="P42" s="26">
        <f t="shared" si="5"/>
        <v>87.332999999999998</v>
      </c>
    </row>
    <row r="43" spans="1:16">
      <c r="A43" s="6">
        <v>5</v>
      </c>
      <c r="B43" s="6" t="s">
        <v>3</v>
      </c>
      <c r="C43" s="9">
        <v>73567</v>
      </c>
      <c r="D43" s="9">
        <f t="shared" si="0"/>
        <v>73.566999999999993</v>
      </c>
      <c r="E43" s="9">
        <f t="shared" si="1"/>
        <v>74</v>
      </c>
      <c r="F43" s="9">
        <v>0</v>
      </c>
      <c r="G43" s="9">
        <v>0</v>
      </c>
      <c r="H43" s="9">
        <v>0</v>
      </c>
      <c r="I43" s="9">
        <v>147140</v>
      </c>
      <c r="J43" s="9">
        <f t="shared" si="2"/>
        <v>147.13999999999999</v>
      </c>
      <c r="K43" s="10">
        <f t="shared" si="3"/>
        <v>147</v>
      </c>
      <c r="L43" s="9">
        <v>0</v>
      </c>
      <c r="M43" s="9">
        <v>1</v>
      </c>
      <c r="N43" s="9">
        <v>8</v>
      </c>
      <c r="O43" s="26">
        <f t="shared" si="4"/>
        <v>1.0000815583073932</v>
      </c>
      <c r="P43" s="26">
        <f t="shared" si="5"/>
        <v>73.572999999999993</v>
      </c>
    </row>
    <row r="44" spans="1:16">
      <c r="A44" s="6">
        <v>5</v>
      </c>
      <c r="B44" s="6" t="s">
        <v>2</v>
      </c>
      <c r="C44" s="9">
        <v>80057</v>
      </c>
      <c r="D44" s="9">
        <f t="shared" si="0"/>
        <v>80.057000000000002</v>
      </c>
      <c r="E44" s="9">
        <f t="shared" si="1"/>
        <v>80</v>
      </c>
      <c r="F44" s="9">
        <v>0</v>
      </c>
      <c r="G44" s="9">
        <v>0</v>
      </c>
      <c r="H44" s="9">
        <v>1</v>
      </c>
      <c r="I44" s="9">
        <v>109889</v>
      </c>
      <c r="J44" s="9">
        <f t="shared" si="2"/>
        <v>109.889</v>
      </c>
      <c r="K44" s="10">
        <f t="shared" si="3"/>
        <v>110</v>
      </c>
      <c r="L44" s="9">
        <v>0</v>
      </c>
      <c r="M44" s="9">
        <v>1</v>
      </c>
      <c r="N44" s="9">
        <v>3</v>
      </c>
      <c r="O44" s="26">
        <f t="shared" si="4"/>
        <v>0.37263449792023173</v>
      </c>
      <c r="P44" s="26">
        <f t="shared" si="5"/>
        <v>29.831999999999994</v>
      </c>
    </row>
    <row r="45" spans="1:16">
      <c r="A45" s="6">
        <v>5</v>
      </c>
      <c r="B45" s="6" t="s">
        <v>2</v>
      </c>
      <c r="C45" s="9">
        <v>75202</v>
      </c>
      <c r="D45" s="9">
        <f t="shared" si="0"/>
        <v>75.201999999999998</v>
      </c>
      <c r="E45" s="9">
        <f t="shared" si="1"/>
        <v>75</v>
      </c>
      <c r="F45" s="9">
        <v>0</v>
      </c>
      <c r="G45" s="9">
        <v>0</v>
      </c>
      <c r="H45" s="9">
        <v>0</v>
      </c>
      <c r="I45" s="9">
        <v>131473</v>
      </c>
      <c r="J45" s="9">
        <f t="shared" si="2"/>
        <v>131.47300000000001</v>
      </c>
      <c r="K45" s="10">
        <f t="shared" si="3"/>
        <v>131</v>
      </c>
      <c r="L45" s="9">
        <v>0</v>
      </c>
      <c r="M45" s="9">
        <v>1</v>
      </c>
      <c r="N45" s="9">
        <v>5</v>
      </c>
      <c r="O45" s="26">
        <f t="shared" si="4"/>
        <v>0.7482646738118669</v>
      </c>
      <c r="P45" s="26">
        <f t="shared" si="5"/>
        <v>56.271000000000015</v>
      </c>
    </row>
    <row r="46" spans="1:16">
      <c r="A46" s="6">
        <v>5</v>
      </c>
      <c r="B46" s="6" t="s">
        <v>2</v>
      </c>
      <c r="C46" s="9">
        <v>49574</v>
      </c>
      <c r="D46" s="9">
        <f t="shared" si="0"/>
        <v>49.573999999999998</v>
      </c>
      <c r="E46" s="9">
        <f t="shared" si="1"/>
        <v>50</v>
      </c>
      <c r="F46" s="9">
        <v>0</v>
      </c>
      <c r="G46" s="9">
        <v>0</v>
      </c>
      <c r="H46" s="9">
        <v>0</v>
      </c>
      <c r="I46" s="9">
        <v>61463</v>
      </c>
      <c r="J46" s="9">
        <f t="shared" si="2"/>
        <v>61.463000000000001</v>
      </c>
      <c r="K46" s="10">
        <f t="shared" si="3"/>
        <v>61</v>
      </c>
      <c r="L46" s="9">
        <v>0</v>
      </c>
      <c r="M46" s="9">
        <v>0</v>
      </c>
      <c r="N46" s="9">
        <v>0</v>
      </c>
      <c r="O46" s="26">
        <f t="shared" si="4"/>
        <v>0.23982329446887488</v>
      </c>
      <c r="P46" s="26">
        <f t="shared" si="5"/>
        <v>11.889000000000003</v>
      </c>
    </row>
    <row r="47" spans="1:16">
      <c r="A47" s="6">
        <v>5</v>
      </c>
      <c r="B47" s="6" t="s">
        <v>2</v>
      </c>
      <c r="C47" s="9">
        <v>51641</v>
      </c>
      <c r="D47" s="9">
        <f t="shared" si="0"/>
        <v>51.640999999999998</v>
      </c>
      <c r="E47" s="9">
        <f t="shared" si="1"/>
        <v>52</v>
      </c>
      <c r="F47" s="9">
        <v>0</v>
      </c>
      <c r="G47" s="9">
        <v>0</v>
      </c>
      <c r="H47" s="9">
        <v>0</v>
      </c>
      <c r="I47" s="9">
        <v>103990</v>
      </c>
      <c r="J47" s="9">
        <f t="shared" si="2"/>
        <v>103.99</v>
      </c>
      <c r="K47" s="10">
        <f t="shared" si="3"/>
        <v>104</v>
      </c>
      <c r="L47" s="9">
        <v>0</v>
      </c>
      <c r="M47" s="9">
        <v>1</v>
      </c>
      <c r="N47" s="9">
        <v>3</v>
      </c>
      <c r="O47" s="26">
        <f t="shared" si="4"/>
        <v>1.0137100365988265</v>
      </c>
      <c r="P47" s="26">
        <f t="shared" si="5"/>
        <v>52.348999999999997</v>
      </c>
    </row>
    <row r="48" spans="1:16">
      <c r="A48" s="6">
        <v>6</v>
      </c>
      <c r="B48" s="6" t="s">
        <v>3</v>
      </c>
      <c r="C48" s="9">
        <v>41066</v>
      </c>
      <c r="D48" s="9">
        <f t="shared" si="0"/>
        <v>41.066000000000003</v>
      </c>
      <c r="E48" s="9">
        <f t="shared" si="1"/>
        <v>41</v>
      </c>
      <c r="F48" s="9">
        <v>0</v>
      </c>
      <c r="G48" s="9">
        <v>0</v>
      </c>
      <c r="H48" s="9">
        <v>0</v>
      </c>
      <c r="I48" s="9">
        <v>119575</v>
      </c>
      <c r="J48" s="9">
        <f t="shared" si="2"/>
        <v>119.575</v>
      </c>
      <c r="K48" s="10">
        <f t="shared" si="3"/>
        <v>120</v>
      </c>
      <c r="L48" s="9">
        <v>1</v>
      </c>
      <c r="M48" s="9">
        <v>2</v>
      </c>
      <c r="N48" s="9">
        <v>3</v>
      </c>
      <c r="O48" s="26">
        <f t="shared" si="4"/>
        <v>1.9117761651974869</v>
      </c>
      <c r="P48" s="26">
        <f t="shared" si="5"/>
        <v>78.509</v>
      </c>
    </row>
    <row r="49" spans="1:16">
      <c r="A49" s="6">
        <v>5</v>
      </c>
      <c r="B49" s="6" t="s">
        <v>3</v>
      </c>
      <c r="C49" s="9">
        <v>73333</v>
      </c>
      <c r="D49" s="9">
        <f t="shared" si="0"/>
        <v>73.332999999999998</v>
      </c>
      <c r="E49" s="9">
        <f t="shared" si="1"/>
        <v>73</v>
      </c>
      <c r="F49" s="9">
        <v>0</v>
      </c>
      <c r="G49" s="9">
        <v>0</v>
      </c>
      <c r="H49" s="9">
        <v>1</v>
      </c>
      <c r="I49" s="9">
        <v>94679</v>
      </c>
      <c r="J49" s="9">
        <f t="shared" si="2"/>
        <v>94.679000000000002</v>
      </c>
      <c r="K49" s="10">
        <f t="shared" si="3"/>
        <v>95</v>
      </c>
      <c r="L49" s="9">
        <v>0</v>
      </c>
      <c r="M49" s="9">
        <v>2</v>
      </c>
      <c r="N49" s="9">
        <v>0</v>
      </c>
      <c r="O49" s="26">
        <f t="shared" si="4"/>
        <v>0.29108314128700591</v>
      </c>
      <c r="P49" s="26">
        <f t="shared" si="5"/>
        <v>21.346000000000004</v>
      </c>
    </row>
    <row r="50" spans="1:16">
      <c r="A50" s="6">
        <v>5</v>
      </c>
      <c r="B50" s="6" t="s">
        <v>2</v>
      </c>
      <c r="C50" s="9">
        <v>38239</v>
      </c>
      <c r="D50" s="9">
        <f t="shared" si="0"/>
        <v>38.238999999999997</v>
      </c>
      <c r="E50" s="9">
        <f t="shared" si="1"/>
        <v>38</v>
      </c>
      <c r="F50" s="9">
        <v>0</v>
      </c>
      <c r="G50" s="9">
        <v>0</v>
      </c>
      <c r="H50" s="9">
        <v>0</v>
      </c>
      <c r="I50" s="9">
        <v>77746</v>
      </c>
      <c r="J50" s="9">
        <f t="shared" si="2"/>
        <v>77.745999999999995</v>
      </c>
      <c r="K50" s="10">
        <f t="shared" si="3"/>
        <v>78</v>
      </c>
      <c r="L50" s="9">
        <v>2</v>
      </c>
      <c r="M50" s="9">
        <v>2</v>
      </c>
      <c r="N50" s="9">
        <v>1</v>
      </c>
      <c r="O50" s="26">
        <f t="shared" si="4"/>
        <v>1.0331598629671279</v>
      </c>
      <c r="P50" s="26">
        <f t="shared" si="5"/>
        <v>39.506999999999998</v>
      </c>
    </row>
    <row r="51" spans="1:16">
      <c r="A51" s="6">
        <v>5</v>
      </c>
      <c r="B51" s="6" t="s">
        <v>3</v>
      </c>
      <c r="C51" s="9">
        <v>44906</v>
      </c>
      <c r="D51" s="9">
        <f t="shared" si="0"/>
        <v>44.905999999999999</v>
      </c>
      <c r="E51" s="9">
        <f t="shared" si="1"/>
        <v>45</v>
      </c>
      <c r="F51" s="9">
        <v>0</v>
      </c>
      <c r="G51" s="9">
        <v>0</v>
      </c>
      <c r="H51" s="9">
        <v>0</v>
      </c>
      <c r="I51" s="9">
        <v>68045</v>
      </c>
      <c r="J51" s="9">
        <f t="shared" si="2"/>
        <v>68.045000000000002</v>
      </c>
      <c r="K51" s="10">
        <f t="shared" si="3"/>
        <v>68</v>
      </c>
      <c r="L51" s="9">
        <v>0</v>
      </c>
      <c r="M51" s="9">
        <v>1</v>
      </c>
      <c r="N51" s="9">
        <v>0</v>
      </c>
      <c r="O51" s="26">
        <f t="shared" si="4"/>
        <v>0.51527635505277702</v>
      </c>
      <c r="P51" s="26">
        <f t="shared" si="5"/>
        <v>23.139000000000003</v>
      </c>
    </row>
    <row r="52" spans="1:16">
      <c r="A52" s="6">
        <v>6</v>
      </c>
      <c r="B52" s="6" t="s">
        <v>2</v>
      </c>
      <c r="C52" s="9">
        <v>34365</v>
      </c>
      <c r="D52" s="9">
        <f t="shared" si="0"/>
        <v>34.365000000000002</v>
      </c>
      <c r="E52" s="9">
        <f t="shared" si="1"/>
        <v>34</v>
      </c>
      <c r="F52" s="9">
        <v>0</v>
      </c>
      <c r="G52" s="9">
        <v>0</v>
      </c>
      <c r="H52" s="9">
        <v>0</v>
      </c>
      <c r="I52" s="9">
        <v>62600</v>
      </c>
      <c r="J52" s="9">
        <f t="shared" si="2"/>
        <v>62.6</v>
      </c>
      <c r="K52" s="10">
        <f t="shared" si="3"/>
        <v>63</v>
      </c>
      <c r="L52" s="9">
        <v>0</v>
      </c>
      <c r="M52" s="9">
        <v>0</v>
      </c>
      <c r="N52" s="9">
        <v>1</v>
      </c>
      <c r="O52" s="26">
        <f t="shared" si="4"/>
        <v>0.8216208351520442</v>
      </c>
      <c r="P52" s="26">
        <f t="shared" si="5"/>
        <v>28.234999999999999</v>
      </c>
    </row>
    <row r="53" spans="1:16">
      <c r="A53" s="6">
        <v>6</v>
      </c>
      <c r="B53" s="6" t="s">
        <v>3</v>
      </c>
      <c r="C53" s="9">
        <v>43962</v>
      </c>
      <c r="D53" s="9">
        <f t="shared" si="0"/>
        <v>43.962000000000003</v>
      </c>
      <c r="E53" s="9">
        <f t="shared" si="1"/>
        <v>44</v>
      </c>
      <c r="F53" s="9">
        <v>2</v>
      </c>
      <c r="G53" s="9">
        <v>0</v>
      </c>
      <c r="H53" s="9">
        <v>0</v>
      </c>
      <c r="I53" s="9">
        <v>117579</v>
      </c>
      <c r="J53" s="9">
        <f t="shared" si="2"/>
        <v>117.57899999999999</v>
      </c>
      <c r="K53" s="10">
        <f t="shared" si="3"/>
        <v>118</v>
      </c>
      <c r="L53" s="9">
        <v>0</v>
      </c>
      <c r="M53" s="9">
        <v>2</v>
      </c>
      <c r="N53" s="9">
        <v>2</v>
      </c>
      <c r="O53" s="26">
        <f t="shared" si="4"/>
        <v>1.6745598471407122</v>
      </c>
      <c r="P53" s="26">
        <f t="shared" si="5"/>
        <v>73.61699999999999</v>
      </c>
    </row>
    <row r="54" spans="1:16">
      <c r="A54" s="6">
        <v>5</v>
      </c>
      <c r="B54" s="6" t="s">
        <v>3</v>
      </c>
      <c r="C54" s="9">
        <v>39570</v>
      </c>
      <c r="D54" s="9">
        <f t="shared" si="0"/>
        <v>39.57</v>
      </c>
      <c r="E54" s="9">
        <f t="shared" si="1"/>
        <v>40</v>
      </c>
      <c r="F54" s="9">
        <v>0</v>
      </c>
      <c r="G54" s="9">
        <v>0</v>
      </c>
      <c r="H54" s="9">
        <v>0</v>
      </c>
      <c r="I54" s="9">
        <v>90017</v>
      </c>
      <c r="J54" s="9">
        <f t="shared" si="2"/>
        <v>90.016999999999996</v>
      </c>
      <c r="K54" s="10">
        <f t="shared" si="3"/>
        <v>90</v>
      </c>
      <c r="L54" s="9">
        <v>1</v>
      </c>
      <c r="M54" s="9">
        <v>1</v>
      </c>
      <c r="N54" s="9">
        <v>1</v>
      </c>
      <c r="O54" s="26">
        <f t="shared" si="4"/>
        <v>1.2748799595653271</v>
      </c>
      <c r="P54" s="26">
        <f t="shared" si="5"/>
        <v>50.446999999999996</v>
      </c>
    </row>
    <row r="55" spans="1:16">
      <c r="A55" s="6">
        <v>5</v>
      </c>
      <c r="B55" s="6" t="s">
        <v>3</v>
      </c>
      <c r="C55" s="9">
        <v>37548</v>
      </c>
      <c r="D55" s="9">
        <f t="shared" si="0"/>
        <v>37.548000000000002</v>
      </c>
      <c r="E55" s="9">
        <f t="shared" si="1"/>
        <v>38</v>
      </c>
      <c r="F55" s="9">
        <v>0</v>
      </c>
      <c r="G55" s="9">
        <v>0</v>
      </c>
      <c r="H55" s="9">
        <v>0</v>
      </c>
      <c r="I55" s="9">
        <v>118689</v>
      </c>
      <c r="J55" s="9">
        <f t="shared" si="2"/>
        <v>118.68899999999999</v>
      </c>
      <c r="K55" s="10">
        <f t="shared" si="3"/>
        <v>119</v>
      </c>
      <c r="L55" s="9">
        <v>0</v>
      </c>
      <c r="M55" s="9">
        <v>0</v>
      </c>
      <c r="N55" s="9">
        <v>5</v>
      </c>
      <c r="O55" s="26">
        <f t="shared" si="4"/>
        <v>2.1609939277724508</v>
      </c>
      <c r="P55" s="26">
        <f t="shared" si="5"/>
        <v>81.140999999999991</v>
      </c>
    </row>
    <row r="56" spans="1:16">
      <c r="A56" s="6">
        <v>6</v>
      </c>
      <c r="B56" s="6" t="s">
        <v>3</v>
      </c>
      <c r="C56" s="9">
        <v>37891</v>
      </c>
      <c r="D56" s="9">
        <f t="shared" si="0"/>
        <v>37.890999999999998</v>
      </c>
      <c r="E56" s="9">
        <f t="shared" si="1"/>
        <v>38</v>
      </c>
      <c r="F56" s="9">
        <v>0</v>
      </c>
      <c r="G56" s="9">
        <v>0</v>
      </c>
      <c r="H56" s="9">
        <v>0</v>
      </c>
      <c r="I56" s="9">
        <v>86392</v>
      </c>
      <c r="J56" s="9">
        <f t="shared" si="2"/>
        <v>86.391999999999996</v>
      </c>
      <c r="K56" s="10">
        <f t="shared" si="3"/>
        <v>86</v>
      </c>
      <c r="L56" s="9">
        <v>0</v>
      </c>
      <c r="M56" s="9">
        <v>1</v>
      </c>
      <c r="N56" s="9">
        <v>1</v>
      </c>
      <c r="O56" s="26">
        <f t="shared" si="4"/>
        <v>1.2800137235755193</v>
      </c>
      <c r="P56" s="26">
        <f t="shared" si="5"/>
        <v>48.500999999999998</v>
      </c>
    </row>
    <row r="57" spans="1:16">
      <c r="A57" s="6">
        <v>6</v>
      </c>
      <c r="B57" s="6" t="s">
        <v>2</v>
      </c>
      <c r="C57" s="9">
        <v>31559</v>
      </c>
      <c r="D57" s="9">
        <f t="shared" si="0"/>
        <v>31.559000000000001</v>
      </c>
      <c r="E57" s="9">
        <f t="shared" si="1"/>
        <v>32</v>
      </c>
      <c r="F57" s="9">
        <v>0</v>
      </c>
      <c r="G57" s="9">
        <v>0</v>
      </c>
      <c r="H57" s="9">
        <v>0</v>
      </c>
      <c r="I57" s="9">
        <v>73477</v>
      </c>
      <c r="J57" s="9">
        <f t="shared" si="2"/>
        <v>73.477000000000004</v>
      </c>
      <c r="K57" s="10">
        <f t="shared" si="3"/>
        <v>73</v>
      </c>
      <c r="L57" s="9">
        <v>0</v>
      </c>
      <c r="M57" s="9">
        <v>0</v>
      </c>
      <c r="N57" s="9">
        <v>2</v>
      </c>
      <c r="O57" s="26">
        <f t="shared" si="4"/>
        <v>1.3282423397446055</v>
      </c>
      <c r="P57" s="26">
        <f t="shared" si="5"/>
        <v>41.918000000000006</v>
      </c>
    </row>
    <row r="58" spans="1:16">
      <c r="A58" s="6">
        <v>6</v>
      </c>
      <c r="B58" s="6" t="s">
        <v>3</v>
      </c>
      <c r="C58" s="9">
        <v>34845</v>
      </c>
      <c r="D58" s="9">
        <f t="shared" si="0"/>
        <v>34.844999999999999</v>
      </c>
      <c r="E58" s="9">
        <f t="shared" si="1"/>
        <v>35</v>
      </c>
      <c r="F58" s="9">
        <v>0</v>
      </c>
      <c r="G58" s="9">
        <v>0</v>
      </c>
      <c r="H58" s="9">
        <v>0</v>
      </c>
      <c r="I58" s="9">
        <v>123349</v>
      </c>
      <c r="J58" s="9">
        <f t="shared" si="2"/>
        <v>123.349</v>
      </c>
      <c r="K58" s="10">
        <f t="shared" si="3"/>
        <v>123</v>
      </c>
      <c r="L58" s="9">
        <v>1</v>
      </c>
      <c r="M58" s="9">
        <v>1</v>
      </c>
      <c r="N58" s="9">
        <v>5</v>
      </c>
      <c r="O58" s="26">
        <f t="shared" si="4"/>
        <v>2.5399339933993401</v>
      </c>
      <c r="P58" s="26">
        <f t="shared" si="5"/>
        <v>88.504000000000005</v>
      </c>
    </row>
    <row r="59" spans="1:16">
      <c r="A59" s="6">
        <v>6</v>
      </c>
      <c r="B59" s="6" t="s">
        <v>2</v>
      </c>
      <c r="C59" s="9">
        <v>43153</v>
      </c>
      <c r="D59" s="9">
        <f t="shared" si="0"/>
        <v>43.152999999999999</v>
      </c>
      <c r="E59" s="9">
        <f t="shared" si="1"/>
        <v>43</v>
      </c>
      <c r="F59" s="9">
        <v>0</v>
      </c>
      <c r="G59" s="9">
        <v>0</v>
      </c>
      <c r="H59" s="9">
        <v>0</v>
      </c>
      <c r="I59" s="9">
        <v>79816</v>
      </c>
      <c r="J59" s="9">
        <f t="shared" si="2"/>
        <v>79.816000000000003</v>
      </c>
      <c r="K59" s="10">
        <f t="shared" si="3"/>
        <v>80</v>
      </c>
      <c r="L59" s="9">
        <v>0</v>
      </c>
      <c r="M59" s="9">
        <v>1</v>
      </c>
      <c r="N59" s="9">
        <v>2</v>
      </c>
      <c r="O59" s="26">
        <f t="shared" si="4"/>
        <v>0.84960489421361218</v>
      </c>
      <c r="P59" s="26">
        <f t="shared" si="5"/>
        <v>36.663000000000004</v>
      </c>
    </row>
    <row r="60" spans="1:16">
      <c r="A60" s="6">
        <v>5</v>
      </c>
      <c r="B60" s="6" t="s">
        <v>3</v>
      </c>
      <c r="C60" s="9">
        <v>39980</v>
      </c>
      <c r="D60" s="9">
        <f t="shared" si="0"/>
        <v>39.979999999999997</v>
      </c>
      <c r="E60" s="9">
        <f t="shared" si="1"/>
        <v>40</v>
      </c>
      <c r="F60" s="9">
        <v>0</v>
      </c>
      <c r="G60" s="9">
        <v>0</v>
      </c>
      <c r="H60" s="9">
        <v>0</v>
      </c>
      <c r="I60" s="9">
        <v>82253</v>
      </c>
      <c r="J60" s="9">
        <f t="shared" si="2"/>
        <v>82.253</v>
      </c>
      <c r="K60" s="10">
        <f t="shared" si="3"/>
        <v>82</v>
      </c>
      <c r="L60" s="9">
        <v>0</v>
      </c>
      <c r="M60" s="9">
        <v>0</v>
      </c>
      <c r="N60" s="9">
        <v>1</v>
      </c>
      <c r="O60" s="26">
        <f t="shared" si="4"/>
        <v>1.0573536768384193</v>
      </c>
      <c r="P60" s="26">
        <f t="shared" si="5"/>
        <v>42.273000000000003</v>
      </c>
    </row>
    <row r="61" spans="1:16">
      <c r="A61" s="6">
        <v>6</v>
      </c>
      <c r="B61" s="6" t="s">
        <v>2</v>
      </c>
      <c r="C61" s="9">
        <v>38684</v>
      </c>
      <c r="D61" s="9">
        <f t="shared" si="0"/>
        <v>38.683999999999997</v>
      </c>
      <c r="E61" s="9">
        <f t="shared" si="1"/>
        <v>39</v>
      </c>
      <c r="F61" s="9">
        <v>1</v>
      </c>
      <c r="G61" s="9">
        <v>0</v>
      </c>
      <c r="H61" s="9">
        <v>0</v>
      </c>
      <c r="I61" s="9">
        <v>66379</v>
      </c>
      <c r="J61" s="9">
        <f t="shared" si="2"/>
        <v>66.379000000000005</v>
      </c>
      <c r="K61" s="10">
        <f t="shared" si="3"/>
        <v>66</v>
      </c>
      <c r="L61" s="9">
        <v>0</v>
      </c>
      <c r="M61" s="9">
        <v>0</v>
      </c>
      <c r="N61" s="9">
        <v>1</v>
      </c>
      <c r="O61" s="26">
        <f t="shared" si="4"/>
        <v>0.71592906628063302</v>
      </c>
      <c r="P61" s="26">
        <f t="shared" si="5"/>
        <v>27.695000000000007</v>
      </c>
    </row>
    <row r="62" spans="1:16">
      <c r="A62" s="6">
        <v>5</v>
      </c>
      <c r="B62" s="6" t="s">
        <v>2</v>
      </c>
      <c r="C62" s="9">
        <v>60069</v>
      </c>
      <c r="D62" s="9">
        <f t="shared" si="0"/>
        <v>60.069000000000003</v>
      </c>
      <c r="E62" s="9">
        <f t="shared" si="1"/>
        <v>60</v>
      </c>
      <c r="F62" s="9">
        <v>0</v>
      </c>
      <c r="G62" s="9">
        <v>0</v>
      </c>
      <c r="H62" s="9">
        <v>0</v>
      </c>
      <c r="I62" s="9">
        <v>96957</v>
      </c>
      <c r="J62" s="9">
        <f t="shared" si="2"/>
        <v>96.956999999999994</v>
      </c>
      <c r="K62" s="10">
        <f t="shared" si="3"/>
        <v>97</v>
      </c>
      <c r="L62" s="9">
        <v>1</v>
      </c>
      <c r="M62" s="9">
        <v>2</v>
      </c>
      <c r="N62" s="9">
        <v>2</v>
      </c>
      <c r="O62" s="26">
        <f t="shared" si="4"/>
        <v>0.61409379213903992</v>
      </c>
      <c r="P62" s="26">
        <f t="shared" si="5"/>
        <v>36.887999999999991</v>
      </c>
    </row>
    <row r="63" spans="1:16">
      <c r="A63" s="6">
        <v>5</v>
      </c>
      <c r="B63" s="6" t="s">
        <v>3</v>
      </c>
      <c r="C63" s="9">
        <v>49979</v>
      </c>
      <c r="D63" s="9">
        <f t="shared" si="0"/>
        <v>49.978999999999999</v>
      </c>
      <c r="E63" s="9">
        <f t="shared" si="1"/>
        <v>50</v>
      </c>
      <c r="F63" s="9">
        <v>0</v>
      </c>
      <c r="G63" s="9">
        <v>0</v>
      </c>
      <c r="H63" s="9">
        <v>0</v>
      </c>
      <c r="I63" s="9">
        <v>118125</v>
      </c>
      <c r="J63" s="9">
        <f t="shared" si="2"/>
        <v>118.125</v>
      </c>
      <c r="K63" s="10">
        <f t="shared" si="3"/>
        <v>118</v>
      </c>
      <c r="L63" s="9">
        <v>1</v>
      </c>
      <c r="M63" s="9">
        <v>2</v>
      </c>
      <c r="N63" s="9">
        <v>6</v>
      </c>
      <c r="O63" s="26">
        <f t="shared" si="4"/>
        <v>1.3634926669201064</v>
      </c>
      <c r="P63" s="26">
        <f t="shared" si="5"/>
        <v>68.146000000000001</v>
      </c>
    </row>
    <row r="64" spans="1:16">
      <c r="A64" s="6">
        <v>6</v>
      </c>
      <c r="B64" s="6" t="s">
        <v>3</v>
      </c>
      <c r="C64" s="9">
        <v>43598</v>
      </c>
      <c r="D64" s="9">
        <f t="shared" si="0"/>
        <v>43.597999999999999</v>
      </c>
      <c r="E64" s="9">
        <f t="shared" si="1"/>
        <v>44</v>
      </c>
      <c r="F64" s="9">
        <v>0</v>
      </c>
      <c r="G64" s="9">
        <v>0</v>
      </c>
      <c r="H64" s="9">
        <v>0</v>
      </c>
      <c r="I64" s="9">
        <v>63643</v>
      </c>
      <c r="J64" s="9">
        <f t="shared" si="2"/>
        <v>63.643000000000001</v>
      </c>
      <c r="K64" s="10">
        <f t="shared" si="3"/>
        <v>64</v>
      </c>
      <c r="L64" s="9">
        <v>0</v>
      </c>
      <c r="M64" s="9">
        <v>0</v>
      </c>
      <c r="N64" s="9">
        <v>0</v>
      </c>
      <c r="O64" s="26">
        <f t="shared" si="4"/>
        <v>0.45976879673379517</v>
      </c>
      <c r="P64" s="26">
        <f t="shared" si="5"/>
        <v>20.045000000000002</v>
      </c>
    </row>
    <row r="65" spans="1:16">
      <c r="A65" s="6">
        <v>5</v>
      </c>
      <c r="B65" s="6" t="s">
        <v>2</v>
      </c>
      <c r="C65" s="9">
        <v>58193</v>
      </c>
      <c r="D65" s="9">
        <f t="shared" si="0"/>
        <v>58.192999999999998</v>
      </c>
      <c r="E65" s="9">
        <f t="shared" si="1"/>
        <v>58</v>
      </c>
      <c r="F65" s="9">
        <v>0</v>
      </c>
      <c r="G65" s="9">
        <v>0</v>
      </c>
      <c r="H65" s="9">
        <v>0</v>
      </c>
      <c r="I65" s="9">
        <v>106417</v>
      </c>
      <c r="J65" s="9">
        <f t="shared" si="2"/>
        <v>106.417</v>
      </c>
      <c r="K65" s="10">
        <f t="shared" si="3"/>
        <v>106</v>
      </c>
      <c r="L65" s="9">
        <v>0</v>
      </c>
      <c r="M65" s="9">
        <v>0</v>
      </c>
      <c r="N65" s="9">
        <v>5</v>
      </c>
      <c r="O65" s="26">
        <f t="shared" si="4"/>
        <v>0.8286907359991752</v>
      </c>
      <c r="P65" s="26">
        <f t="shared" si="5"/>
        <v>48.224000000000004</v>
      </c>
    </row>
    <row r="66" spans="1:16">
      <c r="A66" s="6">
        <v>5</v>
      </c>
      <c r="B66" s="6" t="s">
        <v>2</v>
      </c>
      <c r="C66" s="9">
        <v>51456</v>
      </c>
      <c r="D66" s="9">
        <f t="shared" ref="D66:D129" si="6">C66/1000</f>
        <v>51.456000000000003</v>
      </c>
      <c r="E66" s="9">
        <f t="shared" ref="E66:E129" si="7">ROUND(D66,0)</f>
        <v>51</v>
      </c>
      <c r="F66" s="9">
        <v>0</v>
      </c>
      <c r="G66" s="9">
        <v>0</v>
      </c>
      <c r="H66" s="9">
        <v>1</v>
      </c>
      <c r="I66" s="9">
        <v>90977</v>
      </c>
      <c r="J66" s="9">
        <f t="shared" ref="J66:J129" si="8">I66/1000</f>
        <v>90.977000000000004</v>
      </c>
      <c r="K66" s="10">
        <f t="shared" ref="K66:K129" si="9">ROUND(J66,0)</f>
        <v>91</v>
      </c>
      <c r="L66" s="9">
        <v>0</v>
      </c>
      <c r="M66" s="9">
        <v>0</v>
      </c>
      <c r="N66" s="9">
        <v>2</v>
      </c>
      <c r="O66" s="26">
        <f t="shared" si="4"/>
        <v>0.76805425995024867</v>
      </c>
      <c r="P66" s="26">
        <f t="shared" si="5"/>
        <v>39.521000000000001</v>
      </c>
    </row>
    <row r="67" spans="1:16">
      <c r="A67" s="6">
        <v>5</v>
      </c>
      <c r="B67" s="6" t="s">
        <v>3</v>
      </c>
      <c r="C67" s="9">
        <v>36210</v>
      </c>
      <c r="D67" s="9">
        <f t="shared" si="6"/>
        <v>36.21</v>
      </c>
      <c r="E67" s="9">
        <f t="shared" si="7"/>
        <v>36</v>
      </c>
      <c r="F67" s="9">
        <v>0</v>
      </c>
      <c r="G67" s="9">
        <v>0</v>
      </c>
      <c r="H67" s="9">
        <v>0</v>
      </c>
      <c r="I67" s="9">
        <v>73498</v>
      </c>
      <c r="J67" s="9">
        <f t="shared" si="8"/>
        <v>73.498000000000005</v>
      </c>
      <c r="K67" s="10">
        <f t="shared" si="9"/>
        <v>73</v>
      </c>
      <c r="L67" s="9">
        <v>0</v>
      </c>
      <c r="M67" s="9">
        <v>0</v>
      </c>
      <c r="N67" s="9">
        <v>0</v>
      </c>
      <c r="O67" s="26">
        <f t="shared" ref="O67:O130" si="10">(J67-D67)/D67</f>
        <v>1.0297707815520576</v>
      </c>
      <c r="P67" s="26">
        <f t="shared" ref="P67:P130" si="11">(J67-D67)</f>
        <v>37.288000000000004</v>
      </c>
    </row>
    <row r="68" spans="1:16">
      <c r="A68" s="6">
        <v>5</v>
      </c>
      <c r="B68" s="6" t="s">
        <v>3</v>
      </c>
      <c r="C68" s="9">
        <v>45915</v>
      </c>
      <c r="D68" s="9">
        <f t="shared" si="6"/>
        <v>45.914999999999999</v>
      </c>
      <c r="E68" s="9">
        <f t="shared" si="7"/>
        <v>46</v>
      </c>
      <c r="F68" s="9">
        <v>0</v>
      </c>
      <c r="G68" s="9">
        <v>0</v>
      </c>
      <c r="H68" s="9">
        <v>0</v>
      </c>
      <c r="I68" s="9">
        <v>92224</v>
      </c>
      <c r="J68" s="9">
        <f t="shared" si="8"/>
        <v>92.224000000000004</v>
      </c>
      <c r="K68" s="10">
        <f t="shared" si="9"/>
        <v>92</v>
      </c>
      <c r="L68" s="9">
        <v>0</v>
      </c>
      <c r="M68" s="9">
        <v>1</v>
      </c>
      <c r="N68" s="9">
        <v>1</v>
      </c>
      <c r="O68" s="26">
        <f t="shared" si="10"/>
        <v>1.0085810737231842</v>
      </c>
      <c r="P68" s="26">
        <f t="shared" si="11"/>
        <v>46.309000000000005</v>
      </c>
    </row>
    <row r="69" spans="1:16">
      <c r="A69" s="6">
        <v>5</v>
      </c>
      <c r="B69" s="6" t="s">
        <v>2</v>
      </c>
      <c r="C69" s="9">
        <v>54139</v>
      </c>
      <c r="D69" s="9">
        <f t="shared" si="6"/>
        <v>54.139000000000003</v>
      </c>
      <c r="E69" s="9">
        <f t="shared" si="7"/>
        <v>54</v>
      </c>
      <c r="F69" s="9">
        <v>0</v>
      </c>
      <c r="G69" s="9">
        <v>0</v>
      </c>
      <c r="H69" s="9">
        <v>0</v>
      </c>
      <c r="I69" s="9">
        <v>126883</v>
      </c>
      <c r="J69" s="9">
        <f t="shared" si="8"/>
        <v>126.883</v>
      </c>
      <c r="K69" s="10">
        <f t="shared" si="9"/>
        <v>127</v>
      </c>
      <c r="L69" s="9">
        <v>0</v>
      </c>
      <c r="M69" s="9">
        <v>1</v>
      </c>
      <c r="N69" s="9">
        <v>4</v>
      </c>
      <c r="O69" s="26">
        <f t="shared" si="10"/>
        <v>1.3436524501745506</v>
      </c>
      <c r="P69" s="26">
        <f t="shared" si="11"/>
        <v>72.744</v>
      </c>
    </row>
    <row r="70" spans="1:16">
      <c r="A70" s="6">
        <v>6</v>
      </c>
      <c r="B70" s="6" t="s">
        <v>3</v>
      </c>
      <c r="C70" s="9">
        <v>32641</v>
      </c>
      <c r="D70" s="9">
        <f t="shared" si="6"/>
        <v>32.640999999999998</v>
      </c>
      <c r="E70" s="9">
        <f t="shared" si="7"/>
        <v>33</v>
      </c>
      <c r="F70" s="9">
        <v>0</v>
      </c>
      <c r="G70" s="9">
        <v>0</v>
      </c>
      <c r="H70" s="9">
        <v>0</v>
      </c>
      <c r="I70" s="9">
        <v>65940</v>
      </c>
      <c r="J70" s="9">
        <f t="shared" si="8"/>
        <v>65.94</v>
      </c>
      <c r="K70" s="10">
        <f t="shared" si="9"/>
        <v>66</v>
      </c>
      <c r="L70" s="9">
        <v>0</v>
      </c>
      <c r="M70" s="9">
        <v>0</v>
      </c>
      <c r="N70" s="9">
        <v>0</v>
      </c>
      <c r="O70" s="26">
        <f t="shared" si="10"/>
        <v>1.0201586961183788</v>
      </c>
      <c r="P70" s="26">
        <f t="shared" si="11"/>
        <v>33.298999999999999</v>
      </c>
    </row>
    <row r="71" spans="1:16">
      <c r="A71" s="6">
        <v>5</v>
      </c>
      <c r="B71" s="6" t="s">
        <v>2</v>
      </c>
      <c r="C71" s="9">
        <v>61000</v>
      </c>
      <c r="D71" s="9">
        <f t="shared" si="6"/>
        <v>61</v>
      </c>
      <c r="E71" s="9">
        <f t="shared" si="7"/>
        <v>61</v>
      </c>
      <c r="F71" s="9">
        <v>1</v>
      </c>
      <c r="G71" s="9">
        <v>0</v>
      </c>
      <c r="H71" s="9">
        <v>0</v>
      </c>
      <c r="I71" s="9">
        <v>131589</v>
      </c>
      <c r="J71" s="9">
        <f t="shared" si="8"/>
        <v>131.589</v>
      </c>
      <c r="K71" s="10">
        <f t="shared" si="9"/>
        <v>132</v>
      </c>
      <c r="L71" s="9">
        <v>3</v>
      </c>
      <c r="M71" s="9">
        <v>6</v>
      </c>
      <c r="N71" s="9">
        <v>4</v>
      </c>
      <c r="O71" s="26">
        <f t="shared" si="10"/>
        <v>1.1571967213114753</v>
      </c>
      <c r="P71" s="26">
        <f t="shared" si="11"/>
        <v>70.588999999999999</v>
      </c>
    </row>
    <row r="72" spans="1:16">
      <c r="A72" s="6">
        <v>5</v>
      </c>
      <c r="B72" s="6" t="s">
        <v>2</v>
      </c>
      <c r="C72" s="9">
        <v>55794</v>
      </c>
      <c r="D72" s="9">
        <f t="shared" si="6"/>
        <v>55.793999999999997</v>
      </c>
      <c r="E72" s="9">
        <f t="shared" si="7"/>
        <v>56</v>
      </c>
      <c r="F72" s="9">
        <v>0</v>
      </c>
      <c r="G72" s="9">
        <v>0</v>
      </c>
      <c r="H72" s="9">
        <v>1</v>
      </c>
      <c r="I72" s="9">
        <v>89593</v>
      </c>
      <c r="J72" s="9">
        <f t="shared" si="8"/>
        <v>89.593000000000004</v>
      </c>
      <c r="K72" s="10">
        <f t="shared" si="9"/>
        <v>90</v>
      </c>
      <c r="L72" s="9">
        <v>0</v>
      </c>
      <c r="M72" s="9">
        <v>1</v>
      </c>
      <c r="N72" s="9">
        <v>2</v>
      </c>
      <c r="O72" s="26">
        <f t="shared" si="10"/>
        <v>0.60578198372584879</v>
      </c>
      <c r="P72" s="26">
        <f t="shared" si="11"/>
        <v>33.799000000000007</v>
      </c>
    </row>
    <row r="73" spans="1:16">
      <c r="A73" s="6">
        <v>5</v>
      </c>
      <c r="B73" s="6" t="s">
        <v>3</v>
      </c>
      <c r="C73" s="9">
        <v>60545</v>
      </c>
      <c r="D73" s="9">
        <f t="shared" si="6"/>
        <v>60.545000000000002</v>
      </c>
      <c r="E73" s="9">
        <f t="shared" si="7"/>
        <v>61</v>
      </c>
      <c r="F73" s="9">
        <v>2</v>
      </c>
      <c r="G73" s="9">
        <v>0</v>
      </c>
      <c r="H73" s="9">
        <v>1</v>
      </c>
      <c r="I73" s="9">
        <v>127615</v>
      </c>
      <c r="J73" s="9">
        <f t="shared" si="8"/>
        <v>127.61499999999999</v>
      </c>
      <c r="K73" s="10">
        <f t="shared" si="9"/>
        <v>128</v>
      </c>
      <c r="L73" s="9">
        <v>0</v>
      </c>
      <c r="M73" s="9">
        <v>2</v>
      </c>
      <c r="N73" s="9">
        <v>5</v>
      </c>
      <c r="O73" s="26">
        <f t="shared" si="10"/>
        <v>1.1077710793624576</v>
      </c>
      <c r="P73" s="26">
        <f t="shared" si="11"/>
        <v>67.069999999999993</v>
      </c>
    </row>
    <row r="74" spans="1:16">
      <c r="A74" s="6">
        <v>5</v>
      </c>
      <c r="B74" s="6" t="s">
        <v>2</v>
      </c>
      <c r="C74" s="9">
        <v>34073</v>
      </c>
      <c r="D74" s="9">
        <f t="shared" si="6"/>
        <v>34.073</v>
      </c>
      <c r="E74" s="9">
        <f t="shared" si="7"/>
        <v>34</v>
      </c>
      <c r="F74" s="9">
        <v>0</v>
      </c>
      <c r="G74" s="9">
        <v>0</v>
      </c>
      <c r="H74" s="9">
        <v>0</v>
      </c>
      <c r="I74" s="9">
        <v>110593</v>
      </c>
      <c r="J74" s="9">
        <f t="shared" si="8"/>
        <v>110.593</v>
      </c>
      <c r="K74" s="10">
        <f t="shared" si="9"/>
        <v>111</v>
      </c>
      <c r="L74" s="9">
        <v>0</v>
      </c>
      <c r="M74" s="9">
        <v>1</v>
      </c>
      <c r="N74" s="9">
        <v>2</v>
      </c>
      <c r="O74" s="26">
        <f t="shared" si="10"/>
        <v>2.2457664426378661</v>
      </c>
      <c r="P74" s="26">
        <f t="shared" si="11"/>
        <v>76.52000000000001</v>
      </c>
    </row>
    <row r="75" spans="1:16">
      <c r="A75" s="6">
        <v>5</v>
      </c>
      <c r="B75" s="6" t="s">
        <v>2</v>
      </c>
      <c r="C75" s="9">
        <v>32615</v>
      </c>
      <c r="D75" s="9">
        <f t="shared" si="6"/>
        <v>32.615000000000002</v>
      </c>
      <c r="E75" s="9">
        <f t="shared" si="7"/>
        <v>33</v>
      </c>
      <c r="F75" s="9">
        <v>0</v>
      </c>
      <c r="G75" s="9">
        <v>0</v>
      </c>
      <c r="H75" s="9">
        <v>0</v>
      </c>
      <c r="I75" s="9">
        <v>54956</v>
      </c>
      <c r="J75" s="9">
        <f t="shared" si="8"/>
        <v>54.956000000000003</v>
      </c>
      <c r="K75" s="10">
        <f t="shared" si="9"/>
        <v>55</v>
      </c>
      <c r="L75" s="9">
        <v>0</v>
      </c>
      <c r="M75" s="9">
        <v>0</v>
      </c>
      <c r="N75" s="9">
        <v>0</v>
      </c>
      <c r="O75" s="26">
        <f t="shared" si="10"/>
        <v>0.68499156829679597</v>
      </c>
      <c r="P75" s="26">
        <f t="shared" si="11"/>
        <v>22.341000000000001</v>
      </c>
    </row>
    <row r="76" spans="1:16">
      <c r="A76" s="6">
        <v>6</v>
      </c>
      <c r="B76" s="6" t="s">
        <v>3</v>
      </c>
      <c r="C76" s="9">
        <v>43543</v>
      </c>
      <c r="D76" s="9">
        <f t="shared" si="6"/>
        <v>43.542999999999999</v>
      </c>
      <c r="E76" s="9">
        <f t="shared" si="7"/>
        <v>44</v>
      </c>
      <c r="F76" s="9">
        <v>0</v>
      </c>
      <c r="G76" s="9">
        <v>0</v>
      </c>
      <c r="H76" s="9">
        <v>0</v>
      </c>
      <c r="I76" s="9">
        <v>106529</v>
      </c>
      <c r="J76" s="9">
        <f t="shared" si="8"/>
        <v>106.529</v>
      </c>
      <c r="K76" s="10">
        <f t="shared" si="9"/>
        <v>107</v>
      </c>
      <c r="L76" s="9">
        <v>0</v>
      </c>
      <c r="M76" s="9">
        <v>1</v>
      </c>
      <c r="N76" s="9">
        <v>1</v>
      </c>
      <c r="O76" s="26">
        <f t="shared" si="10"/>
        <v>1.4465241255770158</v>
      </c>
      <c r="P76" s="26">
        <f t="shared" si="11"/>
        <v>62.985999999999997</v>
      </c>
    </row>
    <row r="77" spans="1:16">
      <c r="A77" s="6">
        <v>6</v>
      </c>
      <c r="B77" s="6" t="s">
        <v>3</v>
      </c>
      <c r="C77" s="9">
        <v>39489</v>
      </c>
      <c r="D77" s="9">
        <f t="shared" si="6"/>
        <v>39.488999999999997</v>
      </c>
      <c r="E77" s="9">
        <f t="shared" si="7"/>
        <v>39</v>
      </c>
      <c r="F77" s="9">
        <v>1</v>
      </c>
      <c r="G77" s="9">
        <v>0</v>
      </c>
      <c r="H77" s="9">
        <v>0</v>
      </c>
      <c r="I77" s="9">
        <v>62759</v>
      </c>
      <c r="J77" s="9">
        <f t="shared" si="8"/>
        <v>62.759</v>
      </c>
      <c r="K77" s="10">
        <f t="shared" si="9"/>
        <v>63</v>
      </c>
      <c r="L77" s="9">
        <v>0</v>
      </c>
      <c r="M77" s="9">
        <v>0</v>
      </c>
      <c r="N77" s="9">
        <v>0</v>
      </c>
      <c r="O77" s="26">
        <f t="shared" si="10"/>
        <v>0.58927802679227137</v>
      </c>
      <c r="P77" s="26">
        <f t="shared" si="11"/>
        <v>23.270000000000003</v>
      </c>
    </row>
    <row r="78" spans="1:16">
      <c r="A78" s="6">
        <v>5</v>
      </c>
      <c r="B78" s="6" t="s">
        <v>2</v>
      </c>
      <c r="C78" s="9">
        <v>58535</v>
      </c>
      <c r="D78" s="9">
        <f t="shared" si="6"/>
        <v>58.534999999999997</v>
      </c>
      <c r="E78" s="9">
        <f t="shared" si="7"/>
        <v>59</v>
      </c>
      <c r="F78" s="9">
        <v>1</v>
      </c>
      <c r="G78" s="9">
        <v>0</v>
      </c>
      <c r="H78" s="9">
        <v>2</v>
      </c>
      <c r="I78" s="9">
        <v>111047</v>
      </c>
      <c r="J78" s="9">
        <f t="shared" si="8"/>
        <v>111.047</v>
      </c>
      <c r="K78" s="10">
        <f t="shared" si="9"/>
        <v>111</v>
      </c>
      <c r="L78" s="9">
        <v>0</v>
      </c>
      <c r="M78" s="9">
        <v>1</v>
      </c>
      <c r="N78" s="9">
        <v>4</v>
      </c>
      <c r="O78" s="26">
        <f t="shared" si="10"/>
        <v>0.89710429657469892</v>
      </c>
      <c r="P78" s="26">
        <f t="shared" si="11"/>
        <v>52.512</v>
      </c>
    </row>
    <row r="79" spans="1:16">
      <c r="A79" s="6">
        <v>5</v>
      </c>
      <c r="B79" s="6" t="s">
        <v>2</v>
      </c>
      <c r="C79" s="9">
        <v>55034</v>
      </c>
      <c r="D79" s="9">
        <f t="shared" si="6"/>
        <v>55.033999999999999</v>
      </c>
      <c r="E79" s="9">
        <f t="shared" si="7"/>
        <v>55</v>
      </c>
      <c r="F79" s="9">
        <v>0</v>
      </c>
      <c r="G79" s="9">
        <v>0</v>
      </c>
      <c r="H79" s="9">
        <v>0</v>
      </c>
      <c r="I79" s="9">
        <v>84806</v>
      </c>
      <c r="J79" s="9">
        <f t="shared" si="8"/>
        <v>84.805999999999997</v>
      </c>
      <c r="K79" s="10">
        <f t="shared" si="9"/>
        <v>85</v>
      </c>
      <c r="L79" s="9">
        <v>0</v>
      </c>
      <c r="M79" s="9">
        <v>1</v>
      </c>
      <c r="N79" s="9">
        <v>2</v>
      </c>
      <c r="O79" s="26">
        <f t="shared" si="10"/>
        <v>0.54097467020387391</v>
      </c>
      <c r="P79" s="26">
        <f t="shared" si="11"/>
        <v>29.771999999999998</v>
      </c>
    </row>
    <row r="80" spans="1:16">
      <c r="A80" s="6">
        <v>5</v>
      </c>
      <c r="B80" s="6" t="s">
        <v>3</v>
      </c>
      <c r="C80" s="9">
        <v>61071</v>
      </c>
      <c r="D80" s="9">
        <f t="shared" si="6"/>
        <v>61.070999999999998</v>
      </c>
      <c r="E80" s="9">
        <f t="shared" si="7"/>
        <v>61</v>
      </c>
      <c r="F80" s="9">
        <v>0</v>
      </c>
      <c r="G80" s="9">
        <v>0</v>
      </c>
      <c r="H80" s="9">
        <v>0</v>
      </c>
      <c r="I80" s="9">
        <v>102787</v>
      </c>
      <c r="J80" s="9">
        <f t="shared" si="8"/>
        <v>102.78700000000001</v>
      </c>
      <c r="K80" s="10">
        <f t="shared" si="9"/>
        <v>103</v>
      </c>
      <c r="L80" s="9">
        <v>0</v>
      </c>
      <c r="M80" s="9">
        <v>3</v>
      </c>
      <c r="N80" s="9">
        <v>1</v>
      </c>
      <c r="O80" s="26">
        <f t="shared" si="10"/>
        <v>0.6830737993482997</v>
      </c>
      <c r="P80" s="26">
        <f t="shared" si="11"/>
        <v>41.716000000000008</v>
      </c>
    </row>
    <row r="81" spans="1:16">
      <c r="A81" s="6">
        <v>5</v>
      </c>
      <c r="B81" s="6" t="s">
        <v>2</v>
      </c>
      <c r="C81" s="9">
        <v>51261</v>
      </c>
      <c r="D81" s="9">
        <f t="shared" si="6"/>
        <v>51.261000000000003</v>
      </c>
      <c r="E81" s="9">
        <f t="shared" si="7"/>
        <v>51</v>
      </c>
      <c r="F81" s="9">
        <v>0</v>
      </c>
      <c r="G81" s="9">
        <v>0</v>
      </c>
      <c r="H81" s="9">
        <v>0</v>
      </c>
      <c r="I81" s="9">
        <v>113976</v>
      </c>
      <c r="J81" s="9">
        <f t="shared" si="8"/>
        <v>113.976</v>
      </c>
      <c r="K81" s="10">
        <f t="shared" si="9"/>
        <v>114</v>
      </c>
      <c r="L81" s="9">
        <v>0</v>
      </c>
      <c r="M81" s="9">
        <v>2</v>
      </c>
      <c r="N81" s="9">
        <v>2</v>
      </c>
      <c r="O81" s="26">
        <f t="shared" si="10"/>
        <v>1.2234447240592261</v>
      </c>
      <c r="P81" s="26">
        <f t="shared" si="11"/>
        <v>62.714999999999996</v>
      </c>
    </row>
    <row r="82" spans="1:16">
      <c r="A82" s="6">
        <v>6</v>
      </c>
      <c r="B82" s="6" t="s">
        <v>2</v>
      </c>
      <c r="C82" s="9">
        <v>31421</v>
      </c>
      <c r="D82" s="9">
        <f t="shared" si="6"/>
        <v>31.420999999999999</v>
      </c>
      <c r="E82" s="9">
        <f t="shared" si="7"/>
        <v>31</v>
      </c>
      <c r="F82" s="9">
        <v>1</v>
      </c>
      <c r="G82" s="9">
        <v>0</v>
      </c>
      <c r="H82" s="9">
        <v>0</v>
      </c>
      <c r="I82" s="9">
        <v>85807</v>
      </c>
      <c r="J82" s="9">
        <f t="shared" si="8"/>
        <v>85.807000000000002</v>
      </c>
      <c r="K82" s="10">
        <f t="shared" si="9"/>
        <v>86</v>
      </c>
      <c r="L82" s="9">
        <v>0</v>
      </c>
      <c r="M82" s="9">
        <v>2</v>
      </c>
      <c r="N82" s="9">
        <v>0</v>
      </c>
      <c r="O82" s="26">
        <f t="shared" si="10"/>
        <v>1.7308806212405716</v>
      </c>
      <c r="P82" s="26">
        <f t="shared" si="11"/>
        <v>54.386000000000003</v>
      </c>
    </row>
    <row r="83" spans="1:16">
      <c r="A83" s="6">
        <v>5</v>
      </c>
      <c r="B83" s="6" t="s">
        <v>3</v>
      </c>
      <c r="C83" s="9">
        <v>42543</v>
      </c>
      <c r="D83" s="9">
        <f t="shared" si="6"/>
        <v>42.542999999999999</v>
      </c>
      <c r="E83" s="9">
        <f t="shared" si="7"/>
        <v>43</v>
      </c>
      <c r="F83" s="9">
        <v>0</v>
      </c>
      <c r="G83" s="9">
        <v>0</v>
      </c>
      <c r="H83" s="9">
        <v>0</v>
      </c>
      <c r="I83" s="9">
        <v>80799</v>
      </c>
      <c r="J83" s="9">
        <f t="shared" si="8"/>
        <v>80.799000000000007</v>
      </c>
      <c r="K83" s="10">
        <f t="shared" si="9"/>
        <v>81</v>
      </c>
      <c r="L83" s="9">
        <v>0</v>
      </c>
      <c r="M83" s="9">
        <v>1</v>
      </c>
      <c r="N83" s="9">
        <v>2</v>
      </c>
      <c r="O83" s="26">
        <f t="shared" si="10"/>
        <v>0.89923136591213615</v>
      </c>
      <c r="P83" s="26">
        <f t="shared" si="11"/>
        <v>38.256000000000007</v>
      </c>
    </row>
    <row r="84" spans="1:16">
      <c r="A84" s="6">
        <v>9</v>
      </c>
      <c r="B84" s="6" t="s">
        <v>2</v>
      </c>
      <c r="C84" s="9">
        <v>31848</v>
      </c>
      <c r="D84" s="9">
        <f t="shared" si="6"/>
        <v>31.847999999999999</v>
      </c>
      <c r="E84" s="9">
        <f t="shared" si="7"/>
        <v>32</v>
      </c>
      <c r="F84" s="9">
        <v>1</v>
      </c>
      <c r="G84" s="9">
        <v>0</v>
      </c>
      <c r="H84" s="9">
        <v>0</v>
      </c>
      <c r="I84" s="9">
        <v>54523</v>
      </c>
      <c r="J84" s="9">
        <f t="shared" si="8"/>
        <v>54.523000000000003</v>
      </c>
      <c r="K84" s="10">
        <f t="shared" si="9"/>
        <v>55</v>
      </c>
      <c r="L84" s="9">
        <v>1</v>
      </c>
      <c r="M84" s="9">
        <v>2</v>
      </c>
      <c r="N84" s="9">
        <v>0</v>
      </c>
      <c r="O84" s="26">
        <f t="shared" si="10"/>
        <v>0.71197563426274824</v>
      </c>
      <c r="P84" s="26">
        <f t="shared" si="11"/>
        <v>22.675000000000004</v>
      </c>
    </row>
    <row r="85" spans="1:16">
      <c r="A85" s="6">
        <v>11</v>
      </c>
      <c r="B85" s="6" t="s">
        <v>2</v>
      </c>
      <c r="C85" s="9">
        <v>14107</v>
      </c>
      <c r="D85" s="9">
        <f t="shared" si="6"/>
        <v>14.106999999999999</v>
      </c>
      <c r="E85" s="9">
        <f t="shared" si="7"/>
        <v>14</v>
      </c>
      <c r="F85" s="9">
        <v>0</v>
      </c>
      <c r="G85" s="9">
        <v>0</v>
      </c>
      <c r="H85" s="9">
        <v>0</v>
      </c>
      <c r="I85" s="9">
        <v>28684</v>
      </c>
      <c r="J85" s="9">
        <f t="shared" si="8"/>
        <v>28.684000000000001</v>
      </c>
      <c r="K85" s="10">
        <f t="shared" si="9"/>
        <v>29</v>
      </c>
      <c r="L85" s="9">
        <v>0</v>
      </c>
      <c r="M85" s="9">
        <v>0</v>
      </c>
      <c r="N85" s="9">
        <v>0</v>
      </c>
      <c r="O85" s="26">
        <f t="shared" si="10"/>
        <v>1.0333167930814491</v>
      </c>
      <c r="P85" s="26">
        <f t="shared" si="11"/>
        <v>14.577000000000002</v>
      </c>
    </row>
    <row r="86" spans="1:16">
      <c r="A86" s="6">
        <v>7</v>
      </c>
      <c r="B86" s="6" t="s">
        <v>3</v>
      </c>
      <c r="C86" s="9">
        <v>39682</v>
      </c>
      <c r="D86" s="9">
        <f t="shared" si="6"/>
        <v>39.682000000000002</v>
      </c>
      <c r="E86" s="9">
        <f t="shared" si="7"/>
        <v>40</v>
      </c>
      <c r="F86" s="9">
        <v>0</v>
      </c>
      <c r="G86" s="9">
        <v>0</v>
      </c>
      <c r="H86" s="9">
        <v>0</v>
      </c>
      <c r="I86" s="9">
        <v>73118</v>
      </c>
      <c r="J86" s="9">
        <f t="shared" si="8"/>
        <v>73.117999999999995</v>
      </c>
      <c r="K86" s="10">
        <f t="shared" si="9"/>
        <v>73</v>
      </c>
      <c r="L86" s="9">
        <v>0</v>
      </c>
      <c r="M86" s="9">
        <v>1</v>
      </c>
      <c r="N86" s="9">
        <v>1</v>
      </c>
      <c r="O86" s="26">
        <f t="shared" si="10"/>
        <v>0.84259865934176681</v>
      </c>
      <c r="P86" s="26">
        <f t="shared" si="11"/>
        <v>33.435999999999993</v>
      </c>
    </row>
    <row r="87" spans="1:16">
      <c r="A87" s="6">
        <v>8</v>
      </c>
      <c r="B87" s="6" t="s">
        <v>3</v>
      </c>
      <c r="C87" s="9">
        <v>25216</v>
      </c>
      <c r="D87" s="9">
        <f t="shared" si="6"/>
        <v>25.216000000000001</v>
      </c>
      <c r="E87" s="9">
        <f t="shared" si="7"/>
        <v>25</v>
      </c>
      <c r="F87" s="9">
        <v>1</v>
      </c>
      <c r="G87" s="9">
        <v>0</v>
      </c>
      <c r="H87" s="9">
        <v>0</v>
      </c>
      <c r="I87" s="9">
        <v>39869</v>
      </c>
      <c r="J87" s="9">
        <f t="shared" si="8"/>
        <v>39.869</v>
      </c>
      <c r="K87" s="10">
        <f t="shared" si="9"/>
        <v>40</v>
      </c>
      <c r="L87" s="9">
        <v>0</v>
      </c>
      <c r="M87" s="9">
        <v>0</v>
      </c>
      <c r="N87" s="9">
        <v>0</v>
      </c>
      <c r="O87" s="26">
        <f t="shared" si="10"/>
        <v>0.58109930203045679</v>
      </c>
      <c r="P87" s="26">
        <f t="shared" si="11"/>
        <v>14.652999999999999</v>
      </c>
    </row>
    <row r="88" spans="1:16">
      <c r="A88" s="6">
        <v>8</v>
      </c>
      <c r="B88" s="6" t="s">
        <v>2</v>
      </c>
      <c r="C88" s="9">
        <v>35013</v>
      </c>
      <c r="D88" s="9">
        <f t="shared" si="6"/>
        <v>35.012999999999998</v>
      </c>
      <c r="E88" s="9">
        <f t="shared" si="7"/>
        <v>35</v>
      </c>
      <c r="F88" s="9">
        <v>0</v>
      </c>
      <c r="G88" s="9">
        <v>0</v>
      </c>
      <c r="H88" s="9">
        <v>0</v>
      </c>
      <c r="I88" s="9">
        <v>48907</v>
      </c>
      <c r="J88" s="9">
        <f t="shared" si="8"/>
        <v>48.906999999999996</v>
      </c>
      <c r="K88" s="10">
        <f t="shared" si="9"/>
        <v>49</v>
      </c>
      <c r="L88" s="9">
        <v>0</v>
      </c>
      <c r="M88" s="9">
        <v>0</v>
      </c>
      <c r="N88" s="9">
        <v>0</v>
      </c>
      <c r="O88" s="26">
        <f t="shared" si="10"/>
        <v>0.39682403678633649</v>
      </c>
      <c r="P88" s="26">
        <f t="shared" si="11"/>
        <v>13.893999999999998</v>
      </c>
    </row>
    <row r="89" spans="1:16">
      <c r="A89" s="6">
        <v>9</v>
      </c>
      <c r="B89" s="6" t="s">
        <v>3</v>
      </c>
      <c r="C89" s="9">
        <v>23184</v>
      </c>
      <c r="D89" s="9">
        <f t="shared" si="6"/>
        <v>23.184000000000001</v>
      </c>
      <c r="E89" s="9">
        <f t="shared" si="7"/>
        <v>23</v>
      </c>
      <c r="F89" s="9">
        <v>0</v>
      </c>
      <c r="G89" s="9">
        <v>0</v>
      </c>
      <c r="H89" s="9">
        <v>0</v>
      </c>
      <c r="I89" s="9">
        <v>33694</v>
      </c>
      <c r="J89" s="9">
        <f t="shared" si="8"/>
        <v>33.694000000000003</v>
      </c>
      <c r="K89" s="10">
        <f t="shared" si="9"/>
        <v>34</v>
      </c>
      <c r="L89" s="9">
        <v>0</v>
      </c>
      <c r="M89" s="9">
        <v>0</v>
      </c>
      <c r="N89" s="9">
        <v>0</v>
      </c>
      <c r="O89" s="26">
        <f t="shared" si="10"/>
        <v>0.4533298826777088</v>
      </c>
      <c r="P89" s="26">
        <f t="shared" si="11"/>
        <v>10.510000000000002</v>
      </c>
    </row>
    <row r="90" spans="1:16">
      <c r="A90" s="6">
        <v>8</v>
      </c>
      <c r="B90" s="6" t="s">
        <v>3</v>
      </c>
      <c r="C90" s="9">
        <v>19715</v>
      </c>
      <c r="D90" s="9">
        <f t="shared" si="6"/>
        <v>19.715</v>
      </c>
      <c r="E90" s="9">
        <f t="shared" si="7"/>
        <v>20</v>
      </c>
      <c r="F90" s="9">
        <v>1</v>
      </c>
      <c r="G90" s="9">
        <v>0</v>
      </c>
      <c r="H90" s="9">
        <v>0</v>
      </c>
      <c r="I90" s="9">
        <v>35277</v>
      </c>
      <c r="J90" s="9">
        <f t="shared" si="8"/>
        <v>35.277000000000001</v>
      </c>
      <c r="K90" s="10">
        <f t="shared" si="9"/>
        <v>35</v>
      </c>
      <c r="L90" s="9">
        <v>0</v>
      </c>
      <c r="M90" s="9">
        <v>0</v>
      </c>
      <c r="N90" s="9">
        <v>0</v>
      </c>
      <c r="O90" s="26">
        <f t="shared" si="10"/>
        <v>0.78934821202130367</v>
      </c>
      <c r="P90" s="26">
        <f t="shared" si="11"/>
        <v>15.562000000000001</v>
      </c>
    </row>
    <row r="91" spans="1:16">
      <c r="A91" s="6">
        <v>10</v>
      </c>
      <c r="B91" s="6" t="s">
        <v>3</v>
      </c>
      <c r="C91" s="9">
        <v>11859</v>
      </c>
      <c r="D91" s="9">
        <f t="shared" si="6"/>
        <v>11.859</v>
      </c>
      <c r="E91" s="9">
        <f t="shared" si="7"/>
        <v>12</v>
      </c>
      <c r="F91" s="9">
        <v>0</v>
      </c>
      <c r="G91" s="9">
        <v>0</v>
      </c>
      <c r="H91" s="9">
        <v>0</v>
      </c>
      <c r="I91" s="9">
        <v>23022</v>
      </c>
      <c r="J91" s="9">
        <f t="shared" si="8"/>
        <v>23.021999999999998</v>
      </c>
      <c r="K91" s="10">
        <f t="shared" si="9"/>
        <v>23</v>
      </c>
      <c r="L91" s="9">
        <v>0</v>
      </c>
      <c r="M91" s="9">
        <v>0</v>
      </c>
      <c r="N91" s="9">
        <v>0</v>
      </c>
      <c r="O91" s="26">
        <f t="shared" si="10"/>
        <v>0.94131039716670872</v>
      </c>
      <c r="P91" s="26">
        <f t="shared" si="11"/>
        <v>11.162999999999998</v>
      </c>
    </row>
    <row r="92" spans="1:16">
      <c r="A92" s="6">
        <v>6</v>
      </c>
      <c r="B92" s="6" t="s">
        <v>3</v>
      </c>
      <c r="C92" s="9">
        <v>29708</v>
      </c>
      <c r="D92" s="9">
        <f t="shared" si="6"/>
        <v>29.707999999999998</v>
      </c>
      <c r="E92" s="9">
        <f t="shared" si="7"/>
        <v>30</v>
      </c>
      <c r="F92" s="9">
        <v>0</v>
      </c>
      <c r="G92" s="9">
        <v>0</v>
      </c>
      <c r="H92" s="9">
        <v>0</v>
      </c>
      <c r="I92" s="9">
        <v>56327</v>
      </c>
      <c r="J92" s="9">
        <f t="shared" si="8"/>
        <v>56.326999999999998</v>
      </c>
      <c r="K92" s="10">
        <f t="shared" si="9"/>
        <v>56</v>
      </c>
      <c r="L92" s="9">
        <v>0</v>
      </c>
      <c r="M92" s="9">
        <v>0</v>
      </c>
      <c r="N92" s="9">
        <v>0</v>
      </c>
      <c r="O92" s="26">
        <f t="shared" si="10"/>
        <v>0.89602127373098162</v>
      </c>
      <c r="P92" s="26">
        <f t="shared" si="11"/>
        <v>26.619</v>
      </c>
    </row>
    <row r="93" spans="1:16">
      <c r="A93" s="6">
        <v>10</v>
      </c>
      <c r="B93" s="6" t="s">
        <v>2</v>
      </c>
      <c r="C93" s="9">
        <v>19143</v>
      </c>
      <c r="D93" s="9">
        <f t="shared" si="6"/>
        <v>19.143000000000001</v>
      </c>
      <c r="E93" s="9">
        <f t="shared" si="7"/>
        <v>19</v>
      </c>
      <c r="F93" s="9">
        <v>0</v>
      </c>
      <c r="G93" s="9">
        <v>0</v>
      </c>
      <c r="H93" s="9">
        <v>0</v>
      </c>
      <c r="I93" s="9">
        <v>39363</v>
      </c>
      <c r="J93" s="9">
        <f t="shared" si="8"/>
        <v>39.363</v>
      </c>
      <c r="K93" s="10">
        <f t="shared" si="9"/>
        <v>39</v>
      </c>
      <c r="L93" s="9">
        <v>0</v>
      </c>
      <c r="M93" s="9">
        <v>0</v>
      </c>
      <c r="N93" s="9">
        <v>0</v>
      </c>
      <c r="O93" s="26">
        <f t="shared" si="10"/>
        <v>1.056260774173327</v>
      </c>
      <c r="P93" s="26">
        <f t="shared" si="11"/>
        <v>20.22</v>
      </c>
    </row>
    <row r="94" spans="1:16">
      <c r="A94" s="6">
        <v>10</v>
      </c>
      <c r="B94" s="6" t="s">
        <v>2</v>
      </c>
      <c r="C94" s="9">
        <v>31416</v>
      </c>
      <c r="D94" s="9">
        <f t="shared" si="6"/>
        <v>31.416</v>
      </c>
      <c r="E94" s="9">
        <f t="shared" si="7"/>
        <v>31</v>
      </c>
      <c r="F94" s="9">
        <v>0</v>
      </c>
      <c r="G94" s="9">
        <v>0</v>
      </c>
      <c r="H94" s="9">
        <v>0</v>
      </c>
      <c r="I94" s="9">
        <v>41655</v>
      </c>
      <c r="J94" s="9">
        <f t="shared" si="8"/>
        <v>41.655000000000001</v>
      </c>
      <c r="K94" s="10">
        <f t="shared" si="9"/>
        <v>42</v>
      </c>
      <c r="L94" s="9">
        <v>0</v>
      </c>
      <c r="M94" s="9">
        <v>0</v>
      </c>
      <c r="N94" s="9">
        <v>0</v>
      </c>
      <c r="O94" s="26">
        <f t="shared" si="10"/>
        <v>0.32591673032849505</v>
      </c>
      <c r="P94" s="26">
        <f t="shared" si="11"/>
        <v>10.239000000000001</v>
      </c>
    </row>
    <row r="95" spans="1:16">
      <c r="A95" s="6">
        <v>11</v>
      </c>
      <c r="B95" s="6" t="s">
        <v>2</v>
      </c>
      <c r="C95" s="9">
        <v>17491</v>
      </c>
      <c r="D95" s="9">
        <f t="shared" si="6"/>
        <v>17.491</v>
      </c>
      <c r="E95" s="9">
        <f t="shared" si="7"/>
        <v>17</v>
      </c>
      <c r="F95" s="9">
        <v>0</v>
      </c>
      <c r="G95" s="9">
        <v>0</v>
      </c>
      <c r="H95" s="9">
        <v>0</v>
      </c>
      <c r="I95" s="9">
        <v>33766</v>
      </c>
      <c r="J95" s="9">
        <f t="shared" si="8"/>
        <v>33.765999999999998</v>
      </c>
      <c r="K95" s="10">
        <f t="shared" si="9"/>
        <v>34</v>
      </c>
      <c r="L95" s="9">
        <v>0</v>
      </c>
      <c r="M95" s="9">
        <v>0</v>
      </c>
      <c r="N95" s="9">
        <v>0</v>
      </c>
      <c r="O95" s="26">
        <f t="shared" si="10"/>
        <v>0.93047853181636264</v>
      </c>
      <c r="P95" s="26">
        <f t="shared" si="11"/>
        <v>16.274999999999999</v>
      </c>
    </row>
    <row r="96" spans="1:16">
      <c r="A96" s="6">
        <v>11</v>
      </c>
      <c r="B96" s="6" t="s">
        <v>3</v>
      </c>
      <c r="C96" s="9">
        <v>15114</v>
      </c>
      <c r="D96" s="9">
        <f t="shared" si="6"/>
        <v>15.114000000000001</v>
      </c>
      <c r="E96" s="9">
        <f t="shared" si="7"/>
        <v>15</v>
      </c>
      <c r="F96" s="9">
        <v>0</v>
      </c>
      <c r="G96" s="9">
        <v>0</v>
      </c>
      <c r="H96" s="9">
        <v>0</v>
      </c>
      <c r="I96" s="9">
        <v>28038</v>
      </c>
      <c r="J96" s="9">
        <f t="shared" si="8"/>
        <v>28.038</v>
      </c>
      <c r="K96" s="10">
        <f t="shared" si="9"/>
        <v>28</v>
      </c>
      <c r="L96" s="9">
        <v>0</v>
      </c>
      <c r="M96" s="9">
        <v>0</v>
      </c>
      <c r="N96" s="9">
        <v>0</v>
      </c>
      <c r="O96" s="26">
        <f t="shared" si="10"/>
        <v>0.8551012306470821</v>
      </c>
      <c r="P96" s="26">
        <f t="shared" si="11"/>
        <v>12.923999999999999</v>
      </c>
    </row>
    <row r="97" spans="1:16">
      <c r="A97" s="6">
        <v>10</v>
      </c>
      <c r="B97" s="6" t="s">
        <v>3</v>
      </c>
      <c r="C97" s="9">
        <v>21529</v>
      </c>
      <c r="D97" s="9">
        <f t="shared" si="6"/>
        <v>21.529</v>
      </c>
      <c r="E97" s="9">
        <f t="shared" si="7"/>
        <v>22</v>
      </c>
      <c r="F97" s="9">
        <v>0</v>
      </c>
      <c r="G97" s="9">
        <v>0</v>
      </c>
      <c r="H97" s="9">
        <v>0</v>
      </c>
      <c r="I97" s="9">
        <v>31514</v>
      </c>
      <c r="J97" s="9">
        <f t="shared" si="8"/>
        <v>31.513999999999999</v>
      </c>
      <c r="K97" s="10">
        <f t="shared" si="9"/>
        <v>32</v>
      </c>
      <c r="L97" s="9">
        <v>0</v>
      </c>
      <c r="M97" s="9">
        <v>0</v>
      </c>
      <c r="N97" s="9">
        <v>0</v>
      </c>
      <c r="O97" s="26">
        <f t="shared" si="10"/>
        <v>0.46379302336383482</v>
      </c>
      <c r="P97" s="26">
        <f t="shared" si="11"/>
        <v>9.9849999999999994</v>
      </c>
    </row>
    <row r="98" spans="1:16">
      <c r="A98" s="6">
        <v>9</v>
      </c>
      <c r="B98" s="6" t="s">
        <v>3</v>
      </c>
      <c r="C98" s="9">
        <v>19920</v>
      </c>
      <c r="D98" s="9">
        <f t="shared" si="6"/>
        <v>19.920000000000002</v>
      </c>
      <c r="E98" s="9">
        <f t="shared" si="7"/>
        <v>20</v>
      </c>
      <c r="F98" s="9">
        <v>0</v>
      </c>
      <c r="G98" s="9">
        <v>0</v>
      </c>
      <c r="H98" s="9">
        <v>0</v>
      </c>
      <c r="I98" s="9">
        <v>46577</v>
      </c>
      <c r="J98" s="9">
        <f t="shared" si="8"/>
        <v>46.576999999999998</v>
      </c>
      <c r="K98" s="10">
        <f t="shared" si="9"/>
        <v>47</v>
      </c>
      <c r="L98" s="9">
        <v>0</v>
      </c>
      <c r="M98" s="9">
        <v>0</v>
      </c>
      <c r="N98" s="9">
        <v>0</v>
      </c>
      <c r="O98" s="26">
        <f t="shared" si="10"/>
        <v>1.3382028112449795</v>
      </c>
      <c r="P98" s="26">
        <f t="shared" si="11"/>
        <v>26.656999999999996</v>
      </c>
    </row>
    <row r="99" spans="1:16">
      <c r="A99" s="6">
        <v>9</v>
      </c>
      <c r="B99" s="6" t="s">
        <v>2</v>
      </c>
      <c r="C99" s="9">
        <v>28938</v>
      </c>
      <c r="D99" s="9">
        <f t="shared" si="6"/>
        <v>28.937999999999999</v>
      </c>
      <c r="E99" s="9">
        <f t="shared" si="7"/>
        <v>29</v>
      </c>
      <c r="F99" s="9">
        <v>1</v>
      </c>
      <c r="G99" s="9">
        <v>0</v>
      </c>
      <c r="H99" s="9">
        <v>0</v>
      </c>
      <c r="I99" s="9">
        <v>31578</v>
      </c>
      <c r="J99" s="9">
        <f t="shared" si="8"/>
        <v>31.577999999999999</v>
      </c>
      <c r="K99" s="10">
        <f t="shared" si="9"/>
        <v>32</v>
      </c>
      <c r="L99" s="9">
        <v>0</v>
      </c>
      <c r="M99" s="9">
        <v>0</v>
      </c>
      <c r="N99" s="9">
        <v>0</v>
      </c>
      <c r="O99" s="26">
        <f t="shared" si="10"/>
        <v>9.1229525191789368E-2</v>
      </c>
      <c r="P99" s="26">
        <f t="shared" si="11"/>
        <v>2.6400000000000006</v>
      </c>
    </row>
    <row r="100" spans="1:16">
      <c r="A100" s="6">
        <v>10</v>
      </c>
      <c r="B100" s="6" t="s">
        <v>3</v>
      </c>
      <c r="C100" s="9">
        <v>27658</v>
      </c>
      <c r="D100" s="9">
        <f t="shared" si="6"/>
        <v>27.658000000000001</v>
      </c>
      <c r="E100" s="9">
        <f t="shared" si="7"/>
        <v>28</v>
      </c>
      <c r="F100" s="9">
        <v>1</v>
      </c>
      <c r="G100" s="9">
        <v>0</v>
      </c>
      <c r="H100" s="9">
        <v>0</v>
      </c>
      <c r="I100" s="9">
        <v>57448</v>
      </c>
      <c r="J100" s="9">
        <f t="shared" si="8"/>
        <v>57.448</v>
      </c>
      <c r="K100" s="10">
        <f t="shared" si="9"/>
        <v>57</v>
      </c>
      <c r="L100" s="9">
        <v>0</v>
      </c>
      <c r="M100" s="9">
        <v>3</v>
      </c>
      <c r="N100" s="9">
        <v>0</v>
      </c>
      <c r="O100" s="26">
        <f t="shared" si="10"/>
        <v>1.0770843878805407</v>
      </c>
      <c r="P100" s="26">
        <f t="shared" si="11"/>
        <v>29.79</v>
      </c>
    </row>
    <row r="101" spans="1:16">
      <c r="A101" s="6">
        <v>9</v>
      </c>
      <c r="B101" s="6" t="s">
        <v>3</v>
      </c>
      <c r="C101" s="9">
        <v>30745</v>
      </c>
      <c r="D101" s="9">
        <f t="shared" si="6"/>
        <v>30.745000000000001</v>
      </c>
      <c r="E101" s="9">
        <f t="shared" si="7"/>
        <v>31</v>
      </c>
      <c r="F101" s="9">
        <v>0</v>
      </c>
      <c r="G101" s="9">
        <v>0</v>
      </c>
      <c r="H101" s="9">
        <v>0</v>
      </c>
      <c r="I101" s="9">
        <v>75271</v>
      </c>
      <c r="J101" s="9">
        <f t="shared" si="8"/>
        <v>75.271000000000001</v>
      </c>
      <c r="K101" s="10">
        <f t="shared" si="9"/>
        <v>75</v>
      </c>
      <c r="L101" s="9">
        <v>1</v>
      </c>
      <c r="M101" s="9">
        <v>2</v>
      </c>
      <c r="N101" s="9">
        <v>1</v>
      </c>
      <c r="O101" s="26">
        <f t="shared" si="10"/>
        <v>1.4482354854447876</v>
      </c>
      <c r="P101" s="26">
        <f t="shared" si="11"/>
        <v>44.525999999999996</v>
      </c>
    </row>
    <row r="102" spans="1:16">
      <c r="A102" s="6">
        <v>11</v>
      </c>
      <c r="B102" s="6" t="s">
        <v>3</v>
      </c>
      <c r="C102" s="9">
        <v>15395</v>
      </c>
      <c r="D102" s="9">
        <f t="shared" si="6"/>
        <v>15.395</v>
      </c>
      <c r="E102" s="9">
        <f t="shared" si="7"/>
        <v>15</v>
      </c>
      <c r="F102" s="9">
        <v>0</v>
      </c>
      <c r="G102" s="9">
        <v>0</v>
      </c>
      <c r="H102" s="9">
        <v>0</v>
      </c>
      <c r="I102" s="9">
        <v>36737</v>
      </c>
      <c r="J102" s="9">
        <f t="shared" si="8"/>
        <v>36.737000000000002</v>
      </c>
      <c r="K102" s="10">
        <f t="shared" si="9"/>
        <v>37</v>
      </c>
      <c r="L102" s="9">
        <v>0</v>
      </c>
      <c r="M102" s="9">
        <v>0</v>
      </c>
      <c r="N102" s="9">
        <v>0</v>
      </c>
      <c r="O102" s="26">
        <f t="shared" si="10"/>
        <v>1.3862942513803185</v>
      </c>
      <c r="P102" s="26">
        <f t="shared" si="11"/>
        <v>21.342000000000002</v>
      </c>
    </row>
    <row r="103" spans="1:16">
      <c r="A103" s="6">
        <v>8</v>
      </c>
      <c r="B103" s="6" t="s">
        <v>3</v>
      </c>
      <c r="C103" s="9">
        <v>31369</v>
      </c>
      <c r="D103" s="9">
        <f t="shared" si="6"/>
        <v>31.369</v>
      </c>
      <c r="E103" s="9">
        <f t="shared" si="7"/>
        <v>31</v>
      </c>
      <c r="F103" s="9">
        <v>0</v>
      </c>
      <c r="G103" s="9">
        <v>0</v>
      </c>
      <c r="H103" s="9">
        <v>0</v>
      </c>
      <c r="I103" s="9">
        <v>74320</v>
      </c>
      <c r="J103" s="9">
        <f t="shared" si="8"/>
        <v>74.319999999999993</v>
      </c>
      <c r="K103" s="10">
        <f t="shared" si="9"/>
        <v>74</v>
      </c>
      <c r="L103" s="9">
        <v>2</v>
      </c>
      <c r="M103" s="9">
        <v>4</v>
      </c>
      <c r="N103" s="9">
        <v>0</v>
      </c>
      <c r="O103" s="26">
        <f t="shared" si="10"/>
        <v>1.369218017788262</v>
      </c>
      <c r="P103" s="26">
        <f t="shared" si="11"/>
        <v>42.950999999999993</v>
      </c>
    </row>
    <row r="104" spans="1:16">
      <c r="A104" s="6">
        <v>10</v>
      </c>
      <c r="B104" s="6" t="s">
        <v>3</v>
      </c>
      <c r="C104" s="9">
        <v>18013</v>
      </c>
      <c r="D104" s="9">
        <f t="shared" si="6"/>
        <v>18.013000000000002</v>
      </c>
      <c r="E104" s="9">
        <f t="shared" si="7"/>
        <v>18</v>
      </c>
      <c r="F104" s="9">
        <v>0</v>
      </c>
      <c r="G104" s="9">
        <v>0</v>
      </c>
      <c r="H104" s="9">
        <v>0</v>
      </c>
      <c r="I104" s="9">
        <v>43891</v>
      </c>
      <c r="J104" s="9">
        <f t="shared" si="8"/>
        <v>43.890999999999998</v>
      </c>
      <c r="K104" s="10">
        <f t="shared" si="9"/>
        <v>44</v>
      </c>
      <c r="L104" s="9">
        <v>0</v>
      </c>
      <c r="M104" s="9">
        <v>0</v>
      </c>
      <c r="N104" s="9">
        <v>0</v>
      </c>
      <c r="O104" s="26">
        <f t="shared" si="10"/>
        <v>1.4366291012046852</v>
      </c>
      <c r="P104" s="26">
        <f t="shared" si="11"/>
        <v>25.877999999999997</v>
      </c>
    </row>
    <row r="105" spans="1:16">
      <c r="A105" s="6">
        <v>7</v>
      </c>
      <c r="B105" s="6" t="s">
        <v>3</v>
      </c>
      <c r="C105" s="9">
        <v>21267</v>
      </c>
      <c r="D105" s="9">
        <f t="shared" si="6"/>
        <v>21.266999999999999</v>
      </c>
      <c r="E105" s="9">
        <f t="shared" si="7"/>
        <v>21</v>
      </c>
      <c r="F105" s="9">
        <v>0</v>
      </c>
      <c r="G105" s="9">
        <v>0</v>
      </c>
      <c r="H105" s="9">
        <v>0</v>
      </c>
      <c r="I105" s="9">
        <v>79817</v>
      </c>
      <c r="J105" s="9">
        <f t="shared" si="8"/>
        <v>79.816999999999993</v>
      </c>
      <c r="K105" s="10">
        <f t="shared" si="9"/>
        <v>80</v>
      </c>
      <c r="L105" s="9">
        <v>2</v>
      </c>
      <c r="M105" s="9">
        <v>1</v>
      </c>
      <c r="N105" s="9">
        <v>3</v>
      </c>
      <c r="O105" s="26">
        <f t="shared" si="10"/>
        <v>2.7530916443315934</v>
      </c>
      <c r="P105" s="26">
        <f t="shared" si="11"/>
        <v>58.55</v>
      </c>
    </row>
    <row r="106" spans="1:16">
      <c r="A106" s="6">
        <v>7</v>
      </c>
      <c r="B106" s="6" t="s">
        <v>2</v>
      </c>
      <c r="C106" s="9">
        <v>24704</v>
      </c>
      <c r="D106" s="9">
        <f t="shared" si="6"/>
        <v>24.704000000000001</v>
      </c>
      <c r="E106" s="9">
        <f t="shared" si="7"/>
        <v>25</v>
      </c>
      <c r="F106" s="9">
        <v>0</v>
      </c>
      <c r="G106" s="9">
        <v>0</v>
      </c>
      <c r="H106" s="9">
        <v>0</v>
      </c>
      <c r="I106" s="9">
        <v>52103</v>
      </c>
      <c r="J106" s="9">
        <f t="shared" si="8"/>
        <v>52.103000000000002</v>
      </c>
      <c r="K106" s="10">
        <f t="shared" si="9"/>
        <v>52</v>
      </c>
      <c r="L106" s="9">
        <v>0</v>
      </c>
      <c r="M106" s="9">
        <v>0</v>
      </c>
      <c r="N106" s="9">
        <v>1</v>
      </c>
      <c r="O106" s="26">
        <f t="shared" si="10"/>
        <v>1.1090916450777202</v>
      </c>
      <c r="P106" s="26">
        <f t="shared" si="11"/>
        <v>27.399000000000001</v>
      </c>
    </row>
    <row r="107" spans="1:16">
      <c r="A107" s="6">
        <v>9</v>
      </c>
      <c r="B107" s="6" t="s">
        <v>3</v>
      </c>
      <c r="C107" s="9">
        <v>16794</v>
      </c>
      <c r="D107" s="9">
        <f t="shared" si="6"/>
        <v>16.794</v>
      </c>
      <c r="E107" s="9">
        <f t="shared" si="7"/>
        <v>17</v>
      </c>
      <c r="F107" s="9">
        <v>0</v>
      </c>
      <c r="G107" s="9">
        <v>0</v>
      </c>
      <c r="H107" s="9">
        <v>0</v>
      </c>
      <c r="I107" s="9">
        <v>47383</v>
      </c>
      <c r="J107" s="9">
        <f t="shared" si="8"/>
        <v>47.383000000000003</v>
      </c>
      <c r="K107" s="10">
        <f t="shared" si="9"/>
        <v>47</v>
      </c>
      <c r="L107" s="9">
        <v>0</v>
      </c>
      <c r="M107" s="9">
        <v>0</v>
      </c>
      <c r="N107" s="9">
        <v>0</v>
      </c>
      <c r="O107" s="26">
        <f t="shared" si="10"/>
        <v>1.8214243182088843</v>
      </c>
      <c r="P107" s="26">
        <f t="shared" si="11"/>
        <v>30.589000000000002</v>
      </c>
    </row>
    <row r="108" spans="1:16">
      <c r="A108" s="6">
        <v>6</v>
      </c>
      <c r="B108" s="6" t="s">
        <v>3</v>
      </c>
      <c r="C108" s="9">
        <v>59891</v>
      </c>
      <c r="D108" s="9">
        <f t="shared" si="6"/>
        <v>59.890999999999998</v>
      </c>
      <c r="E108" s="9">
        <f t="shared" si="7"/>
        <v>60</v>
      </c>
      <c r="F108" s="9">
        <v>0</v>
      </c>
      <c r="G108" s="9">
        <v>0</v>
      </c>
      <c r="H108" s="9">
        <v>0</v>
      </c>
      <c r="I108" s="9">
        <v>75645</v>
      </c>
      <c r="J108" s="9">
        <f t="shared" si="8"/>
        <v>75.644999999999996</v>
      </c>
      <c r="K108" s="10">
        <f t="shared" si="9"/>
        <v>76</v>
      </c>
      <c r="L108" s="9">
        <v>0</v>
      </c>
      <c r="M108" s="9">
        <v>0</v>
      </c>
      <c r="N108" s="9">
        <v>1</v>
      </c>
      <c r="O108" s="26">
        <f t="shared" si="10"/>
        <v>0.26304453089779761</v>
      </c>
      <c r="P108" s="26">
        <f t="shared" si="11"/>
        <v>15.753999999999998</v>
      </c>
    </row>
    <row r="109" spans="1:16">
      <c r="A109" s="6">
        <v>12</v>
      </c>
      <c r="B109" s="6" t="s">
        <v>2</v>
      </c>
      <c r="C109" s="9">
        <v>14681</v>
      </c>
      <c r="D109" s="9">
        <f t="shared" si="6"/>
        <v>14.680999999999999</v>
      </c>
      <c r="E109" s="9">
        <f t="shared" si="7"/>
        <v>15</v>
      </c>
      <c r="F109" s="9">
        <v>0</v>
      </c>
      <c r="G109" s="9">
        <v>0</v>
      </c>
      <c r="H109" s="9">
        <v>0</v>
      </c>
      <c r="I109" s="9">
        <v>20062</v>
      </c>
      <c r="J109" s="9">
        <f t="shared" si="8"/>
        <v>20.062000000000001</v>
      </c>
      <c r="K109" s="10">
        <f t="shared" si="9"/>
        <v>20</v>
      </c>
      <c r="L109" s="9">
        <v>0</v>
      </c>
      <c r="M109" s="9">
        <v>0</v>
      </c>
      <c r="N109" s="9">
        <v>0</v>
      </c>
      <c r="O109" s="26">
        <f t="shared" si="10"/>
        <v>0.36652816565629059</v>
      </c>
      <c r="P109" s="26">
        <f t="shared" si="11"/>
        <v>5.381000000000002</v>
      </c>
    </row>
    <row r="110" spans="1:16">
      <c r="A110" s="6">
        <v>6</v>
      </c>
      <c r="B110" s="6" t="s">
        <v>3</v>
      </c>
      <c r="C110" s="9">
        <v>65295</v>
      </c>
      <c r="D110" s="9">
        <f t="shared" si="6"/>
        <v>65.295000000000002</v>
      </c>
      <c r="E110" s="9">
        <f t="shared" si="7"/>
        <v>65</v>
      </c>
      <c r="F110" s="9">
        <v>0</v>
      </c>
      <c r="G110" s="9">
        <v>0</v>
      </c>
      <c r="H110" s="9">
        <v>2</v>
      </c>
      <c r="I110" s="9">
        <v>78313</v>
      </c>
      <c r="J110" s="9">
        <f t="shared" si="8"/>
        <v>78.313000000000002</v>
      </c>
      <c r="K110" s="10">
        <f t="shared" si="9"/>
        <v>78</v>
      </c>
      <c r="L110" s="9">
        <v>0</v>
      </c>
      <c r="M110" s="9">
        <v>1</v>
      </c>
      <c r="N110" s="9">
        <v>2</v>
      </c>
      <c r="O110" s="26">
        <f t="shared" si="10"/>
        <v>0.19937208055746994</v>
      </c>
      <c r="P110" s="26">
        <f t="shared" si="11"/>
        <v>13.018000000000001</v>
      </c>
    </row>
    <row r="111" spans="1:16">
      <c r="A111" s="6">
        <v>6</v>
      </c>
      <c r="B111" s="6" t="s">
        <v>2</v>
      </c>
      <c r="C111" s="9">
        <v>39775</v>
      </c>
      <c r="D111" s="9">
        <f t="shared" si="6"/>
        <v>39.774999999999999</v>
      </c>
      <c r="E111" s="9">
        <f t="shared" si="7"/>
        <v>40</v>
      </c>
      <c r="F111" s="9">
        <v>0</v>
      </c>
      <c r="G111" s="9">
        <v>0</v>
      </c>
      <c r="H111" s="9">
        <v>0</v>
      </c>
      <c r="I111" s="9">
        <v>66262</v>
      </c>
      <c r="J111" s="9">
        <f t="shared" si="8"/>
        <v>66.262</v>
      </c>
      <c r="K111" s="10">
        <f t="shared" si="9"/>
        <v>66</v>
      </c>
      <c r="L111" s="9">
        <v>0</v>
      </c>
      <c r="M111" s="9">
        <v>0</v>
      </c>
      <c r="N111" s="9">
        <v>1</v>
      </c>
      <c r="O111" s="26">
        <f t="shared" si="10"/>
        <v>0.66592080452545577</v>
      </c>
      <c r="P111" s="26">
        <f t="shared" si="11"/>
        <v>26.487000000000002</v>
      </c>
    </row>
    <row r="112" spans="1:16">
      <c r="A112" s="6">
        <v>7</v>
      </c>
      <c r="B112" s="6" t="s">
        <v>3</v>
      </c>
      <c r="C112" s="9">
        <v>33032</v>
      </c>
      <c r="D112" s="9">
        <f t="shared" si="6"/>
        <v>33.031999999999996</v>
      </c>
      <c r="E112" s="9">
        <f t="shared" si="7"/>
        <v>33</v>
      </c>
      <c r="F112" s="9">
        <v>0</v>
      </c>
      <c r="G112" s="9">
        <v>0</v>
      </c>
      <c r="H112" s="9">
        <v>0</v>
      </c>
      <c r="I112" s="9">
        <v>63383</v>
      </c>
      <c r="J112" s="9">
        <f t="shared" si="8"/>
        <v>63.383000000000003</v>
      </c>
      <c r="K112" s="10">
        <f t="shared" si="9"/>
        <v>63</v>
      </c>
      <c r="L112" s="9">
        <v>0</v>
      </c>
      <c r="M112" s="9">
        <v>0</v>
      </c>
      <c r="N112" s="9">
        <v>0</v>
      </c>
      <c r="O112" s="26">
        <f t="shared" si="10"/>
        <v>0.91883627997093753</v>
      </c>
      <c r="P112" s="26">
        <f t="shared" si="11"/>
        <v>30.351000000000006</v>
      </c>
    </row>
    <row r="113" spans="1:16">
      <c r="A113" s="6">
        <v>7</v>
      </c>
      <c r="B113" s="6" t="s">
        <v>3</v>
      </c>
      <c r="C113" s="9">
        <v>19604</v>
      </c>
      <c r="D113" s="9">
        <f t="shared" si="6"/>
        <v>19.603999999999999</v>
      </c>
      <c r="E113" s="9">
        <f t="shared" si="7"/>
        <v>20</v>
      </c>
      <c r="F113" s="9">
        <v>0</v>
      </c>
      <c r="G113" s="9">
        <v>0</v>
      </c>
      <c r="H113" s="9">
        <v>0</v>
      </c>
      <c r="I113" s="9">
        <v>36285</v>
      </c>
      <c r="J113" s="9">
        <f t="shared" si="8"/>
        <v>36.284999999999997</v>
      </c>
      <c r="K113" s="10">
        <f t="shared" si="9"/>
        <v>36</v>
      </c>
      <c r="L113" s="9">
        <v>0</v>
      </c>
      <c r="M113" s="9">
        <v>0</v>
      </c>
      <c r="N113" s="9">
        <v>0</v>
      </c>
      <c r="O113" s="26">
        <f t="shared" si="10"/>
        <v>0.85089777596408889</v>
      </c>
      <c r="P113" s="26">
        <f t="shared" si="11"/>
        <v>16.680999999999997</v>
      </c>
    </row>
    <row r="114" spans="1:16">
      <c r="A114" s="6">
        <v>9</v>
      </c>
      <c r="B114" s="6" t="s">
        <v>2</v>
      </c>
      <c r="C114" s="9">
        <v>25667</v>
      </c>
      <c r="D114" s="9">
        <f t="shared" si="6"/>
        <v>25.667000000000002</v>
      </c>
      <c r="E114" s="9">
        <f t="shared" si="7"/>
        <v>26</v>
      </c>
      <c r="F114" s="9">
        <v>0</v>
      </c>
      <c r="G114" s="9">
        <v>0</v>
      </c>
      <c r="H114" s="9">
        <v>0</v>
      </c>
      <c r="I114" s="9">
        <v>56741</v>
      </c>
      <c r="J114" s="9">
        <f t="shared" si="8"/>
        <v>56.741</v>
      </c>
      <c r="K114" s="10">
        <f t="shared" si="9"/>
        <v>57</v>
      </c>
      <c r="L114" s="9">
        <v>1</v>
      </c>
      <c r="M114" s="9">
        <v>3</v>
      </c>
      <c r="N114" s="9">
        <v>1</v>
      </c>
      <c r="O114" s="26">
        <f t="shared" si="10"/>
        <v>1.2106596018233529</v>
      </c>
      <c r="P114" s="26">
        <f t="shared" si="11"/>
        <v>31.073999999999998</v>
      </c>
    </row>
    <row r="115" spans="1:16">
      <c r="A115" s="6">
        <v>9</v>
      </c>
      <c r="B115" s="6" t="s">
        <v>2</v>
      </c>
      <c r="C115" s="9">
        <v>15885</v>
      </c>
      <c r="D115" s="9">
        <f t="shared" si="6"/>
        <v>15.885</v>
      </c>
      <c r="E115" s="9">
        <f t="shared" si="7"/>
        <v>16</v>
      </c>
      <c r="F115" s="9">
        <v>0</v>
      </c>
      <c r="G115" s="9">
        <v>0</v>
      </c>
      <c r="H115" s="9">
        <v>0</v>
      </c>
      <c r="I115" s="9">
        <v>39852</v>
      </c>
      <c r="J115" s="9">
        <f t="shared" si="8"/>
        <v>39.851999999999997</v>
      </c>
      <c r="K115" s="10">
        <f t="shared" si="9"/>
        <v>40</v>
      </c>
      <c r="L115" s="9">
        <v>0</v>
      </c>
      <c r="M115" s="9">
        <v>0</v>
      </c>
      <c r="N115" s="9">
        <v>0</v>
      </c>
      <c r="O115" s="26">
        <f t="shared" si="10"/>
        <v>1.5087818696883852</v>
      </c>
      <c r="P115" s="26">
        <f t="shared" si="11"/>
        <v>23.966999999999999</v>
      </c>
    </row>
    <row r="116" spans="1:16">
      <c r="A116" s="6">
        <v>9</v>
      </c>
      <c r="B116" s="6" t="s">
        <v>3</v>
      </c>
      <c r="C116" s="9">
        <v>16224</v>
      </c>
      <c r="D116" s="9">
        <f t="shared" si="6"/>
        <v>16.224</v>
      </c>
      <c r="E116" s="9">
        <f t="shared" si="7"/>
        <v>16</v>
      </c>
      <c r="F116" s="9">
        <v>0</v>
      </c>
      <c r="G116" s="9">
        <v>0</v>
      </c>
      <c r="H116" s="9">
        <v>0</v>
      </c>
      <c r="I116" s="9">
        <v>31755</v>
      </c>
      <c r="J116" s="9">
        <f t="shared" si="8"/>
        <v>31.754999999999999</v>
      </c>
      <c r="K116" s="10">
        <f t="shared" si="9"/>
        <v>32</v>
      </c>
      <c r="L116" s="9">
        <v>0</v>
      </c>
      <c r="M116" s="9">
        <v>0</v>
      </c>
      <c r="N116" s="9">
        <v>0</v>
      </c>
      <c r="O116" s="26">
        <f t="shared" si="10"/>
        <v>0.95728550295857984</v>
      </c>
      <c r="P116" s="26">
        <f t="shared" si="11"/>
        <v>15.530999999999999</v>
      </c>
    </row>
    <row r="117" spans="1:16">
      <c r="A117" s="6">
        <v>11</v>
      </c>
      <c r="B117" s="6" t="s">
        <v>3</v>
      </c>
      <c r="C117" s="9">
        <v>12552</v>
      </c>
      <c r="D117" s="9">
        <f t="shared" si="6"/>
        <v>12.552</v>
      </c>
      <c r="E117" s="9">
        <f t="shared" si="7"/>
        <v>13</v>
      </c>
      <c r="F117" s="9">
        <v>0</v>
      </c>
      <c r="G117" s="9">
        <v>0</v>
      </c>
      <c r="H117" s="9">
        <v>0</v>
      </c>
      <c r="I117" s="9">
        <v>22610</v>
      </c>
      <c r="J117" s="9">
        <f t="shared" si="8"/>
        <v>22.61</v>
      </c>
      <c r="K117" s="10">
        <f t="shared" si="9"/>
        <v>23</v>
      </c>
      <c r="L117" s="9">
        <v>0</v>
      </c>
      <c r="M117" s="9">
        <v>0</v>
      </c>
      <c r="N117" s="9">
        <v>0</v>
      </c>
      <c r="O117" s="26">
        <f t="shared" si="10"/>
        <v>0.8013065646908859</v>
      </c>
      <c r="P117" s="26">
        <f t="shared" si="11"/>
        <v>10.058</v>
      </c>
    </row>
    <row r="118" spans="1:16">
      <c r="A118" s="6">
        <v>12</v>
      </c>
      <c r="B118" s="6" t="s">
        <v>3</v>
      </c>
      <c r="C118" s="9">
        <v>17794</v>
      </c>
      <c r="D118" s="9">
        <f t="shared" si="6"/>
        <v>17.794</v>
      </c>
      <c r="E118" s="9">
        <f t="shared" si="7"/>
        <v>18</v>
      </c>
      <c r="F118" s="9">
        <v>0</v>
      </c>
      <c r="G118" s="9">
        <v>0</v>
      </c>
      <c r="H118" s="9">
        <v>0</v>
      </c>
      <c r="I118" s="9">
        <v>31713</v>
      </c>
      <c r="J118" s="9">
        <f t="shared" si="8"/>
        <v>31.713000000000001</v>
      </c>
      <c r="K118" s="10">
        <f t="shared" si="9"/>
        <v>32</v>
      </c>
      <c r="L118" s="9">
        <v>0</v>
      </c>
      <c r="M118" s="9">
        <v>0</v>
      </c>
      <c r="N118" s="9">
        <v>0</v>
      </c>
      <c r="O118" s="26">
        <f t="shared" si="10"/>
        <v>0.78222996515679444</v>
      </c>
      <c r="P118" s="26">
        <f t="shared" si="11"/>
        <v>13.919</v>
      </c>
    </row>
    <row r="119" spans="1:16">
      <c r="A119" s="6">
        <v>8</v>
      </c>
      <c r="B119" s="6" t="s">
        <v>3</v>
      </c>
      <c r="C119" s="9">
        <v>32529</v>
      </c>
      <c r="D119" s="9">
        <f t="shared" si="6"/>
        <v>32.529000000000003</v>
      </c>
      <c r="E119" s="9">
        <f t="shared" si="7"/>
        <v>33</v>
      </c>
      <c r="F119" s="9">
        <v>0</v>
      </c>
      <c r="G119" s="9">
        <v>0</v>
      </c>
      <c r="H119" s="9">
        <v>0</v>
      </c>
      <c r="I119" s="9">
        <v>61592</v>
      </c>
      <c r="J119" s="9">
        <f t="shared" si="8"/>
        <v>61.591999999999999</v>
      </c>
      <c r="K119" s="10">
        <f t="shared" si="9"/>
        <v>62</v>
      </c>
      <c r="L119" s="9">
        <v>1</v>
      </c>
      <c r="M119" s="9">
        <v>3</v>
      </c>
      <c r="N119" s="9">
        <v>1</v>
      </c>
      <c r="O119" s="26">
        <f t="shared" si="10"/>
        <v>0.89344892249992292</v>
      </c>
      <c r="P119" s="26">
        <f t="shared" si="11"/>
        <v>29.062999999999995</v>
      </c>
    </row>
    <row r="120" spans="1:16">
      <c r="A120" s="6">
        <v>8</v>
      </c>
      <c r="B120" s="6" t="s">
        <v>2</v>
      </c>
      <c r="C120" s="9">
        <v>18250</v>
      </c>
      <c r="D120" s="9">
        <f t="shared" si="6"/>
        <v>18.25</v>
      </c>
      <c r="E120" s="9">
        <f t="shared" si="7"/>
        <v>18</v>
      </c>
      <c r="F120" s="9">
        <v>0</v>
      </c>
      <c r="G120" s="9">
        <v>0</v>
      </c>
      <c r="H120" s="9">
        <v>0</v>
      </c>
      <c r="I120" s="9">
        <v>38288</v>
      </c>
      <c r="J120" s="9">
        <f t="shared" si="8"/>
        <v>38.287999999999997</v>
      </c>
      <c r="K120" s="10">
        <f t="shared" si="9"/>
        <v>38</v>
      </c>
      <c r="L120" s="9">
        <v>1</v>
      </c>
      <c r="M120" s="9">
        <v>2</v>
      </c>
      <c r="N120" s="9">
        <v>0</v>
      </c>
      <c r="O120" s="26">
        <f t="shared" si="10"/>
        <v>1.0979726027397259</v>
      </c>
      <c r="P120" s="26">
        <f t="shared" si="11"/>
        <v>20.037999999999997</v>
      </c>
    </row>
    <row r="121" spans="1:16">
      <c r="A121" s="6">
        <v>8</v>
      </c>
      <c r="B121" s="6" t="s">
        <v>3</v>
      </c>
      <c r="C121" s="9">
        <v>51482</v>
      </c>
      <c r="D121" s="9">
        <f t="shared" si="6"/>
        <v>51.481999999999999</v>
      </c>
      <c r="E121" s="9">
        <f t="shared" si="7"/>
        <v>51</v>
      </c>
      <c r="F121" s="9">
        <v>2</v>
      </c>
      <c r="G121" s="9">
        <v>0</v>
      </c>
      <c r="H121" s="9">
        <v>0</v>
      </c>
      <c r="I121" s="9">
        <v>64896</v>
      </c>
      <c r="J121" s="9">
        <f t="shared" si="8"/>
        <v>64.896000000000001</v>
      </c>
      <c r="K121" s="10">
        <f t="shared" si="9"/>
        <v>65</v>
      </c>
      <c r="L121" s="9">
        <v>0</v>
      </c>
      <c r="M121" s="9">
        <v>1</v>
      </c>
      <c r="N121" s="9">
        <v>1</v>
      </c>
      <c r="O121" s="26">
        <f t="shared" si="10"/>
        <v>0.2605570879142225</v>
      </c>
      <c r="P121" s="26">
        <f t="shared" si="11"/>
        <v>13.414000000000001</v>
      </c>
    </row>
    <row r="122" spans="1:16">
      <c r="A122" s="6">
        <v>8</v>
      </c>
      <c r="B122" s="6" t="s">
        <v>2</v>
      </c>
      <c r="C122" s="9">
        <v>17035</v>
      </c>
      <c r="D122" s="9">
        <f t="shared" si="6"/>
        <v>17.035</v>
      </c>
      <c r="E122" s="9">
        <f t="shared" si="7"/>
        <v>17</v>
      </c>
      <c r="F122" s="9">
        <v>0</v>
      </c>
      <c r="G122" s="9">
        <v>0</v>
      </c>
      <c r="H122" s="9">
        <v>0</v>
      </c>
      <c r="I122" s="9">
        <v>37038</v>
      </c>
      <c r="J122" s="9">
        <f t="shared" si="8"/>
        <v>37.037999999999997</v>
      </c>
      <c r="K122" s="10">
        <f t="shared" si="9"/>
        <v>37</v>
      </c>
      <c r="L122" s="9">
        <v>0</v>
      </c>
      <c r="M122" s="9">
        <v>1</v>
      </c>
      <c r="N122" s="9">
        <v>0</v>
      </c>
      <c r="O122" s="26">
        <f t="shared" si="10"/>
        <v>1.1742295274434984</v>
      </c>
      <c r="P122" s="26">
        <f t="shared" si="11"/>
        <v>20.002999999999997</v>
      </c>
    </row>
    <row r="123" spans="1:16">
      <c r="A123" s="6">
        <v>8</v>
      </c>
      <c r="B123" s="6" t="s">
        <v>3</v>
      </c>
      <c r="C123" s="9">
        <v>25473</v>
      </c>
      <c r="D123" s="9">
        <f t="shared" si="6"/>
        <v>25.472999999999999</v>
      </c>
      <c r="E123" s="9">
        <f t="shared" si="7"/>
        <v>25</v>
      </c>
      <c r="F123" s="9">
        <v>0</v>
      </c>
      <c r="G123" s="9">
        <v>0</v>
      </c>
      <c r="H123" s="9">
        <v>0</v>
      </c>
      <c r="I123" s="9">
        <v>48762</v>
      </c>
      <c r="J123" s="9">
        <f t="shared" si="8"/>
        <v>48.762</v>
      </c>
      <c r="K123" s="10">
        <f t="shared" si="9"/>
        <v>49</v>
      </c>
      <c r="L123" s="9">
        <v>0</v>
      </c>
      <c r="M123" s="9">
        <v>1</v>
      </c>
      <c r="N123" s="9">
        <v>0</v>
      </c>
      <c r="O123" s="26">
        <f t="shared" si="10"/>
        <v>0.91426215993404791</v>
      </c>
      <c r="P123" s="26">
        <f t="shared" si="11"/>
        <v>23.289000000000001</v>
      </c>
    </row>
    <row r="124" spans="1:16">
      <c r="A124" s="6">
        <v>8</v>
      </c>
      <c r="B124" s="6" t="s">
        <v>3</v>
      </c>
      <c r="C124" s="9">
        <v>33951</v>
      </c>
      <c r="D124" s="9">
        <f t="shared" si="6"/>
        <v>33.951000000000001</v>
      </c>
      <c r="E124" s="9">
        <f t="shared" si="7"/>
        <v>34</v>
      </c>
      <c r="F124" s="9">
        <v>1</v>
      </c>
      <c r="G124" s="9">
        <v>0</v>
      </c>
      <c r="H124" s="9">
        <v>0</v>
      </c>
      <c r="I124" s="9">
        <v>35920</v>
      </c>
      <c r="J124" s="9">
        <f t="shared" si="8"/>
        <v>35.92</v>
      </c>
      <c r="K124" s="10">
        <f t="shared" si="9"/>
        <v>36</v>
      </c>
      <c r="L124" s="9">
        <v>1</v>
      </c>
      <c r="M124" s="9">
        <v>1</v>
      </c>
      <c r="N124" s="9">
        <v>0</v>
      </c>
      <c r="O124" s="26">
        <f t="shared" si="10"/>
        <v>5.7995346234278849E-2</v>
      </c>
      <c r="P124" s="26">
        <f t="shared" si="11"/>
        <v>1.9690000000000012</v>
      </c>
    </row>
    <row r="125" spans="1:16">
      <c r="A125" s="6">
        <v>9</v>
      </c>
      <c r="B125" s="6" t="s">
        <v>2</v>
      </c>
      <c r="C125" s="9">
        <v>17802</v>
      </c>
      <c r="D125" s="9">
        <f t="shared" si="6"/>
        <v>17.802</v>
      </c>
      <c r="E125" s="9">
        <f t="shared" si="7"/>
        <v>18</v>
      </c>
      <c r="F125" s="9">
        <v>0</v>
      </c>
      <c r="G125" s="9">
        <v>0</v>
      </c>
      <c r="H125" s="9">
        <v>0</v>
      </c>
      <c r="I125" s="9">
        <v>34955</v>
      </c>
      <c r="J125" s="9">
        <f t="shared" si="8"/>
        <v>34.954999999999998</v>
      </c>
      <c r="K125" s="10">
        <f t="shared" si="9"/>
        <v>35</v>
      </c>
      <c r="L125" s="9">
        <v>0</v>
      </c>
      <c r="M125" s="9">
        <v>0</v>
      </c>
      <c r="N125" s="9">
        <v>0</v>
      </c>
      <c r="O125" s="26">
        <f t="shared" si="10"/>
        <v>0.96354342208740584</v>
      </c>
      <c r="P125" s="26">
        <f t="shared" si="11"/>
        <v>17.152999999999999</v>
      </c>
    </row>
    <row r="126" spans="1:16">
      <c r="A126" s="6">
        <v>9</v>
      </c>
      <c r="B126" s="6" t="s">
        <v>3</v>
      </c>
      <c r="C126" s="9">
        <v>16716</v>
      </c>
      <c r="D126" s="9">
        <f t="shared" si="6"/>
        <v>16.716000000000001</v>
      </c>
      <c r="E126" s="9">
        <f t="shared" si="7"/>
        <v>17</v>
      </c>
      <c r="F126" s="9">
        <v>0</v>
      </c>
      <c r="G126" s="9">
        <v>0</v>
      </c>
      <c r="H126" s="9">
        <v>0</v>
      </c>
      <c r="I126" s="9">
        <v>36934</v>
      </c>
      <c r="J126" s="9">
        <f t="shared" si="8"/>
        <v>36.933999999999997</v>
      </c>
      <c r="K126" s="10">
        <f t="shared" si="9"/>
        <v>37</v>
      </c>
      <c r="L126" s="9">
        <v>1</v>
      </c>
      <c r="M126" s="9">
        <v>1</v>
      </c>
      <c r="N126" s="9">
        <v>0</v>
      </c>
      <c r="O126" s="26">
        <f t="shared" si="10"/>
        <v>1.2094998803541515</v>
      </c>
      <c r="P126" s="26">
        <f t="shared" si="11"/>
        <v>20.217999999999996</v>
      </c>
    </row>
    <row r="127" spans="1:16">
      <c r="A127" s="6">
        <v>6</v>
      </c>
      <c r="B127" s="6" t="s">
        <v>3</v>
      </c>
      <c r="C127" s="9">
        <v>34415</v>
      </c>
      <c r="D127" s="9">
        <f t="shared" si="6"/>
        <v>34.414999999999999</v>
      </c>
      <c r="E127" s="9">
        <f t="shared" si="7"/>
        <v>34</v>
      </c>
      <c r="F127" s="9">
        <v>0</v>
      </c>
      <c r="G127" s="9">
        <v>0</v>
      </c>
      <c r="H127" s="9">
        <v>1</v>
      </c>
      <c r="I127" s="9">
        <v>63666</v>
      </c>
      <c r="J127" s="9">
        <f t="shared" si="8"/>
        <v>63.665999999999997</v>
      </c>
      <c r="K127" s="10">
        <f t="shared" si="9"/>
        <v>64</v>
      </c>
      <c r="L127" s="9">
        <v>0</v>
      </c>
      <c r="M127" s="9">
        <v>0</v>
      </c>
      <c r="N127" s="9">
        <v>2</v>
      </c>
      <c r="O127" s="26">
        <f t="shared" si="10"/>
        <v>0.84994915007990701</v>
      </c>
      <c r="P127" s="26">
        <f t="shared" si="11"/>
        <v>29.250999999999998</v>
      </c>
    </row>
    <row r="128" spans="1:16">
      <c r="A128" s="6">
        <v>6</v>
      </c>
      <c r="B128" s="6" t="s">
        <v>3</v>
      </c>
      <c r="C128" s="9">
        <v>37525</v>
      </c>
      <c r="D128" s="9">
        <f t="shared" si="6"/>
        <v>37.524999999999999</v>
      </c>
      <c r="E128" s="9">
        <f t="shared" si="7"/>
        <v>38</v>
      </c>
      <c r="F128" s="9">
        <v>0</v>
      </c>
      <c r="G128" s="9">
        <v>0</v>
      </c>
      <c r="H128" s="9">
        <v>0</v>
      </c>
      <c r="I128" s="9">
        <v>73543</v>
      </c>
      <c r="J128" s="9">
        <f t="shared" si="8"/>
        <v>73.543000000000006</v>
      </c>
      <c r="K128" s="10">
        <f t="shared" si="9"/>
        <v>74</v>
      </c>
      <c r="L128" s="9">
        <v>0</v>
      </c>
      <c r="M128" s="9">
        <v>2</v>
      </c>
      <c r="N128" s="9">
        <v>1</v>
      </c>
      <c r="O128" s="26">
        <f t="shared" si="10"/>
        <v>0.95984010659560315</v>
      </c>
      <c r="P128" s="26">
        <f t="shared" si="11"/>
        <v>36.018000000000008</v>
      </c>
    </row>
    <row r="129" spans="1:16">
      <c r="A129" s="6">
        <v>8</v>
      </c>
      <c r="B129" s="6" t="s">
        <v>2</v>
      </c>
      <c r="C129" s="9">
        <v>20552</v>
      </c>
      <c r="D129" s="9">
        <f t="shared" si="6"/>
        <v>20.552</v>
      </c>
      <c r="E129" s="9">
        <f t="shared" si="7"/>
        <v>21</v>
      </c>
      <c r="F129" s="9">
        <v>0</v>
      </c>
      <c r="G129" s="9">
        <v>0</v>
      </c>
      <c r="H129" s="9">
        <v>0</v>
      </c>
      <c r="I129" s="9">
        <v>28967</v>
      </c>
      <c r="J129" s="9">
        <f t="shared" si="8"/>
        <v>28.966999999999999</v>
      </c>
      <c r="K129" s="10">
        <f t="shared" si="9"/>
        <v>29</v>
      </c>
      <c r="L129" s="9">
        <v>0</v>
      </c>
      <c r="M129" s="9">
        <v>0</v>
      </c>
      <c r="N129" s="9">
        <v>0</v>
      </c>
      <c r="O129" s="26">
        <f t="shared" si="10"/>
        <v>0.40944920202413387</v>
      </c>
      <c r="P129" s="26">
        <f t="shared" si="11"/>
        <v>8.4149999999999991</v>
      </c>
    </row>
    <row r="130" spans="1:16">
      <c r="A130" s="6">
        <v>9</v>
      </c>
      <c r="B130" s="6" t="s">
        <v>2</v>
      </c>
      <c r="C130" s="9">
        <v>22248</v>
      </c>
      <c r="D130" s="9">
        <f t="shared" ref="D130:D193" si="12">C130/1000</f>
        <v>22.248000000000001</v>
      </c>
      <c r="E130" s="9">
        <f t="shared" ref="E130:E193" si="13">ROUND(D130,0)</f>
        <v>22</v>
      </c>
      <c r="F130" s="9">
        <v>0</v>
      </c>
      <c r="G130" s="9">
        <v>0</v>
      </c>
      <c r="H130" s="9">
        <v>0</v>
      </c>
      <c r="I130" s="9">
        <v>47973</v>
      </c>
      <c r="J130" s="9">
        <f t="shared" ref="J130:J193" si="14">I130/1000</f>
        <v>47.972999999999999</v>
      </c>
      <c r="K130" s="10">
        <f t="shared" ref="K130:K193" si="15">ROUND(J130,0)</f>
        <v>48</v>
      </c>
      <c r="L130" s="9">
        <v>0</v>
      </c>
      <c r="M130" s="9">
        <v>0</v>
      </c>
      <c r="N130" s="9">
        <v>0</v>
      </c>
      <c r="O130" s="26">
        <f t="shared" si="10"/>
        <v>1.1562837108953612</v>
      </c>
      <c r="P130" s="26">
        <f t="shared" si="11"/>
        <v>25.724999999999998</v>
      </c>
    </row>
    <row r="131" spans="1:16">
      <c r="A131" s="6">
        <v>9</v>
      </c>
      <c r="B131" s="6" t="s">
        <v>3</v>
      </c>
      <c r="C131" s="9">
        <v>53920</v>
      </c>
      <c r="D131" s="9">
        <f t="shared" si="12"/>
        <v>53.92</v>
      </c>
      <c r="E131" s="9">
        <f t="shared" si="13"/>
        <v>54</v>
      </c>
      <c r="F131" s="9">
        <v>2</v>
      </c>
      <c r="G131" s="9">
        <v>0</v>
      </c>
      <c r="H131" s="9">
        <v>1</v>
      </c>
      <c r="I131" s="9">
        <v>53385</v>
      </c>
      <c r="J131" s="9">
        <f t="shared" si="14"/>
        <v>53.384999999999998</v>
      </c>
      <c r="K131" s="10">
        <f t="shared" si="15"/>
        <v>53</v>
      </c>
      <c r="L131" s="9">
        <v>0</v>
      </c>
      <c r="M131" s="9">
        <v>0</v>
      </c>
      <c r="N131" s="9">
        <v>0</v>
      </c>
      <c r="O131" s="26">
        <f t="shared" ref="O131:O194" si="16">(J131-D131)/D131</f>
        <v>-9.9221068249258845E-3</v>
      </c>
      <c r="P131" s="26">
        <f t="shared" ref="P131:P194" si="17">(J131-D131)</f>
        <v>-0.53500000000000369</v>
      </c>
    </row>
    <row r="132" spans="1:16">
      <c r="A132" s="6">
        <v>7</v>
      </c>
      <c r="B132" s="6" t="s">
        <v>2</v>
      </c>
      <c r="C132" s="9">
        <v>49688</v>
      </c>
      <c r="D132" s="9">
        <f t="shared" si="12"/>
        <v>49.688000000000002</v>
      </c>
      <c r="E132" s="9">
        <f t="shared" si="13"/>
        <v>50</v>
      </c>
      <c r="F132" s="9">
        <v>2</v>
      </c>
      <c r="G132" s="9">
        <v>0</v>
      </c>
      <c r="H132" s="9">
        <v>0</v>
      </c>
      <c r="I132" s="9">
        <v>99561</v>
      </c>
      <c r="J132" s="9">
        <f t="shared" si="14"/>
        <v>99.561000000000007</v>
      </c>
      <c r="K132" s="10">
        <f t="shared" si="15"/>
        <v>100</v>
      </c>
      <c r="L132" s="9">
        <v>4</v>
      </c>
      <c r="M132" s="9">
        <v>1</v>
      </c>
      <c r="N132" s="9">
        <v>1</v>
      </c>
      <c r="O132" s="26">
        <f t="shared" si="16"/>
        <v>1.0037232329737562</v>
      </c>
      <c r="P132" s="26">
        <f t="shared" si="17"/>
        <v>49.873000000000005</v>
      </c>
    </row>
    <row r="133" spans="1:16">
      <c r="A133" s="6">
        <v>8</v>
      </c>
      <c r="B133" s="6" t="s">
        <v>2</v>
      </c>
      <c r="C133" s="9">
        <v>20372</v>
      </c>
      <c r="D133" s="9">
        <f t="shared" si="12"/>
        <v>20.372</v>
      </c>
      <c r="E133" s="9">
        <f t="shared" si="13"/>
        <v>20</v>
      </c>
      <c r="F133" s="9">
        <v>0</v>
      </c>
      <c r="G133" s="9">
        <v>0</v>
      </c>
      <c r="H133" s="9">
        <v>0</v>
      </c>
      <c r="I133" s="9">
        <v>33344</v>
      </c>
      <c r="J133" s="9">
        <f t="shared" si="14"/>
        <v>33.344000000000001</v>
      </c>
      <c r="K133" s="10">
        <f t="shared" si="15"/>
        <v>33</v>
      </c>
      <c r="L133" s="9">
        <v>0</v>
      </c>
      <c r="M133" s="9">
        <v>0</v>
      </c>
      <c r="N133" s="9">
        <v>0</v>
      </c>
      <c r="O133" s="26">
        <f t="shared" si="16"/>
        <v>0.63675633222069516</v>
      </c>
      <c r="P133" s="26">
        <f t="shared" si="17"/>
        <v>12.972000000000001</v>
      </c>
    </row>
    <row r="134" spans="1:16">
      <c r="A134" s="6">
        <v>8</v>
      </c>
      <c r="B134" s="6" t="s">
        <v>2</v>
      </c>
      <c r="C134" s="9">
        <v>23350</v>
      </c>
      <c r="D134" s="9">
        <f t="shared" si="12"/>
        <v>23.35</v>
      </c>
      <c r="E134" s="9">
        <f t="shared" si="13"/>
        <v>23</v>
      </c>
      <c r="F134" s="9">
        <v>0</v>
      </c>
      <c r="G134" s="9">
        <v>0</v>
      </c>
      <c r="H134" s="9">
        <v>0</v>
      </c>
      <c r="I134" s="9">
        <v>46842</v>
      </c>
      <c r="J134" s="9">
        <f t="shared" si="14"/>
        <v>46.841999999999999</v>
      </c>
      <c r="K134" s="10">
        <f t="shared" si="15"/>
        <v>47</v>
      </c>
      <c r="L134" s="9">
        <v>0</v>
      </c>
      <c r="M134" s="9">
        <v>0</v>
      </c>
      <c r="N134" s="9">
        <v>0</v>
      </c>
      <c r="O134" s="26">
        <f t="shared" si="16"/>
        <v>1.0060813704496787</v>
      </c>
      <c r="P134" s="26">
        <f t="shared" si="17"/>
        <v>23.491999999999997</v>
      </c>
    </row>
    <row r="135" spans="1:16">
      <c r="A135" s="6">
        <v>10</v>
      </c>
      <c r="B135" s="6" t="s">
        <v>2</v>
      </c>
      <c r="C135" s="9">
        <v>17704</v>
      </c>
      <c r="D135" s="9">
        <f t="shared" si="12"/>
        <v>17.704000000000001</v>
      </c>
      <c r="E135" s="9">
        <f t="shared" si="13"/>
        <v>18</v>
      </c>
      <c r="F135" s="9">
        <v>0</v>
      </c>
      <c r="G135" s="9">
        <v>0</v>
      </c>
      <c r="H135" s="9">
        <v>0</v>
      </c>
      <c r="I135" s="9">
        <v>38442</v>
      </c>
      <c r="J135" s="9">
        <f t="shared" si="14"/>
        <v>38.442</v>
      </c>
      <c r="K135" s="10">
        <f t="shared" si="15"/>
        <v>38</v>
      </c>
      <c r="L135" s="9">
        <v>0</v>
      </c>
      <c r="M135" s="9">
        <v>1</v>
      </c>
      <c r="N135" s="9">
        <v>0</v>
      </c>
      <c r="O135" s="26">
        <f t="shared" si="16"/>
        <v>1.171373700858563</v>
      </c>
      <c r="P135" s="26">
        <f t="shared" si="17"/>
        <v>20.738</v>
      </c>
    </row>
    <row r="136" spans="1:16">
      <c r="A136" s="6">
        <v>8</v>
      </c>
      <c r="B136" s="6" t="s">
        <v>2</v>
      </c>
      <c r="C136" s="9">
        <v>28589</v>
      </c>
      <c r="D136" s="9">
        <f t="shared" si="12"/>
        <v>28.588999999999999</v>
      </c>
      <c r="E136" s="9">
        <f t="shared" si="13"/>
        <v>29</v>
      </c>
      <c r="F136" s="9">
        <v>0</v>
      </c>
      <c r="G136" s="9">
        <v>0</v>
      </c>
      <c r="H136" s="9">
        <v>0</v>
      </c>
      <c r="I136" s="9">
        <v>55773</v>
      </c>
      <c r="J136" s="9">
        <f t="shared" si="14"/>
        <v>55.773000000000003</v>
      </c>
      <c r="K136" s="10">
        <f t="shared" si="15"/>
        <v>56</v>
      </c>
      <c r="L136" s="9">
        <v>0</v>
      </c>
      <c r="M136" s="9">
        <v>0</v>
      </c>
      <c r="N136" s="9">
        <v>0</v>
      </c>
      <c r="O136" s="26">
        <f t="shared" si="16"/>
        <v>0.95085522403721734</v>
      </c>
      <c r="P136" s="26">
        <f t="shared" si="17"/>
        <v>27.184000000000005</v>
      </c>
    </row>
    <row r="137" spans="1:16">
      <c r="A137" s="6">
        <v>8</v>
      </c>
      <c r="B137" s="6" t="s">
        <v>3</v>
      </c>
      <c r="C137" s="9">
        <v>18051</v>
      </c>
      <c r="D137" s="9">
        <f t="shared" si="12"/>
        <v>18.050999999999998</v>
      </c>
      <c r="E137" s="9">
        <f t="shared" si="13"/>
        <v>18</v>
      </c>
      <c r="F137" s="9">
        <v>0</v>
      </c>
      <c r="G137" s="9">
        <v>0</v>
      </c>
      <c r="H137" s="9">
        <v>0</v>
      </c>
      <c r="I137" s="9">
        <v>45091</v>
      </c>
      <c r="J137" s="9">
        <f t="shared" si="14"/>
        <v>45.091000000000001</v>
      </c>
      <c r="K137" s="10">
        <f t="shared" si="15"/>
        <v>45</v>
      </c>
      <c r="L137" s="9">
        <v>1</v>
      </c>
      <c r="M137" s="9">
        <v>0</v>
      </c>
      <c r="N137" s="9">
        <v>1</v>
      </c>
      <c r="O137" s="26">
        <f t="shared" si="16"/>
        <v>1.4979779513600358</v>
      </c>
      <c r="P137" s="26">
        <f t="shared" si="17"/>
        <v>27.040000000000003</v>
      </c>
    </row>
    <row r="138" spans="1:16">
      <c r="A138" s="6">
        <v>8</v>
      </c>
      <c r="B138" s="6" t="s">
        <v>3</v>
      </c>
      <c r="C138" s="9">
        <v>21089</v>
      </c>
      <c r="D138" s="9">
        <f t="shared" si="12"/>
        <v>21.088999999999999</v>
      </c>
      <c r="E138" s="9">
        <f t="shared" si="13"/>
        <v>21</v>
      </c>
      <c r="F138" s="9">
        <v>0</v>
      </c>
      <c r="G138" s="9">
        <v>0</v>
      </c>
      <c r="H138" s="9">
        <v>0</v>
      </c>
      <c r="I138" s="9">
        <v>36770</v>
      </c>
      <c r="J138" s="9">
        <f t="shared" si="14"/>
        <v>36.770000000000003</v>
      </c>
      <c r="K138" s="10">
        <f t="shared" si="15"/>
        <v>37</v>
      </c>
      <c r="L138" s="9">
        <v>0</v>
      </c>
      <c r="M138" s="9">
        <v>0</v>
      </c>
      <c r="N138" s="9">
        <v>0</v>
      </c>
      <c r="O138" s="26">
        <f t="shared" si="16"/>
        <v>0.7435629949262651</v>
      </c>
      <c r="P138" s="26">
        <f t="shared" si="17"/>
        <v>15.681000000000004</v>
      </c>
    </row>
    <row r="139" spans="1:16">
      <c r="A139" s="6">
        <v>6</v>
      </c>
      <c r="B139" s="6" t="s">
        <v>3</v>
      </c>
      <c r="C139" s="9">
        <v>51849</v>
      </c>
      <c r="D139" s="9">
        <f t="shared" si="12"/>
        <v>51.848999999999997</v>
      </c>
      <c r="E139" s="9">
        <f t="shared" si="13"/>
        <v>52</v>
      </c>
      <c r="F139" s="9">
        <v>1</v>
      </c>
      <c r="G139" s="9">
        <v>0</v>
      </c>
      <c r="H139" s="9">
        <v>0</v>
      </c>
      <c r="I139" s="9">
        <v>95963</v>
      </c>
      <c r="J139" s="9">
        <f t="shared" si="14"/>
        <v>95.962999999999994</v>
      </c>
      <c r="K139" s="10">
        <f t="shared" si="15"/>
        <v>96</v>
      </c>
      <c r="L139" s="9">
        <v>0</v>
      </c>
      <c r="M139" s="9">
        <v>2</v>
      </c>
      <c r="N139" s="9">
        <v>2</v>
      </c>
      <c r="O139" s="26">
        <f t="shared" si="16"/>
        <v>0.85081679492372075</v>
      </c>
      <c r="P139" s="26">
        <f t="shared" si="17"/>
        <v>44.113999999999997</v>
      </c>
    </row>
    <row r="140" spans="1:16">
      <c r="A140" s="6">
        <v>7</v>
      </c>
      <c r="B140" s="6" t="s">
        <v>3</v>
      </c>
      <c r="C140" s="9">
        <v>21778</v>
      </c>
      <c r="D140" s="9">
        <f t="shared" si="12"/>
        <v>21.777999999999999</v>
      </c>
      <c r="E140" s="9">
        <f t="shared" si="13"/>
        <v>22</v>
      </c>
      <c r="F140" s="9">
        <v>0</v>
      </c>
      <c r="G140" s="9">
        <v>0</v>
      </c>
      <c r="H140" s="9">
        <v>0</v>
      </c>
      <c r="I140" s="9">
        <v>43997</v>
      </c>
      <c r="J140" s="9">
        <f t="shared" si="14"/>
        <v>43.997</v>
      </c>
      <c r="K140" s="10">
        <f t="shared" si="15"/>
        <v>44</v>
      </c>
      <c r="L140" s="9">
        <v>0</v>
      </c>
      <c r="M140" s="9">
        <v>1</v>
      </c>
      <c r="N140" s="9">
        <v>0</v>
      </c>
      <c r="O140" s="26">
        <f t="shared" si="16"/>
        <v>1.0202497933694554</v>
      </c>
      <c r="P140" s="26">
        <f t="shared" si="17"/>
        <v>22.219000000000001</v>
      </c>
    </row>
    <row r="141" spans="1:16">
      <c r="A141" s="6">
        <v>5</v>
      </c>
      <c r="B141" s="6" t="s">
        <v>3</v>
      </c>
      <c r="C141" s="9">
        <v>63361</v>
      </c>
      <c r="D141" s="9">
        <f t="shared" si="12"/>
        <v>63.360999999999997</v>
      </c>
      <c r="E141" s="9">
        <f t="shared" si="13"/>
        <v>63</v>
      </c>
      <c r="F141" s="9">
        <v>0</v>
      </c>
      <c r="G141" s="9">
        <v>0</v>
      </c>
      <c r="H141" s="9">
        <v>0</v>
      </c>
      <c r="I141" s="9">
        <v>105075</v>
      </c>
      <c r="J141" s="9">
        <f t="shared" si="14"/>
        <v>105.075</v>
      </c>
      <c r="K141" s="10">
        <f t="shared" si="15"/>
        <v>105</v>
      </c>
      <c r="L141" s="9">
        <v>0</v>
      </c>
      <c r="M141" s="9">
        <v>0</v>
      </c>
      <c r="N141" s="9">
        <v>3</v>
      </c>
      <c r="O141" s="26">
        <f t="shared" si="16"/>
        <v>0.65835450829374553</v>
      </c>
      <c r="P141" s="26">
        <f t="shared" si="17"/>
        <v>41.714000000000006</v>
      </c>
    </row>
    <row r="142" spans="1:16">
      <c r="A142" s="6">
        <v>6</v>
      </c>
      <c r="B142" s="6" t="s">
        <v>2</v>
      </c>
      <c r="C142" s="9">
        <v>72153</v>
      </c>
      <c r="D142" s="9">
        <f t="shared" si="12"/>
        <v>72.153000000000006</v>
      </c>
      <c r="E142" s="9">
        <f t="shared" si="13"/>
        <v>72</v>
      </c>
      <c r="F142" s="9">
        <v>1</v>
      </c>
      <c r="G142" s="9">
        <v>0</v>
      </c>
      <c r="H142" s="9">
        <v>2</v>
      </c>
      <c r="I142" s="9">
        <v>77295</v>
      </c>
      <c r="J142" s="9">
        <f t="shared" si="14"/>
        <v>77.295000000000002</v>
      </c>
      <c r="K142" s="10">
        <f t="shared" si="15"/>
        <v>77</v>
      </c>
      <c r="L142" s="9">
        <v>0</v>
      </c>
      <c r="M142" s="9">
        <v>1</v>
      </c>
      <c r="N142" s="9">
        <v>2</v>
      </c>
      <c r="O142" s="26">
        <f t="shared" si="16"/>
        <v>7.1265228057045382E-2</v>
      </c>
      <c r="P142" s="26">
        <f t="shared" si="17"/>
        <v>5.1419999999999959</v>
      </c>
    </row>
    <row r="143" spans="1:16">
      <c r="A143" s="6">
        <v>5</v>
      </c>
      <c r="B143" s="6" t="s">
        <v>3</v>
      </c>
      <c r="C143" s="9">
        <v>109557</v>
      </c>
      <c r="D143" s="9">
        <f t="shared" si="12"/>
        <v>109.557</v>
      </c>
      <c r="E143" s="9">
        <f t="shared" si="13"/>
        <v>110</v>
      </c>
      <c r="F143" s="9">
        <v>0</v>
      </c>
      <c r="G143" s="9">
        <v>0</v>
      </c>
      <c r="H143" s="9">
        <v>4</v>
      </c>
      <c r="I143" s="9">
        <v>115859</v>
      </c>
      <c r="J143" s="9">
        <f t="shared" si="14"/>
        <v>115.85899999999999</v>
      </c>
      <c r="K143" s="10">
        <f t="shared" si="15"/>
        <v>116</v>
      </c>
      <c r="L143" s="9">
        <v>0</v>
      </c>
      <c r="M143" s="9">
        <v>1</v>
      </c>
      <c r="N143" s="9">
        <v>4</v>
      </c>
      <c r="O143" s="26">
        <f t="shared" si="16"/>
        <v>5.7522568160865963E-2</v>
      </c>
      <c r="P143" s="26">
        <f t="shared" si="17"/>
        <v>6.3019999999999925</v>
      </c>
    </row>
    <row r="144" spans="1:16">
      <c r="A144" s="6">
        <v>11</v>
      </c>
      <c r="B144" s="6" t="s">
        <v>2</v>
      </c>
      <c r="C144" s="9">
        <v>15591</v>
      </c>
      <c r="D144" s="9">
        <f t="shared" si="12"/>
        <v>15.590999999999999</v>
      </c>
      <c r="E144" s="9">
        <f t="shared" si="13"/>
        <v>16</v>
      </c>
      <c r="F144" s="9">
        <v>0</v>
      </c>
      <c r="G144" s="9">
        <v>0</v>
      </c>
      <c r="H144" s="9">
        <v>0</v>
      </c>
      <c r="I144" s="9">
        <v>27191</v>
      </c>
      <c r="J144" s="9">
        <f t="shared" si="14"/>
        <v>27.190999999999999</v>
      </c>
      <c r="K144" s="10">
        <f t="shared" si="15"/>
        <v>27</v>
      </c>
      <c r="L144" s="9">
        <v>0</v>
      </c>
      <c r="M144" s="9">
        <v>0</v>
      </c>
      <c r="N144" s="9">
        <v>0</v>
      </c>
      <c r="O144" s="26">
        <f t="shared" si="16"/>
        <v>0.74401898531203903</v>
      </c>
      <c r="P144" s="26">
        <f t="shared" si="17"/>
        <v>11.6</v>
      </c>
    </row>
    <row r="145" spans="1:16">
      <c r="A145" s="6">
        <v>9</v>
      </c>
      <c r="B145" s="6" t="s">
        <v>2</v>
      </c>
      <c r="C145" s="9">
        <v>14169</v>
      </c>
      <c r="D145" s="9">
        <f t="shared" si="12"/>
        <v>14.169</v>
      </c>
      <c r="E145" s="9">
        <f t="shared" si="13"/>
        <v>14</v>
      </c>
      <c r="F145" s="9">
        <v>0</v>
      </c>
      <c r="G145" s="9">
        <v>0</v>
      </c>
      <c r="H145" s="9">
        <v>0</v>
      </c>
      <c r="I145" s="9">
        <v>32376</v>
      </c>
      <c r="J145" s="9">
        <f t="shared" si="14"/>
        <v>32.375999999999998</v>
      </c>
      <c r="K145" s="10">
        <f t="shared" si="15"/>
        <v>32</v>
      </c>
      <c r="L145" s="9">
        <v>0</v>
      </c>
      <c r="M145" s="9">
        <v>0</v>
      </c>
      <c r="N145" s="9">
        <v>0</v>
      </c>
      <c r="O145" s="26">
        <f t="shared" si="16"/>
        <v>1.2849883548591994</v>
      </c>
      <c r="P145" s="26">
        <f t="shared" si="17"/>
        <v>18.206999999999997</v>
      </c>
    </row>
    <row r="146" spans="1:16">
      <c r="A146" s="6">
        <v>12</v>
      </c>
      <c r="B146" s="6" t="s">
        <v>3</v>
      </c>
      <c r="C146" s="9">
        <v>16296</v>
      </c>
      <c r="D146" s="9">
        <f t="shared" si="12"/>
        <v>16.295999999999999</v>
      </c>
      <c r="E146" s="9">
        <f t="shared" si="13"/>
        <v>16</v>
      </c>
      <c r="F146" s="9">
        <v>0</v>
      </c>
      <c r="G146" s="9">
        <v>0</v>
      </c>
      <c r="H146" s="9">
        <v>0</v>
      </c>
      <c r="I146" s="9">
        <v>25958</v>
      </c>
      <c r="J146" s="9">
        <f t="shared" si="14"/>
        <v>25.957999999999998</v>
      </c>
      <c r="K146" s="10">
        <f t="shared" si="15"/>
        <v>26</v>
      </c>
      <c r="L146" s="9">
        <v>0</v>
      </c>
      <c r="M146" s="9">
        <v>0</v>
      </c>
      <c r="N146" s="9">
        <v>0</v>
      </c>
      <c r="O146" s="26">
        <f t="shared" si="16"/>
        <v>0.59290623465881198</v>
      </c>
      <c r="P146" s="26">
        <f t="shared" si="17"/>
        <v>9.661999999999999</v>
      </c>
    </row>
    <row r="147" spans="1:16">
      <c r="A147" s="6">
        <v>6</v>
      </c>
      <c r="B147" s="6" t="s">
        <v>3</v>
      </c>
      <c r="C147" s="9">
        <v>67611</v>
      </c>
      <c r="D147" s="9">
        <f t="shared" si="12"/>
        <v>67.611000000000004</v>
      </c>
      <c r="E147" s="9">
        <f t="shared" si="13"/>
        <v>68</v>
      </c>
      <c r="F147" s="9">
        <v>0</v>
      </c>
      <c r="G147" s="9">
        <v>0</v>
      </c>
      <c r="H147" s="9">
        <v>1</v>
      </c>
      <c r="I147" s="9">
        <v>104568</v>
      </c>
      <c r="J147" s="9">
        <f t="shared" si="14"/>
        <v>104.568</v>
      </c>
      <c r="K147" s="10">
        <f t="shared" si="15"/>
        <v>105</v>
      </c>
      <c r="L147" s="9">
        <v>0</v>
      </c>
      <c r="M147" s="9">
        <v>0</v>
      </c>
      <c r="N147" s="9">
        <v>4</v>
      </c>
      <c r="O147" s="26">
        <f t="shared" si="16"/>
        <v>0.54661223765363609</v>
      </c>
      <c r="P147" s="26">
        <f t="shared" si="17"/>
        <v>36.956999999999994</v>
      </c>
    </row>
    <row r="148" spans="1:16">
      <c r="A148" s="6">
        <v>5</v>
      </c>
      <c r="B148" s="6" t="s">
        <v>2</v>
      </c>
      <c r="C148" s="9">
        <v>66810</v>
      </c>
      <c r="D148" s="9">
        <f t="shared" si="12"/>
        <v>66.81</v>
      </c>
      <c r="E148" s="9">
        <f t="shared" si="13"/>
        <v>67</v>
      </c>
      <c r="F148" s="9">
        <v>0</v>
      </c>
      <c r="G148" s="9">
        <v>0</v>
      </c>
      <c r="H148" s="9">
        <v>1</v>
      </c>
      <c r="I148" s="9">
        <v>82133</v>
      </c>
      <c r="J148" s="9">
        <f t="shared" si="14"/>
        <v>82.132999999999996</v>
      </c>
      <c r="K148" s="10">
        <f t="shared" si="15"/>
        <v>82</v>
      </c>
      <c r="L148" s="9">
        <v>2</v>
      </c>
      <c r="M148" s="9">
        <v>2</v>
      </c>
      <c r="N148" s="9">
        <v>3</v>
      </c>
      <c r="O148" s="26">
        <f t="shared" si="16"/>
        <v>0.22935189342912726</v>
      </c>
      <c r="P148" s="26">
        <f t="shared" si="17"/>
        <v>15.322999999999993</v>
      </c>
    </row>
    <row r="149" spans="1:16">
      <c r="A149" s="6">
        <v>5</v>
      </c>
      <c r="B149" s="6" t="s">
        <v>3</v>
      </c>
      <c r="C149" s="9">
        <v>47883</v>
      </c>
      <c r="D149" s="9">
        <f t="shared" si="12"/>
        <v>47.883000000000003</v>
      </c>
      <c r="E149" s="9">
        <f t="shared" si="13"/>
        <v>48</v>
      </c>
      <c r="F149" s="9">
        <v>0</v>
      </c>
      <c r="G149" s="9">
        <v>0</v>
      </c>
      <c r="H149" s="9">
        <v>1</v>
      </c>
      <c r="I149" s="9">
        <v>61506</v>
      </c>
      <c r="J149" s="9">
        <f t="shared" si="14"/>
        <v>61.506</v>
      </c>
      <c r="K149" s="10">
        <f t="shared" si="15"/>
        <v>62</v>
      </c>
      <c r="L149" s="9">
        <v>0</v>
      </c>
      <c r="M149" s="9">
        <v>0</v>
      </c>
      <c r="N149" s="9">
        <v>1</v>
      </c>
      <c r="O149" s="26">
        <f t="shared" si="16"/>
        <v>0.28450598333437749</v>
      </c>
      <c r="P149" s="26">
        <f t="shared" si="17"/>
        <v>13.622999999999998</v>
      </c>
    </row>
    <row r="150" spans="1:16">
      <c r="A150" s="6">
        <v>7</v>
      </c>
      <c r="B150" s="6" t="s">
        <v>2</v>
      </c>
      <c r="C150" s="9">
        <v>20062</v>
      </c>
      <c r="D150" s="9">
        <f t="shared" si="12"/>
        <v>20.062000000000001</v>
      </c>
      <c r="E150" s="9">
        <f t="shared" si="13"/>
        <v>20</v>
      </c>
      <c r="F150" s="9">
        <v>0</v>
      </c>
      <c r="G150" s="9">
        <v>0</v>
      </c>
      <c r="H150" s="9">
        <v>0</v>
      </c>
      <c r="I150" s="9">
        <v>31762</v>
      </c>
      <c r="J150" s="9">
        <f t="shared" si="14"/>
        <v>31.762</v>
      </c>
      <c r="K150" s="10">
        <f t="shared" si="15"/>
        <v>32</v>
      </c>
      <c r="L150" s="9">
        <v>0</v>
      </c>
      <c r="M150" s="9">
        <v>0</v>
      </c>
      <c r="N150" s="9">
        <v>0</v>
      </c>
      <c r="O150" s="26">
        <f t="shared" si="16"/>
        <v>0.58319210447612391</v>
      </c>
      <c r="P150" s="26">
        <f t="shared" si="17"/>
        <v>11.7</v>
      </c>
    </row>
    <row r="151" spans="1:16">
      <c r="A151" s="6">
        <v>8</v>
      </c>
      <c r="B151" s="6" t="s">
        <v>3</v>
      </c>
      <c r="C151" s="9">
        <v>16701</v>
      </c>
      <c r="D151" s="9">
        <f t="shared" si="12"/>
        <v>16.701000000000001</v>
      </c>
      <c r="E151" s="9">
        <f t="shared" si="13"/>
        <v>17</v>
      </c>
      <c r="F151" s="9">
        <v>0</v>
      </c>
      <c r="G151" s="9">
        <v>0</v>
      </c>
      <c r="H151" s="9">
        <v>0</v>
      </c>
      <c r="I151" s="9">
        <v>34951</v>
      </c>
      <c r="J151" s="9">
        <f t="shared" si="14"/>
        <v>34.951000000000001</v>
      </c>
      <c r="K151" s="10">
        <f t="shared" si="15"/>
        <v>35</v>
      </c>
      <c r="L151" s="9">
        <v>0</v>
      </c>
      <c r="M151" s="9">
        <v>1</v>
      </c>
      <c r="N151" s="9">
        <v>0</v>
      </c>
      <c r="O151" s="26">
        <f t="shared" si="16"/>
        <v>1.0927489371893899</v>
      </c>
      <c r="P151" s="26">
        <f t="shared" si="17"/>
        <v>18.25</v>
      </c>
    </row>
    <row r="152" spans="1:16">
      <c r="A152" s="6">
        <v>11</v>
      </c>
      <c r="B152" s="6" t="s">
        <v>3</v>
      </c>
      <c r="C152" s="9">
        <v>12559</v>
      </c>
      <c r="D152" s="9">
        <f t="shared" si="12"/>
        <v>12.558999999999999</v>
      </c>
      <c r="E152" s="9">
        <f t="shared" si="13"/>
        <v>13</v>
      </c>
      <c r="F152" s="9">
        <v>0</v>
      </c>
      <c r="G152" s="9">
        <v>0</v>
      </c>
      <c r="H152" s="9">
        <v>0</v>
      </c>
      <c r="I152" s="9">
        <v>23347</v>
      </c>
      <c r="J152" s="9">
        <f t="shared" si="14"/>
        <v>23.347000000000001</v>
      </c>
      <c r="K152" s="10">
        <f t="shared" si="15"/>
        <v>23</v>
      </c>
      <c r="L152" s="9">
        <v>0</v>
      </c>
      <c r="M152" s="9">
        <v>0</v>
      </c>
      <c r="N152" s="9">
        <v>0</v>
      </c>
      <c r="O152" s="26">
        <f t="shared" si="16"/>
        <v>0.8589855880245244</v>
      </c>
      <c r="P152" s="26">
        <f t="shared" si="17"/>
        <v>10.788000000000002</v>
      </c>
    </row>
    <row r="153" spans="1:16">
      <c r="A153" s="6" t="s">
        <v>55</v>
      </c>
      <c r="B153" s="6" t="s">
        <v>2</v>
      </c>
      <c r="C153" s="9">
        <v>11138</v>
      </c>
      <c r="D153" s="9">
        <f t="shared" si="12"/>
        <v>11.138</v>
      </c>
      <c r="E153" s="9">
        <f t="shared" si="13"/>
        <v>11</v>
      </c>
      <c r="F153" s="9">
        <v>1</v>
      </c>
      <c r="G153" s="9">
        <v>0</v>
      </c>
      <c r="H153" s="9">
        <v>0</v>
      </c>
      <c r="I153" s="9">
        <v>16513</v>
      </c>
      <c r="J153" s="9">
        <f t="shared" si="14"/>
        <v>16.513000000000002</v>
      </c>
      <c r="K153" s="10">
        <f t="shared" si="15"/>
        <v>17</v>
      </c>
      <c r="L153" s="9">
        <v>0</v>
      </c>
      <c r="M153" s="9">
        <v>0</v>
      </c>
      <c r="N153" s="9">
        <v>0</v>
      </c>
      <c r="O153" s="26">
        <f t="shared" si="16"/>
        <v>0.48258215119411041</v>
      </c>
      <c r="P153" s="26">
        <f t="shared" si="17"/>
        <v>5.3750000000000018</v>
      </c>
    </row>
    <row r="154" spans="1:16">
      <c r="A154" s="6" t="s">
        <v>55</v>
      </c>
      <c r="B154" s="6" t="s">
        <v>2</v>
      </c>
      <c r="C154" s="9">
        <v>11418</v>
      </c>
      <c r="D154" s="9">
        <f t="shared" si="12"/>
        <v>11.417999999999999</v>
      </c>
      <c r="E154" s="9">
        <f t="shared" si="13"/>
        <v>11</v>
      </c>
      <c r="F154" s="9">
        <v>0</v>
      </c>
      <c r="G154" s="9">
        <v>0</v>
      </c>
      <c r="H154" s="9">
        <v>0</v>
      </c>
      <c r="I154" s="9">
        <v>22874</v>
      </c>
      <c r="J154" s="9">
        <f t="shared" si="14"/>
        <v>22.873999999999999</v>
      </c>
      <c r="K154" s="10">
        <f t="shared" si="15"/>
        <v>23</v>
      </c>
      <c r="L154" s="9">
        <v>2</v>
      </c>
      <c r="M154" s="9">
        <v>2</v>
      </c>
      <c r="N154" s="9">
        <v>0</v>
      </c>
      <c r="O154" s="26">
        <f t="shared" si="16"/>
        <v>1.0033280784725871</v>
      </c>
      <c r="P154" s="26">
        <f t="shared" si="17"/>
        <v>11.456</v>
      </c>
    </row>
    <row r="155" spans="1:16">
      <c r="A155" s="6" t="s">
        <v>55</v>
      </c>
      <c r="B155" s="6" t="s">
        <v>2</v>
      </c>
      <c r="C155" s="9">
        <v>10812</v>
      </c>
      <c r="D155" s="9">
        <f t="shared" si="12"/>
        <v>10.811999999999999</v>
      </c>
      <c r="E155" s="9">
        <f t="shared" si="13"/>
        <v>11</v>
      </c>
      <c r="F155" s="9">
        <v>0</v>
      </c>
      <c r="G155" s="9">
        <v>0</v>
      </c>
      <c r="H155" s="9">
        <v>0</v>
      </c>
      <c r="I155" s="9">
        <v>31364</v>
      </c>
      <c r="J155" s="9">
        <f t="shared" si="14"/>
        <v>31.364000000000001</v>
      </c>
      <c r="K155" s="10">
        <f t="shared" si="15"/>
        <v>31</v>
      </c>
      <c r="L155" s="9">
        <v>0</v>
      </c>
      <c r="M155" s="9">
        <v>0</v>
      </c>
      <c r="N155" s="9">
        <v>0</v>
      </c>
      <c r="O155" s="26">
        <f t="shared" si="16"/>
        <v>1.9008509064002961</v>
      </c>
      <c r="P155" s="26">
        <f t="shared" si="17"/>
        <v>20.552</v>
      </c>
    </row>
    <row r="156" spans="1:16">
      <c r="A156" s="6">
        <v>13</v>
      </c>
      <c r="B156" s="6" t="s">
        <v>3</v>
      </c>
      <c r="C156" s="9">
        <v>10413</v>
      </c>
      <c r="D156" s="9">
        <f t="shared" si="12"/>
        <v>10.413</v>
      </c>
      <c r="E156" s="9">
        <f t="shared" si="13"/>
        <v>10</v>
      </c>
      <c r="F156" s="9">
        <v>0</v>
      </c>
      <c r="G156" s="9">
        <v>0</v>
      </c>
      <c r="H156" s="9">
        <v>0</v>
      </c>
      <c r="I156" s="9">
        <v>22645</v>
      </c>
      <c r="J156" s="9">
        <f t="shared" si="14"/>
        <v>22.645</v>
      </c>
      <c r="K156" s="10">
        <f t="shared" si="15"/>
        <v>23</v>
      </c>
      <c r="L156" s="9">
        <v>0</v>
      </c>
      <c r="M156" s="9">
        <v>0</v>
      </c>
      <c r="N156" s="9">
        <v>0</v>
      </c>
      <c r="O156" s="26">
        <f t="shared" si="16"/>
        <v>1.1746854892922307</v>
      </c>
      <c r="P156" s="26">
        <f t="shared" si="17"/>
        <v>12.231999999999999</v>
      </c>
    </row>
    <row r="157" spans="1:16">
      <c r="A157" s="6">
        <v>13</v>
      </c>
      <c r="B157" s="6" t="s">
        <v>3</v>
      </c>
      <c r="C157" s="9">
        <v>9178</v>
      </c>
      <c r="D157" s="9">
        <f t="shared" si="12"/>
        <v>9.1780000000000008</v>
      </c>
      <c r="E157" s="9">
        <f t="shared" si="13"/>
        <v>9</v>
      </c>
      <c r="F157" s="9">
        <v>0</v>
      </c>
      <c r="G157" s="9">
        <v>0</v>
      </c>
      <c r="H157" s="9">
        <v>0</v>
      </c>
      <c r="I157" s="9">
        <v>26019</v>
      </c>
      <c r="J157" s="9">
        <f t="shared" si="14"/>
        <v>26.018999999999998</v>
      </c>
      <c r="K157" s="10">
        <f t="shared" si="15"/>
        <v>26</v>
      </c>
      <c r="L157" s="9">
        <v>0</v>
      </c>
      <c r="M157" s="9">
        <v>0</v>
      </c>
      <c r="N157" s="9">
        <v>0</v>
      </c>
      <c r="O157" s="26">
        <f t="shared" si="16"/>
        <v>1.8349313575942467</v>
      </c>
      <c r="P157" s="26">
        <f t="shared" si="17"/>
        <v>16.840999999999998</v>
      </c>
    </row>
    <row r="158" spans="1:16">
      <c r="A158" s="6">
        <v>13</v>
      </c>
      <c r="B158" s="6" t="s">
        <v>3</v>
      </c>
      <c r="C158" s="9">
        <v>10938</v>
      </c>
      <c r="D158" s="9">
        <f t="shared" si="12"/>
        <v>10.938000000000001</v>
      </c>
      <c r="E158" s="9">
        <f t="shared" si="13"/>
        <v>11</v>
      </c>
      <c r="F158" s="9">
        <v>0</v>
      </c>
      <c r="G158" s="9">
        <v>0</v>
      </c>
      <c r="H158" s="9">
        <v>0</v>
      </c>
      <c r="I158" s="9">
        <v>22959</v>
      </c>
      <c r="J158" s="9">
        <f t="shared" si="14"/>
        <v>22.959</v>
      </c>
      <c r="K158" s="10">
        <f t="shared" si="15"/>
        <v>23</v>
      </c>
      <c r="L158" s="9">
        <v>0</v>
      </c>
      <c r="M158" s="9">
        <v>0</v>
      </c>
      <c r="N158" s="9">
        <v>0</v>
      </c>
      <c r="O158" s="26">
        <f t="shared" si="16"/>
        <v>1.0990126165660996</v>
      </c>
      <c r="P158" s="26">
        <f t="shared" si="17"/>
        <v>12.020999999999999</v>
      </c>
    </row>
    <row r="159" spans="1:16">
      <c r="A159" s="6" t="s">
        <v>55</v>
      </c>
      <c r="B159" s="6" t="s">
        <v>3</v>
      </c>
      <c r="C159" s="9">
        <v>12724</v>
      </c>
      <c r="D159" s="9">
        <f t="shared" si="12"/>
        <v>12.724</v>
      </c>
      <c r="E159" s="9">
        <f t="shared" si="13"/>
        <v>13</v>
      </c>
      <c r="F159" s="9">
        <v>0</v>
      </c>
      <c r="G159" s="9">
        <v>0</v>
      </c>
      <c r="H159" s="9">
        <v>0</v>
      </c>
      <c r="I159" s="9">
        <v>19073</v>
      </c>
      <c r="J159" s="9">
        <f t="shared" si="14"/>
        <v>19.073</v>
      </c>
      <c r="K159" s="10">
        <f t="shared" si="15"/>
        <v>19</v>
      </c>
      <c r="L159" s="9">
        <v>0</v>
      </c>
      <c r="M159" s="9">
        <v>0</v>
      </c>
      <c r="N159" s="9">
        <v>0</v>
      </c>
      <c r="O159" s="26">
        <f t="shared" si="16"/>
        <v>0.49897830870795346</v>
      </c>
      <c r="P159" s="26">
        <f t="shared" si="17"/>
        <v>6.3490000000000002</v>
      </c>
    </row>
    <row r="160" spans="1:16">
      <c r="A160" s="6" t="s">
        <v>55</v>
      </c>
      <c r="B160" s="6" t="s">
        <v>2</v>
      </c>
      <c r="C160" s="9">
        <v>11581</v>
      </c>
      <c r="D160" s="9">
        <f t="shared" si="12"/>
        <v>11.581</v>
      </c>
      <c r="E160" s="9">
        <f t="shared" si="13"/>
        <v>12</v>
      </c>
      <c r="F160" s="9">
        <v>0</v>
      </c>
      <c r="G160" s="9">
        <v>0</v>
      </c>
      <c r="H160" s="9">
        <v>0</v>
      </c>
      <c r="I160" s="9">
        <v>22975</v>
      </c>
      <c r="J160" s="9">
        <f t="shared" si="14"/>
        <v>22.975000000000001</v>
      </c>
      <c r="K160" s="10">
        <f t="shared" si="15"/>
        <v>23</v>
      </c>
      <c r="L160" s="9">
        <v>0</v>
      </c>
      <c r="M160" s="9">
        <v>0</v>
      </c>
      <c r="N160" s="9">
        <v>0</v>
      </c>
      <c r="O160" s="26">
        <f t="shared" si="16"/>
        <v>0.9838528624471119</v>
      </c>
      <c r="P160" s="26">
        <f t="shared" si="17"/>
        <v>11.394000000000002</v>
      </c>
    </row>
    <row r="161" spans="1:16">
      <c r="A161" s="6" t="s">
        <v>55</v>
      </c>
      <c r="B161" s="6" t="s">
        <v>2</v>
      </c>
      <c r="C161" s="9">
        <v>12761</v>
      </c>
      <c r="D161" s="9">
        <f t="shared" si="12"/>
        <v>12.760999999999999</v>
      </c>
      <c r="E161" s="9">
        <f t="shared" si="13"/>
        <v>13</v>
      </c>
      <c r="F161" s="9">
        <v>0</v>
      </c>
      <c r="G161" s="9">
        <v>0</v>
      </c>
      <c r="H161" s="9">
        <v>0</v>
      </c>
      <c r="I161" s="9">
        <v>23915</v>
      </c>
      <c r="J161" s="9">
        <f t="shared" si="14"/>
        <v>23.914999999999999</v>
      </c>
      <c r="K161" s="10">
        <f t="shared" si="15"/>
        <v>24</v>
      </c>
      <c r="L161" s="9">
        <v>0</v>
      </c>
      <c r="M161" s="9">
        <v>0</v>
      </c>
      <c r="N161" s="9">
        <v>0</v>
      </c>
      <c r="O161" s="26">
        <f t="shared" si="16"/>
        <v>0.87406943029543149</v>
      </c>
      <c r="P161" s="26">
        <f t="shared" si="17"/>
        <v>11.154</v>
      </c>
    </row>
    <row r="162" spans="1:16">
      <c r="A162" s="6">
        <v>13</v>
      </c>
      <c r="B162" s="6" t="s">
        <v>2</v>
      </c>
      <c r="C162" s="9">
        <v>10394</v>
      </c>
      <c r="D162" s="9">
        <f t="shared" si="12"/>
        <v>10.394</v>
      </c>
      <c r="E162" s="9">
        <f t="shared" si="13"/>
        <v>10</v>
      </c>
      <c r="F162" s="9">
        <v>1</v>
      </c>
      <c r="G162" s="9">
        <v>0</v>
      </c>
      <c r="H162" s="9">
        <v>0</v>
      </c>
      <c r="I162" s="9">
        <v>23765</v>
      </c>
      <c r="J162" s="9">
        <f t="shared" si="14"/>
        <v>23.765000000000001</v>
      </c>
      <c r="K162" s="10">
        <f t="shared" si="15"/>
        <v>24</v>
      </c>
      <c r="L162" s="9">
        <v>0</v>
      </c>
      <c r="M162" s="9">
        <v>0</v>
      </c>
      <c r="N162" s="9">
        <v>0</v>
      </c>
      <c r="O162" s="26">
        <f t="shared" si="16"/>
        <v>1.2864152395612853</v>
      </c>
      <c r="P162" s="26">
        <f t="shared" si="17"/>
        <v>13.371</v>
      </c>
    </row>
    <row r="163" spans="1:16">
      <c r="A163" s="6" t="s">
        <v>55</v>
      </c>
      <c r="B163" s="6" t="s">
        <v>3</v>
      </c>
      <c r="C163" s="9">
        <v>14058</v>
      </c>
      <c r="D163" s="9">
        <f t="shared" si="12"/>
        <v>14.058</v>
      </c>
      <c r="E163" s="9">
        <f t="shared" si="13"/>
        <v>14</v>
      </c>
      <c r="F163" s="9">
        <v>0</v>
      </c>
      <c r="G163" s="9">
        <v>0</v>
      </c>
      <c r="H163" s="9">
        <v>0</v>
      </c>
      <c r="I163" s="9">
        <v>22763</v>
      </c>
      <c r="J163" s="9">
        <f t="shared" si="14"/>
        <v>22.763000000000002</v>
      </c>
      <c r="K163" s="10">
        <f t="shared" si="15"/>
        <v>23</v>
      </c>
      <c r="L163" s="9">
        <v>0</v>
      </c>
      <c r="M163" s="9">
        <v>0</v>
      </c>
      <c r="N163" s="9">
        <v>0</v>
      </c>
      <c r="O163" s="26">
        <f t="shared" si="16"/>
        <v>0.61922037274149966</v>
      </c>
      <c r="P163" s="26">
        <f t="shared" si="17"/>
        <v>8.7050000000000018</v>
      </c>
    </row>
    <row r="164" spans="1:16">
      <c r="A164" s="6" t="s">
        <v>55</v>
      </c>
      <c r="B164" s="6" t="s">
        <v>3</v>
      </c>
      <c r="C164" s="9">
        <v>8984</v>
      </c>
      <c r="D164" s="9">
        <f t="shared" si="12"/>
        <v>8.984</v>
      </c>
      <c r="E164" s="9">
        <f t="shared" si="13"/>
        <v>9</v>
      </c>
      <c r="F164" s="9">
        <v>0</v>
      </c>
      <c r="G164" s="9">
        <v>0</v>
      </c>
      <c r="H164" s="9">
        <v>0</v>
      </c>
      <c r="I164" s="9">
        <v>22919</v>
      </c>
      <c r="J164" s="9">
        <f t="shared" si="14"/>
        <v>22.919</v>
      </c>
      <c r="K164" s="10">
        <f t="shared" si="15"/>
        <v>23</v>
      </c>
      <c r="L164" s="9">
        <v>0</v>
      </c>
      <c r="M164" s="9">
        <v>0</v>
      </c>
      <c r="N164" s="9">
        <v>0</v>
      </c>
      <c r="O164" s="26">
        <f t="shared" si="16"/>
        <v>1.5510908281389137</v>
      </c>
      <c r="P164" s="26">
        <f t="shared" si="17"/>
        <v>13.935</v>
      </c>
    </row>
    <row r="165" spans="1:16">
      <c r="A165" s="6" t="s">
        <v>55</v>
      </c>
      <c r="B165" s="6" t="s">
        <v>3</v>
      </c>
      <c r="C165" s="9">
        <v>12044</v>
      </c>
      <c r="D165" s="9">
        <f t="shared" si="12"/>
        <v>12.044</v>
      </c>
      <c r="E165" s="9">
        <f t="shared" si="13"/>
        <v>12</v>
      </c>
      <c r="F165" s="9">
        <v>0</v>
      </c>
      <c r="G165" s="9">
        <v>0</v>
      </c>
      <c r="H165" s="9">
        <v>0</v>
      </c>
      <c r="I165" s="9">
        <v>19616</v>
      </c>
      <c r="J165" s="9">
        <f t="shared" si="14"/>
        <v>19.616</v>
      </c>
      <c r="K165" s="10">
        <f t="shared" si="15"/>
        <v>20</v>
      </c>
      <c r="L165" s="9">
        <v>0</v>
      </c>
      <c r="M165" s="9">
        <v>0</v>
      </c>
      <c r="N165" s="9">
        <v>0</v>
      </c>
      <c r="O165" s="26">
        <f t="shared" si="16"/>
        <v>0.62869478578545324</v>
      </c>
      <c r="P165" s="26">
        <f t="shared" si="17"/>
        <v>7.5719999999999992</v>
      </c>
    </row>
    <row r="166" spans="1:16">
      <c r="A166" s="6">
        <v>13</v>
      </c>
      <c r="B166" s="6" t="s">
        <v>2</v>
      </c>
      <c r="C166" s="9">
        <v>14224</v>
      </c>
      <c r="D166" s="9">
        <f t="shared" si="12"/>
        <v>14.224</v>
      </c>
      <c r="E166" s="9">
        <f t="shared" si="13"/>
        <v>14</v>
      </c>
      <c r="F166" s="9">
        <v>0</v>
      </c>
      <c r="G166" s="9">
        <v>0</v>
      </c>
      <c r="H166" s="9">
        <v>0</v>
      </c>
      <c r="I166" s="9">
        <v>32195</v>
      </c>
      <c r="J166" s="9">
        <f t="shared" si="14"/>
        <v>32.195</v>
      </c>
      <c r="K166" s="10">
        <f t="shared" si="15"/>
        <v>32</v>
      </c>
      <c r="L166" s="9">
        <v>0</v>
      </c>
      <c r="M166" s="9">
        <v>0</v>
      </c>
      <c r="N166" s="9">
        <v>0</v>
      </c>
      <c r="O166" s="26">
        <f t="shared" si="16"/>
        <v>1.2634280089988752</v>
      </c>
      <c r="P166" s="26">
        <f t="shared" si="17"/>
        <v>17.971</v>
      </c>
    </row>
    <row r="167" spans="1:16">
      <c r="A167" s="6" t="s">
        <v>55</v>
      </c>
      <c r="B167" s="6" t="s">
        <v>2</v>
      </c>
      <c r="C167" s="9">
        <v>11624</v>
      </c>
      <c r="D167" s="9">
        <f t="shared" si="12"/>
        <v>11.624000000000001</v>
      </c>
      <c r="E167" s="9">
        <f t="shared" si="13"/>
        <v>12</v>
      </c>
      <c r="F167" s="9">
        <v>0</v>
      </c>
      <c r="G167" s="9">
        <v>0</v>
      </c>
      <c r="H167" s="9">
        <v>0</v>
      </c>
      <c r="I167" s="9">
        <v>24181</v>
      </c>
      <c r="J167" s="9">
        <f t="shared" si="14"/>
        <v>24.181000000000001</v>
      </c>
      <c r="K167" s="10">
        <f t="shared" si="15"/>
        <v>24</v>
      </c>
      <c r="L167" s="9">
        <v>0</v>
      </c>
      <c r="M167" s="9">
        <v>0</v>
      </c>
      <c r="N167" s="9">
        <v>0</v>
      </c>
      <c r="O167" s="26">
        <f t="shared" si="16"/>
        <v>1.080264969029594</v>
      </c>
      <c r="P167" s="26">
        <f t="shared" si="17"/>
        <v>12.557</v>
      </c>
    </row>
    <row r="168" spans="1:16">
      <c r="A168" s="6">
        <v>13</v>
      </c>
      <c r="B168" s="6" t="s">
        <v>2</v>
      </c>
      <c r="C168" s="9">
        <v>12794</v>
      </c>
      <c r="D168" s="9">
        <f t="shared" si="12"/>
        <v>12.794</v>
      </c>
      <c r="E168" s="9">
        <f t="shared" si="13"/>
        <v>13</v>
      </c>
      <c r="F168" s="9">
        <v>0</v>
      </c>
      <c r="G168" s="9">
        <v>0</v>
      </c>
      <c r="H168" s="9">
        <v>0</v>
      </c>
      <c r="I168" s="9">
        <v>30991</v>
      </c>
      <c r="J168" s="9">
        <f t="shared" si="14"/>
        <v>30.991</v>
      </c>
      <c r="K168" s="10">
        <f t="shared" si="15"/>
        <v>31</v>
      </c>
      <c r="L168" s="9">
        <v>0</v>
      </c>
      <c r="M168" s="9">
        <v>1</v>
      </c>
      <c r="N168" s="9">
        <v>0</v>
      </c>
      <c r="O168" s="26">
        <f t="shared" si="16"/>
        <v>1.4223073315616694</v>
      </c>
      <c r="P168" s="26">
        <f t="shared" si="17"/>
        <v>18.196999999999999</v>
      </c>
    </row>
    <row r="169" spans="1:16">
      <c r="A169" s="6">
        <v>13</v>
      </c>
      <c r="B169" s="6" t="s">
        <v>2</v>
      </c>
      <c r="C169" s="9">
        <v>11490</v>
      </c>
      <c r="D169" s="9">
        <f t="shared" si="12"/>
        <v>11.49</v>
      </c>
      <c r="E169" s="9">
        <f t="shared" si="13"/>
        <v>11</v>
      </c>
      <c r="F169" s="9">
        <v>0</v>
      </c>
      <c r="G169" s="9">
        <v>0</v>
      </c>
      <c r="H169" s="9">
        <v>0</v>
      </c>
      <c r="I169" s="9">
        <v>27197</v>
      </c>
      <c r="J169" s="9">
        <f t="shared" si="14"/>
        <v>27.196999999999999</v>
      </c>
      <c r="K169" s="10">
        <f t="shared" si="15"/>
        <v>27</v>
      </c>
      <c r="L169" s="9">
        <v>0</v>
      </c>
      <c r="M169" s="9">
        <v>0</v>
      </c>
      <c r="N169" s="9">
        <v>0</v>
      </c>
      <c r="O169" s="26">
        <f t="shared" si="16"/>
        <v>1.3670147954743255</v>
      </c>
      <c r="P169" s="26">
        <f t="shared" si="17"/>
        <v>15.706999999999999</v>
      </c>
    </row>
    <row r="170" spans="1:16">
      <c r="A170" s="6">
        <v>13</v>
      </c>
      <c r="B170" s="6" t="s">
        <v>2</v>
      </c>
      <c r="C170" s="9">
        <v>13697</v>
      </c>
      <c r="D170" s="9">
        <f t="shared" si="12"/>
        <v>13.696999999999999</v>
      </c>
      <c r="E170" s="9">
        <f t="shared" si="13"/>
        <v>14</v>
      </c>
      <c r="F170" s="9">
        <v>0</v>
      </c>
      <c r="G170" s="9">
        <v>0</v>
      </c>
      <c r="H170" s="9">
        <v>0</v>
      </c>
      <c r="I170" s="9">
        <v>20768</v>
      </c>
      <c r="J170" s="9">
        <f t="shared" si="14"/>
        <v>20.768000000000001</v>
      </c>
      <c r="K170" s="10">
        <f t="shared" si="15"/>
        <v>21</v>
      </c>
      <c r="L170" s="9">
        <v>0</v>
      </c>
      <c r="M170" s="9">
        <v>0</v>
      </c>
      <c r="N170" s="9">
        <v>0</v>
      </c>
      <c r="O170" s="26">
        <f t="shared" si="16"/>
        <v>0.51624443308753754</v>
      </c>
      <c r="P170" s="26">
        <f t="shared" si="17"/>
        <v>7.0710000000000015</v>
      </c>
    </row>
    <row r="171" spans="1:16">
      <c r="A171" s="6">
        <v>13</v>
      </c>
      <c r="B171" s="6" t="s">
        <v>3</v>
      </c>
      <c r="C171" s="9">
        <v>13037</v>
      </c>
      <c r="D171" s="9">
        <f t="shared" si="12"/>
        <v>13.037000000000001</v>
      </c>
      <c r="E171" s="9">
        <f t="shared" si="13"/>
        <v>13</v>
      </c>
      <c r="F171" s="9">
        <v>0</v>
      </c>
      <c r="G171" s="9">
        <v>0</v>
      </c>
      <c r="H171" s="9">
        <v>0</v>
      </c>
      <c r="I171" s="9">
        <v>24032</v>
      </c>
      <c r="J171" s="9">
        <f t="shared" si="14"/>
        <v>24.032</v>
      </c>
      <c r="K171" s="10">
        <f t="shared" si="15"/>
        <v>24</v>
      </c>
      <c r="L171" s="9">
        <v>0</v>
      </c>
      <c r="M171" s="9">
        <v>0</v>
      </c>
      <c r="N171" s="9">
        <v>0</v>
      </c>
      <c r="O171" s="26">
        <f t="shared" si="16"/>
        <v>0.84336887320702603</v>
      </c>
      <c r="P171" s="26">
        <f t="shared" si="17"/>
        <v>10.994999999999999</v>
      </c>
    </row>
    <row r="172" spans="1:16">
      <c r="A172" s="6">
        <v>11</v>
      </c>
      <c r="B172" s="6" t="s">
        <v>2</v>
      </c>
      <c r="C172" s="9">
        <v>14759</v>
      </c>
      <c r="D172" s="9">
        <f t="shared" si="12"/>
        <v>14.759</v>
      </c>
      <c r="E172" s="9">
        <f t="shared" si="13"/>
        <v>15</v>
      </c>
      <c r="F172" s="9">
        <v>0</v>
      </c>
      <c r="G172" s="9">
        <v>0</v>
      </c>
      <c r="H172" s="9">
        <v>0</v>
      </c>
      <c r="I172" s="9">
        <v>41768</v>
      </c>
      <c r="J172" s="9">
        <f t="shared" si="14"/>
        <v>41.768000000000001</v>
      </c>
      <c r="K172" s="10">
        <f t="shared" si="15"/>
        <v>42</v>
      </c>
      <c r="L172" s="9">
        <v>3</v>
      </c>
      <c r="M172" s="9">
        <v>7</v>
      </c>
      <c r="N172" s="9">
        <v>0</v>
      </c>
      <c r="O172" s="26">
        <f t="shared" si="16"/>
        <v>1.8300020326580391</v>
      </c>
      <c r="P172" s="26">
        <f t="shared" si="17"/>
        <v>27.009</v>
      </c>
    </row>
    <row r="173" spans="1:16">
      <c r="A173" s="6" t="s">
        <v>55</v>
      </c>
      <c r="B173" s="6" t="s">
        <v>3</v>
      </c>
      <c r="C173" s="9">
        <v>12305</v>
      </c>
      <c r="D173" s="9">
        <f t="shared" si="12"/>
        <v>12.305</v>
      </c>
      <c r="E173" s="9">
        <f t="shared" si="13"/>
        <v>12</v>
      </c>
      <c r="F173" s="9">
        <v>0</v>
      </c>
      <c r="G173" s="9">
        <v>0</v>
      </c>
      <c r="H173" s="9">
        <v>0</v>
      </c>
      <c r="I173" s="9">
        <v>22481</v>
      </c>
      <c r="J173" s="9">
        <f t="shared" si="14"/>
        <v>22.481000000000002</v>
      </c>
      <c r="K173" s="10">
        <f t="shared" si="15"/>
        <v>22</v>
      </c>
      <c r="L173" s="9">
        <v>0</v>
      </c>
      <c r="M173" s="9">
        <v>0</v>
      </c>
      <c r="N173" s="9">
        <v>0</v>
      </c>
      <c r="O173" s="26">
        <f t="shared" si="16"/>
        <v>0.82698090207232855</v>
      </c>
      <c r="P173" s="26">
        <f t="shared" si="17"/>
        <v>10.176000000000002</v>
      </c>
    </row>
    <row r="174" spans="1:16">
      <c r="A174" s="6" t="s">
        <v>55</v>
      </c>
      <c r="B174" s="6" t="s">
        <v>3</v>
      </c>
      <c r="C174" s="9">
        <v>17982</v>
      </c>
      <c r="D174" s="9">
        <f t="shared" si="12"/>
        <v>17.981999999999999</v>
      </c>
      <c r="E174" s="9">
        <f t="shared" si="13"/>
        <v>18</v>
      </c>
      <c r="F174" s="9">
        <v>2</v>
      </c>
      <c r="G174" s="9">
        <v>0</v>
      </c>
      <c r="H174" s="9">
        <v>0</v>
      </c>
      <c r="I174" s="9">
        <v>21475</v>
      </c>
      <c r="J174" s="9">
        <f t="shared" si="14"/>
        <v>21.475000000000001</v>
      </c>
      <c r="K174" s="10">
        <f t="shared" si="15"/>
        <v>21</v>
      </c>
      <c r="L174" s="9">
        <v>0</v>
      </c>
      <c r="M174" s="9">
        <v>0</v>
      </c>
      <c r="N174" s="9">
        <v>0</v>
      </c>
      <c r="O174" s="26">
        <f t="shared" si="16"/>
        <v>0.1942498053609166</v>
      </c>
      <c r="P174" s="26">
        <f t="shared" si="17"/>
        <v>3.4930000000000021</v>
      </c>
    </row>
    <row r="175" spans="1:16">
      <c r="A175" s="6" t="s">
        <v>55</v>
      </c>
      <c r="B175" s="6" t="s">
        <v>3</v>
      </c>
      <c r="C175" s="9">
        <v>10476</v>
      </c>
      <c r="D175" s="9">
        <f t="shared" si="12"/>
        <v>10.476000000000001</v>
      </c>
      <c r="E175" s="9">
        <f t="shared" si="13"/>
        <v>10</v>
      </c>
      <c r="F175" s="9">
        <v>0</v>
      </c>
      <c r="G175" s="9">
        <v>0</v>
      </c>
      <c r="H175" s="9">
        <v>0</v>
      </c>
      <c r="I175" s="9">
        <v>18817</v>
      </c>
      <c r="J175" s="9">
        <f t="shared" si="14"/>
        <v>18.817</v>
      </c>
      <c r="K175" s="10">
        <f t="shared" si="15"/>
        <v>19</v>
      </c>
      <c r="L175" s="9">
        <v>0</v>
      </c>
      <c r="M175" s="9">
        <v>0</v>
      </c>
      <c r="N175" s="9">
        <v>0</v>
      </c>
      <c r="O175" s="26">
        <f t="shared" si="16"/>
        <v>0.79620084001527291</v>
      </c>
      <c r="P175" s="26">
        <f t="shared" si="17"/>
        <v>8.3409999999999993</v>
      </c>
    </row>
    <row r="176" spans="1:16">
      <c r="A176" s="6" t="s">
        <v>55</v>
      </c>
      <c r="B176" s="6" t="s">
        <v>3</v>
      </c>
      <c r="C176" s="9">
        <v>14178</v>
      </c>
      <c r="D176" s="9">
        <f t="shared" si="12"/>
        <v>14.178000000000001</v>
      </c>
      <c r="E176" s="9">
        <f t="shared" si="13"/>
        <v>14</v>
      </c>
      <c r="F176" s="9">
        <v>0</v>
      </c>
      <c r="G176" s="9">
        <v>0</v>
      </c>
      <c r="H176" s="9">
        <v>0</v>
      </c>
      <c r="I176" s="9">
        <v>22691</v>
      </c>
      <c r="J176" s="9">
        <f t="shared" si="14"/>
        <v>22.690999999999999</v>
      </c>
      <c r="K176" s="10">
        <f t="shared" si="15"/>
        <v>23</v>
      </c>
      <c r="L176" s="9">
        <v>0</v>
      </c>
      <c r="M176" s="9">
        <v>0</v>
      </c>
      <c r="N176" s="9">
        <v>0</v>
      </c>
      <c r="O176" s="26">
        <f t="shared" si="16"/>
        <v>0.60043729722104655</v>
      </c>
      <c r="P176" s="26">
        <f t="shared" si="17"/>
        <v>8.5129999999999981</v>
      </c>
    </row>
    <row r="177" spans="1:16">
      <c r="A177" s="6" t="s">
        <v>55</v>
      </c>
      <c r="B177" s="6" t="s">
        <v>3</v>
      </c>
      <c r="C177" s="9">
        <v>18774</v>
      </c>
      <c r="D177" s="9">
        <f t="shared" si="12"/>
        <v>18.774000000000001</v>
      </c>
      <c r="E177" s="9">
        <f t="shared" si="13"/>
        <v>19</v>
      </c>
      <c r="F177" s="9">
        <v>0</v>
      </c>
      <c r="G177" s="9">
        <v>0</v>
      </c>
      <c r="H177" s="9">
        <v>0</v>
      </c>
      <c r="I177" s="9">
        <v>20210</v>
      </c>
      <c r="J177" s="9">
        <f t="shared" si="14"/>
        <v>20.21</v>
      </c>
      <c r="K177" s="10">
        <f t="shared" si="15"/>
        <v>20</v>
      </c>
      <c r="L177" s="9">
        <v>0</v>
      </c>
      <c r="M177" s="9">
        <v>0</v>
      </c>
      <c r="N177" s="9">
        <v>0</v>
      </c>
      <c r="O177" s="26">
        <f t="shared" si="16"/>
        <v>7.6488761052519436E-2</v>
      </c>
      <c r="P177" s="26">
        <f t="shared" si="17"/>
        <v>1.4359999999999999</v>
      </c>
    </row>
    <row r="178" spans="1:16">
      <c r="A178" s="6" t="s">
        <v>55</v>
      </c>
      <c r="B178" s="6" t="s">
        <v>3</v>
      </c>
      <c r="C178" s="9">
        <v>10014</v>
      </c>
      <c r="D178" s="9">
        <f t="shared" si="12"/>
        <v>10.013999999999999</v>
      </c>
      <c r="E178" s="9">
        <f t="shared" si="13"/>
        <v>10</v>
      </c>
      <c r="F178" s="9">
        <v>0</v>
      </c>
      <c r="G178" s="9">
        <v>0</v>
      </c>
      <c r="H178" s="9">
        <v>0</v>
      </c>
      <c r="I178" s="9">
        <v>25104</v>
      </c>
      <c r="J178" s="9">
        <f t="shared" si="14"/>
        <v>25.103999999999999</v>
      </c>
      <c r="K178" s="10">
        <f t="shared" si="15"/>
        <v>25</v>
      </c>
      <c r="L178" s="9">
        <v>0</v>
      </c>
      <c r="M178" s="9">
        <v>2</v>
      </c>
      <c r="N178" s="9">
        <v>0</v>
      </c>
      <c r="O178" s="26">
        <f t="shared" si="16"/>
        <v>1.506890353505093</v>
      </c>
      <c r="P178" s="26">
        <f t="shared" si="17"/>
        <v>15.09</v>
      </c>
    </row>
    <row r="179" spans="1:16">
      <c r="A179" s="6" t="s">
        <v>55</v>
      </c>
      <c r="B179" s="6" t="s">
        <v>3</v>
      </c>
      <c r="C179" s="9">
        <v>11130</v>
      </c>
      <c r="D179" s="9">
        <f t="shared" si="12"/>
        <v>11.13</v>
      </c>
      <c r="E179" s="9">
        <f t="shared" si="13"/>
        <v>11</v>
      </c>
      <c r="F179" s="9">
        <v>0</v>
      </c>
      <c r="G179" s="9">
        <v>0</v>
      </c>
      <c r="H179" s="9">
        <v>0</v>
      </c>
      <c r="I179" s="9">
        <v>20520</v>
      </c>
      <c r="J179" s="9">
        <f t="shared" si="14"/>
        <v>20.52</v>
      </c>
      <c r="K179" s="10">
        <f t="shared" si="15"/>
        <v>21</v>
      </c>
      <c r="L179" s="9">
        <v>0</v>
      </c>
      <c r="M179" s="9">
        <v>0</v>
      </c>
      <c r="N179" s="9">
        <v>0</v>
      </c>
      <c r="O179" s="26">
        <f t="shared" si="16"/>
        <v>0.84366576819406991</v>
      </c>
      <c r="P179" s="26">
        <f t="shared" si="17"/>
        <v>9.3899999999999988</v>
      </c>
    </row>
    <row r="180" spans="1:16">
      <c r="A180" s="6" t="s">
        <v>55</v>
      </c>
      <c r="B180" s="6" t="s">
        <v>3</v>
      </c>
      <c r="C180" s="9">
        <v>10228</v>
      </c>
      <c r="D180" s="9">
        <f t="shared" si="12"/>
        <v>10.228</v>
      </c>
      <c r="E180" s="9">
        <f t="shared" si="13"/>
        <v>10</v>
      </c>
      <c r="F180" s="9">
        <v>0</v>
      </c>
      <c r="G180" s="9">
        <v>0</v>
      </c>
      <c r="H180" s="9">
        <v>0</v>
      </c>
      <c r="I180" s="9">
        <v>21724</v>
      </c>
      <c r="J180" s="9">
        <f t="shared" si="14"/>
        <v>21.724</v>
      </c>
      <c r="K180" s="10">
        <f t="shared" si="15"/>
        <v>22</v>
      </c>
      <c r="L180" s="9">
        <v>0</v>
      </c>
      <c r="M180" s="9">
        <v>0</v>
      </c>
      <c r="N180" s="9">
        <v>0</v>
      </c>
      <c r="O180" s="26">
        <f t="shared" si="16"/>
        <v>1.1239734063355495</v>
      </c>
      <c r="P180" s="26">
        <f t="shared" si="17"/>
        <v>11.496</v>
      </c>
    </row>
    <row r="181" spans="1:16">
      <c r="A181" s="6" t="s">
        <v>55</v>
      </c>
      <c r="B181" s="6" t="s">
        <v>3</v>
      </c>
      <c r="C181" s="9">
        <v>11682</v>
      </c>
      <c r="D181" s="9">
        <f t="shared" si="12"/>
        <v>11.682</v>
      </c>
      <c r="E181" s="9">
        <f t="shared" si="13"/>
        <v>12</v>
      </c>
      <c r="F181" s="9">
        <v>0</v>
      </c>
      <c r="G181" s="9">
        <v>0</v>
      </c>
      <c r="H181" s="9">
        <v>0</v>
      </c>
      <c r="I181" s="9">
        <v>22267</v>
      </c>
      <c r="J181" s="9">
        <f t="shared" si="14"/>
        <v>22.266999999999999</v>
      </c>
      <c r="K181" s="10">
        <f t="shared" si="15"/>
        <v>22</v>
      </c>
      <c r="L181" s="9">
        <v>0</v>
      </c>
      <c r="M181" s="9">
        <v>0</v>
      </c>
      <c r="N181" s="9">
        <v>0</v>
      </c>
      <c r="O181" s="26">
        <f t="shared" si="16"/>
        <v>0.90609484677281271</v>
      </c>
      <c r="P181" s="26">
        <f t="shared" si="17"/>
        <v>10.584999999999999</v>
      </c>
    </row>
    <row r="182" spans="1:16">
      <c r="A182" s="6" t="s">
        <v>55</v>
      </c>
      <c r="B182" s="6" t="s">
        <v>3</v>
      </c>
      <c r="C182" s="9">
        <v>17066</v>
      </c>
      <c r="D182" s="9">
        <f t="shared" si="12"/>
        <v>17.065999999999999</v>
      </c>
      <c r="E182" s="9">
        <f t="shared" si="13"/>
        <v>17</v>
      </c>
      <c r="F182" s="9">
        <v>0</v>
      </c>
      <c r="G182" s="9">
        <v>0</v>
      </c>
      <c r="H182" s="9">
        <v>0</v>
      </c>
      <c r="I182" s="9">
        <v>19875</v>
      </c>
      <c r="J182" s="9">
        <f t="shared" si="14"/>
        <v>19.875</v>
      </c>
      <c r="K182" s="10">
        <f t="shared" si="15"/>
        <v>20</v>
      </c>
      <c r="L182" s="9">
        <v>0</v>
      </c>
      <c r="M182" s="9">
        <v>0</v>
      </c>
      <c r="N182" s="9">
        <v>0</v>
      </c>
      <c r="O182" s="26">
        <f t="shared" si="16"/>
        <v>0.16459627329192553</v>
      </c>
      <c r="P182" s="26">
        <f t="shared" si="17"/>
        <v>2.8090000000000011</v>
      </c>
    </row>
    <row r="183" spans="1:16">
      <c r="A183" s="6" t="s">
        <v>55</v>
      </c>
      <c r="B183" s="6" t="s">
        <v>3</v>
      </c>
      <c r="C183" s="9">
        <v>11263</v>
      </c>
      <c r="D183" s="9">
        <f t="shared" si="12"/>
        <v>11.263</v>
      </c>
      <c r="E183" s="9">
        <f t="shared" si="13"/>
        <v>11</v>
      </c>
      <c r="F183" s="9">
        <v>0</v>
      </c>
      <c r="G183" s="9">
        <v>0</v>
      </c>
      <c r="H183" s="9">
        <v>0</v>
      </c>
      <c r="I183" s="9">
        <v>17587</v>
      </c>
      <c r="J183" s="9">
        <f t="shared" si="14"/>
        <v>17.587</v>
      </c>
      <c r="K183" s="10">
        <f t="shared" si="15"/>
        <v>18</v>
      </c>
      <c r="L183" s="9">
        <v>0</v>
      </c>
      <c r="M183" s="9">
        <v>0</v>
      </c>
      <c r="N183" s="9">
        <v>0</v>
      </c>
      <c r="O183" s="26">
        <f t="shared" si="16"/>
        <v>0.56148450679215123</v>
      </c>
      <c r="P183" s="26">
        <f t="shared" si="17"/>
        <v>6.3239999999999998</v>
      </c>
    </row>
    <row r="184" spans="1:16">
      <c r="A184" s="6" t="s">
        <v>55</v>
      </c>
      <c r="B184" s="6" t="s">
        <v>3</v>
      </c>
      <c r="C184" s="9">
        <v>10631</v>
      </c>
      <c r="D184" s="9">
        <f t="shared" si="12"/>
        <v>10.631</v>
      </c>
      <c r="E184" s="9">
        <f t="shared" si="13"/>
        <v>11</v>
      </c>
      <c r="F184" s="9">
        <v>0</v>
      </c>
      <c r="G184" s="9">
        <v>0</v>
      </c>
      <c r="H184" s="9">
        <v>0</v>
      </c>
      <c r="I184" s="9">
        <v>17598</v>
      </c>
      <c r="J184" s="9">
        <f t="shared" si="14"/>
        <v>17.597999999999999</v>
      </c>
      <c r="K184" s="10">
        <f t="shared" si="15"/>
        <v>18</v>
      </c>
      <c r="L184" s="9">
        <v>0</v>
      </c>
      <c r="M184" s="9">
        <v>0</v>
      </c>
      <c r="N184" s="9">
        <v>0</v>
      </c>
      <c r="O184" s="26">
        <f t="shared" si="16"/>
        <v>0.65534756843194419</v>
      </c>
      <c r="P184" s="26">
        <f t="shared" si="17"/>
        <v>6.9669999999999987</v>
      </c>
    </row>
    <row r="185" spans="1:16">
      <c r="A185" s="6" t="s">
        <v>55</v>
      </c>
      <c r="B185" s="6" t="s">
        <v>3</v>
      </c>
      <c r="C185" s="9">
        <v>13614</v>
      </c>
      <c r="D185" s="9">
        <f t="shared" si="12"/>
        <v>13.614000000000001</v>
      </c>
      <c r="E185" s="9">
        <f t="shared" si="13"/>
        <v>14</v>
      </c>
      <c r="F185" s="9">
        <v>1</v>
      </c>
      <c r="G185" s="9">
        <v>0</v>
      </c>
      <c r="H185" s="9">
        <v>0</v>
      </c>
      <c r="I185" s="9">
        <v>31379</v>
      </c>
      <c r="J185" s="9">
        <f t="shared" si="14"/>
        <v>31.379000000000001</v>
      </c>
      <c r="K185" s="10">
        <f t="shared" si="15"/>
        <v>31</v>
      </c>
      <c r="L185" s="9">
        <v>0</v>
      </c>
      <c r="M185" s="9">
        <v>0</v>
      </c>
      <c r="N185" s="9">
        <v>0</v>
      </c>
      <c r="O185" s="26">
        <f t="shared" si="16"/>
        <v>1.3049067136770971</v>
      </c>
      <c r="P185" s="26">
        <f t="shared" si="17"/>
        <v>17.765000000000001</v>
      </c>
    </row>
    <row r="186" spans="1:16">
      <c r="A186" s="6" t="s">
        <v>55</v>
      </c>
      <c r="B186" s="6" t="s">
        <v>3</v>
      </c>
      <c r="C186" s="9">
        <v>13218</v>
      </c>
      <c r="D186" s="9">
        <f t="shared" si="12"/>
        <v>13.218</v>
      </c>
      <c r="E186" s="9">
        <f t="shared" si="13"/>
        <v>13</v>
      </c>
      <c r="F186" s="9">
        <v>1</v>
      </c>
      <c r="G186" s="9">
        <v>0</v>
      </c>
      <c r="H186" s="9">
        <v>0</v>
      </c>
      <c r="I186" s="9">
        <v>32963</v>
      </c>
      <c r="J186" s="9">
        <f t="shared" si="14"/>
        <v>32.963000000000001</v>
      </c>
      <c r="K186" s="10">
        <f t="shared" si="15"/>
        <v>33</v>
      </c>
      <c r="L186" s="9">
        <v>0</v>
      </c>
      <c r="M186" s="9">
        <v>0</v>
      </c>
      <c r="N186" s="9">
        <v>0</v>
      </c>
      <c r="O186" s="26">
        <f t="shared" si="16"/>
        <v>1.4937963383265245</v>
      </c>
      <c r="P186" s="26">
        <f t="shared" si="17"/>
        <v>19.745000000000001</v>
      </c>
    </row>
    <row r="187" spans="1:16">
      <c r="A187" s="6" t="s">
        <v>55</v>
      </c>
      <c r="B187" s="6" t="s">
        <v>3</v>
      </c>
      <c r="C187" s="9">
        <v>15567</v>
      </c>
      <c r="D187" s="9">
        <f t="shared" si="12"/>
        <v>15.567</v>
      </c>
      <c r="E187" s="9">
        <f t="shared" si="13"/>
        <v>16</v>
      </c>
      <c r="F187" s="9">
        <v>1</v>
      </c>
      <c r="G187" s="9">
        <v>0</v>
      </c>
      <c r="H187" s="9">
        <v>0</v>
      </c>
      <c r="I187" s="9">
        <v>23546</v>
      </c>
      <c r="J187" s="9">
        <f t="shared" si="14"/>
        <v>23.545999999999999</v>
      </c>
      <c r="K187" s="10">
        <f t="shared" si="15"/>
        <v>24</v>
      </c>
      <c r="L187" s="9">
        <v>0</v>
      </c>
      <c r="M187" s="9">
        <v>0</v>
      </c>
      <c r="N187" s="9">
        <v>0</v>
      </c>
      <c r="O187" s="26">
        <f t="shared" si="16"/>
        <v>0.51255861758848842</v>
      </c>
      <c r="P187" s="26">
        <f t="shared" si="17"/>
        <v>7.9789999999999992</v>
      </c>
    </row>
    <row r="188" spans="1:16">
      <c r="A188" s="6" t="s">
        <v>55</v>
      </c>
      <c r="B188" s="6" t="s">
        <v>2</v>
      </c>
      <c r="C188" s="9">
        <v>15365</v>
      </c>
      <c r="D188" s="9">
        <f t="shared" si="12"/>
        <v>15.365</v>
      </c>
      <c r="E188" s="9">
        <f t="shared" si="13"/>
        <v>15</v>
      </c>
      <c r="F188" s="9">
        <v>0</v>
      </c>
      <c r="G188" s="9">
        <v>0</v>
      </c>
      <c r="H188" s="9">
        <v>0</v>
      </c>
      <c r="I188" s="9">
        <v>53108</v>
      </c>
      <c r="J188" s="9">
        <f t="shared" si="14"/>
        <v>53.107999999999997</v>
      </c>
      <c r="K188" s="10">
        <f t="shared" si="15"/>
        <v>53</v>
      </c>
      <c r="L188" s="9">
        <v>9</v>
      </c>
      <c r="M188" s="9">
        <v>10</v>
      </c>
      <c r="N188" s="9">
        <v>0</v>
      </c>
      <c r="O188" s="26">
        <f t="shared" si="16"/>
        <v>2.456426944354051</v>
      </c>
      <c r="P188" s="26">
        <f t="shared" si="17"/>
        <v>37.742999999999995</v>
      </c>
    </row>
    <row r="189" spans="1:16">
      <c r="A189" s="6">
        <v>13</v>
      </c>
      <c r="B189" s="6" t="s">
        <v>3</v>
      </c>
      <c r="C189" s="9">
        <v>14316</v>
      </c>
      <c r="D189" s="9">
        <f t="shared" si="12"/>
        <v>14.316000000000001</v>
      </c>
      <c r="E189" s="9">
        <f t="shared" si="13"/>
        <v>14</v>
      </c>
      <c r="F189" s="9">
        <v>0</v>
      </c>
      <c r="G189" s="9">
        <v>0</v>
      </c>
      <c r="H189" s="9">
        <v>0</v>
      </c>
      <c r="I189" s="9">
        <v>29281</v>
      </c>
      <c r="J189" s="9">
        <f t="shared" si="14"/>
        <v>29.280999999999999</v>
      </c>
      <c r="K189" s="10">
        <f t="shared" si="15"/>
        <v>29</v>
      </c>
      <c r="L189" s="9">
        <v>0</v>
      </c>
      <c r="M189" s="9">
        <v>0</v>
      </c>
      <c r="N189" s="9">
        <v>0</v>
      </c>
      <c r="O189" s="26">
        <f t="shared" si="16"/>
        <v>1.0453338921486446</v>
      </c>
      <c r="P189" s="26">
        <f t="shared" si="17"/>
        <v>14.964999999999998</v>
      </c>
    </row>
    <row r="190" spans="1:16">
      <c r="A190" s="6">
        <v>13</v>
      </c>
      <c r="B190" s="6" t="s">
        <v>3</v>
      </c>
      <c r="C190" s="9">
        <v>17657</v>
      </c>
      <c r="D190" s="9">
        <f t="shared" si="12"/>
        <v>17.657</v>
      </c>
      <c r="E190" s="9">
        <f t="shared" si="13"/>
        <v>18</v>
      </c>
      <c r="F190" s="9">
        <v>2</v>
      </c>
      <c r="G190" s="9">
        <v>0</v>
      </c>
      <c r="H190" s="9">
        <v>0</v>
      </c>
      <c r="I190" s="9">
        <v>25184</v>
      </c>
      <c r="J190" s="9">
        <f t="shared" si="14"/>
        <v>25.184000000000001</v>
      </c>
      <c r="K190" s="10">
        <f t="shared" si="15"/>
        <v>25</v>
      </c>
      <c r="L190" s="9">
        <v>1</v>
      </c>
      <c r="M190" s="9">
        <v>1</v>
      </c>
      <c r="N190" s="9">
        <v>0</v>
      </c>
      <c r="O190" s="26">
        <f t="shared" si="16"/>
        <v>0.42628985671405112</v>
      </c>
      <c r="P190" s="26">
        <f t="shared" si="17"/>
        <v>7.527000000000001</v>
      </c>
    </row>
    <row r="191" spans="1:16">
      <c r="A191" s="6" t="s">
        <v>55</v>
      </c>
      <c r="B191" s="6" t="s">
        <v>2</v>
      </c>
      <c r="C191" s="9">
        <v>11682</v>
      </c>
      <c r="D191" s="9">
        <f t="shared" si="12"/>
        <v>11.682</v>
      </c>
      <c r="E191" s="9">
        <f t="shared" si="13"/>
        <v>12</v>
      </c>
      <c r="F191" s="9">
        <v>0</v>
      </c>
      <c r="G191" s="9">
        <v>0</v>
      </c>
      <c r="H191" s="9">
        <v>0</v>
      </c>
      <c r="I191" s="9">
        <v>19057</v>
      </c>
      <c r="J191" s="9">
        <f t="shared" si="14"/>
        <v>19.056999999999999</v>
      </c>
      <c r="K191" s="10">
        <f t="shared" si="15"/>
        <v>19</v>
      </c>
      <c r="L191" s="9">
        <v>0</v>
      </c>
      <c r="M191" s="9">
        <v>1</v>
      </c>
      <c r="N191" s="9">
        <v>0</v>
      </c>
      <c r="O191" s="26">
        <f t="shared" si="16"/>
        <v>0.63131313131313116</v>
      </c>
      <c r="P191" s="26">
        <f t="shared" si="17"/>
        <v>7.3749999999999982</v>
      </c>
    </row>
    <row r="192" spans="1:16">
      <c r="A192" s="6" t="s">
        <v>55</v>
      </c>
      <c r="B192" s="6" t="s">
        <v>3</v>
      </c>
      <c r="C192" s="9">
        <v>12791</v>
      </c>
      <c r="D192" s="9">
        <f t="shared" si="12"/>
        <v>12.791</v>
      </c>
      <c r="E192" s="9">
        <f t="shared" si="13"/>
        <v>13</v>
      </c>
      <c r="F192" s="9">
        <v>0</v>
      </c>
      <c r="G192" s="9">
        <v>0</v>
      </c>
      <c r="H192" s="9">
        <v>0</v>
      </c>
      <c r="I192" s="9">
        <v>21294</v>
      </c>
      <c r="J192" s="9">
        <f t="shared" si="14"/>
        <v>21.294</v>
      </c>
      <c r="K192" s="10">
        <f t="shared" si="15"/>
        <v>21</v>
      </c>
      <c r="L192" s="9">
        <v>0</v>
      </c>
      <c r="M192" s="9">
        <v>0</v>
      </c>
      <c r="N192" s="9">
        <v>0</v>
      </c>
      <c r="O192" s="26">
        <f t="shared" si="16"/>
        <v>0.66476428738957083</v>
      </c>
      <c r="P192" s="26">
        <f t="shared" si="17"/>
        <v>8.5030000000000001</v>
      </c>
    </row>
    <row r="193" spans="1:16">
      <c r="A193" s="6" t="s">
        <v>55</v>
      </c>
      <c r="B193" s="6" t="s">
        <v>3</v>
      </c>
      <c r="C193" s="9">
        <v>9593</v>
      </c>
      <c r="D193" s="9">
        <f t="shared" si="12"/>
        <v>9.593</v>
      </c>
      <c r="E193" s="9">
        <f t="shared" si="13"/>
        <v>10</v>
      </c>
      <c r="F193" s="9">
        <v>0</v>
      </c>
      <c r="G193" s="9">
        <v>0</v>
      </c>
      <c r="H193" s="9">
        <v>0</v>
      </c>
      <c r="I193" s="9">
        <v>31968</v>
      </c>
      <c r="J193" s="9">
        <f t="shared" si="14"/>
        <v>31.968</v>
      </c>
      <c r="K193" s="10">
        <f t="shared" si="15"/>
        <v>32</v>
      </c>
      <c r="L193" s="9">
        <v>4</v>
      </c>
      <c r="M193" s="9">
        <v>5</v>
      </c>
      <c r="N193" s="9">
        <v>0</v>
      </c>
      <c r="O193" s="26">
        <f t="shared" si="16"/>
        <v>2.3324298967997499</v>
      </c>
      <c r="P193" s="26">
        <f t="shared" si="17"/>
        <v>22.375</v>
      </c>
    </row>
    <row r="194" spans="1:16">
      <c r="A194" s="6" t="s">
        <v>55</v>
      </c>
      <c r="B194" s="6" t="s">
        <v>3</v>
      </c>
      <c r="C194" s="9">
        <v>13650</v>
      </c>
      <c r="D194" s="9">
        <f t="shared" ref="D194:D256" si="18">C194/1000</f>
        <v>13.65</v>
      </c>
      <c r="E194" s="9">
        <f t="shared" ref="E194:E256" si="19">ROUND(D194,0)</f>
        <v>14</v>
      </c>
      <c r="F194" s="9">
        <v>0</v>
      </c>
      <c r="G194" s="9">
        <v>0</v>
      </c>
      <c r="H194" s="9">
        <v>0</v>
      </c>
      <c r="I194" s="9">
        <v>17447</v>
      </c>
      <c r="J194" s="9">
        <f t="shared" ref="J194:J256" si="20">I194/1000</f>
        <v>17.446999999999999</v>
      </c>
      <c r="K194" s="10">
        <f t="shared" ref="K194:K256" si="21">ROUND(J194,0)</f>
        <v>17</v>
      </c>
      <c r="L194" s="9">
        <v>0</v>
      </c>
      <c r="M194" s="9">
        <v>1</v>
      </c>
      <c r="N194" s="9">
        <v>0</v>
      </c>
      <c r="O194" s="26">
        <f t="shared" si="16"/>
        <v>0.27816849816849809</v>
      </c>
      <c r="P194" s="26">
        <f t="shared" si="17"/>
        <v>3.7969999999999988</v>
      </c>
    </row>
    <row r="195" spans="1:16">
      <c r="A195" s="6" t="s">
        <v>55</v>
      </c>
      <c r="B195" s="6" t="s">
        <v>2</v>
      </c>
      <c r="C195" s="9">
        <v>18609</v>
      </c>
      <c r="D195" s="9">
        <f t="shared" si="18"/>
        <v>18.609000000000002</v>
      </c>
      <c r="E195" s="9">
        <f t="shared" si="19"/>
        <v>19</v>
      </c>
      <c r="F195" s="9">
        <v>1</v>
      </c>
      <c r="G195" s="9">
        <v>0</v>
      </c>
      <c r="H195" s="9">
        <v>0</v>
      </c>
      <c r="I195" s="9">
        <v>36040</v>
      </c>
      <c r="J195" s="9">
        <f t="shared" si="20"/>
        <v>36.04</v>
      </c>
      <c r="K195" s="10">
        <f t="shared" si="21"/>
        <v>36</v>
      </c>
      <c r="L195" s="9">
        <v>0</v>
      </c>
      <c r="M195" s="9">
        <v>0</v>
      </c>
      <c r="N195" s="9">
        <v>0</v>
      </c>
      <c r="O195" s="26">
        <f t="shared" ref="O195:O257" si="22">(J195-D195)/D195</f>
        <v>0.93669729700682447</v>
      </c>
      <c r="P195" s="26">
        <f t="shared" ref="P195:P257" si="23">(J195-D195)</f>
        <v>17.430999999999997</v>
      </c>
    </row>
    <row r="196" spans="1:16">
      <c r="A196" s="6" t="s">
        <v>55</v>
      </c>
      <c r="B196" s="6" t="s">
        <v>2</v>
      </c>
      <c r="C196" s="9">
        <v>13451</v>
      </c>
      <c r="D196" s="9">
        <f t="shared" si="18"/>
        <v>13.451000000000001</v>
      </c>
      <c r="E196" s="9">
        <f t="shared" si="19"/>
        <v>13</v>
      </c>
      <c r="F196" s="9">
        <v>0</v>
      </c>
      <c r="G196" s="9">
        <v>0</v>
      </c>
      <c r="H196" s="9">
        <v>0</v>
      </c>
      <c r="I196" s="9">
        <v>32042</v>
      </c>
      <c r="J196" s="9">
        <f t="shared" si="20"/>
        <v>32.042000000000002</v>
      </c>
      <c r="K196" s="10">
        <f t="shared" si="21"/>
        <v>32</v>
      </c>
      <c r="L196" s="9">
        <v>1</v>
      </c>
      <c r="M196" s="9">
        <v>2</v>
      </c>
      <c r="N196" s="9">
        <v>0</v>
      </c>
      <c r="O196" s="26">
        <f t="shared" si="22"/>
        <v>1.382127722845885</v>
      </c>
      <c r="P196" s="26">
        <f t="shared" si="23"/>
        <v>18.591000000000001</v>
      </c>
    </row>
    <row r="197" spans="1:16">
      <c r="A197" s="6" t="s">
        <v>55</v>
      </c>
      <c r="B197" s="6" t="s">
        <v>3</v>
      </c>
      <c r="C197" s="9">
        <v>16493</v>
      </c>
      <c r="D197" s="9">
        <f t="shared" si="18"/>
        <v>16.492999999999999</v>
      </c>
      <c r="E197" s="9">
        <f t="shared" si="19"/>
        <v>16</v>
      </c>
      <c r="F197" s="9">
        <v>0</v>
      </c>
      <c r="G197" s="9">
        <v>0</v>
      </c>
      <c r="H197" s="9">
        <v>0</v>
      </c>
      <c r="I197" s="9">
        <v>22389</v>
      </c>
      <c r="J197" s="9">
        <f t="shared" si="20"/>
        <v>22.388999999999999</v>
      </c>
      <c r="K197" s="10">
        <f t="shared" si="21"/>
        <v>22</v>
      </c>
      <c r="L197" s="9">
        <v>0</v>
      </c>
      <c r="M197" s="9">
        <v>0</v>
      </c>
      <c r="N197" s="9">
        <v>0</v>
      </c>
      <c r="O197" s="26">
        <f t="shared" si="22"/>
        <v>0.35748499363366287</v>
      </c>
      <c r="P197" s="26">
        <f t="shared" si="23"/>
        <v>5.8960000000000008</v>
      </c>
    </row>
    <row r="198" spans="1:16">
      <c r="A198" s="6" t="s">
        <v>55</v>
      </c>
      <c r="B198" s="6" t="s">
        <v>2</v>
      </c>
      <c r="C198" s="9">
        <v>15218</v>
      </c>
      <c r="D198" s="9">
        <f t="shared" si="18"/>
        <v>15.218</v>
      </c>
      <c r="E198" s="9">
        <f t="shared" si="19"/>
        <v>15</v>
      </c>
      <c r="F198" s="9">
        <v>1</v>
      </c>
      <c r="G198" s="9">
        <v>0</v>
      </c>
      <c r="H198" s="9">
        <v>0</v>
      </c>
      <c r="I198" s="9">
        <v>19962</v>
      </c>
      <c r="J198" s="9">
        <f t="shared" si="20"/>
        <v>19.962</v>
      </c>
      <c r="K198" s="10">
        <f t="shared" si="21"/>
        <v>20</v>
      </c>
      <c r="L198" s="9">
        <v>0</v>
      </c>
      <c r="M198" s="9">
        <v>0</v>
      </c>
      <c r="N198" s="9">
        <v>0</v>
      </c>
      <c r="O198" s="26">
        <f t="shared" si="22"/>
        <v>0.31173610198449203</v>
      </c>
      <c r="P198" s="26">
        <f t="shared" si="23"/>
        <v>4.7439999999999998</v>
      </c>
    </row>
    <row r="199" spans="1:16">
      <c r="A199" s="6" t="s">
        <v>55</v>
      </c>
      <c r="B199" s="6" t="s">
        <v>2</v>
      </c>
      <c r="C199" s="9">
        <v>19737</v>
      </c>
      <c r="D199" s="9">
        <f t="shared" si="18"/>
        <v>19.736999999999998</v>
      </c>
      <c r="E199" s="9">
        <f t="shared" si="19"/>
        <v>20</v>
      </c>
      <c r="F199" s="9">
        <v>1</v>
      </c>
      <c r="G199" s="9">
        <v>0</v>
      </c>
      <c r="H199" s="9">
        <v>0</v>
      </c>
      <c r="I199" s="9">
        <v>35007</v>
      </c>
      <c r="J199" s="9">
        <f t="shared" si="20"/>
        <v>35.006999999999998</v>
      </c>
      <c r="K199" s="10">
        <f t="shared" si="21"/>
        <v>35</v>
      </c>
      <c r="L199" s="9">
        <v>2</v>
      </c>
      <c r="M199" s="9">
        <v>3</v>
      </c>
      <c r="N199" s="9">
        <v>0</v>
      </c>
      <c r="O199" s="26">
        <f t="shared" si="22"/>
        <v>0.77367381060951512</v>
      </c>
      <c r="P199" s="26">
        <f t="shared" si="23"/>
        <v>15.27</v>
      </c>
    </row>
    <row r="200" spans="1:16">
      <c r="A200" s="6">
        <v>12</v>
      </c>
      <c r="B200" s="6" t="s">
        <v>2</v>
      </c>
      <c r="C200" s="9">
        <v>20198</v>
      </c>
      <c r="D200" s="9">
        <f t="shared" si="18"/>
        <v>20.198</v>
      </c>
      <c r="E200" s="9">
        <f t="shared" si="19"/>
        <v>20</v>
      </c>
      <c r="F200" s="9">
        <v>0</v>
      </c>
      <c r="G200" s="9">
        <v>0</v>
      </c>
      <c r="H200" s="9">
        <v>0</v>
      </c>
      <c r="I200" s="9">
        <v>47620</v>
      </c>
      <c r="J200" s="9">
        <f t="shared" si="20"/>
        <v>47.62</v>
      </c>
      <c r="K200" s="10">
        <f t="shared" si="21"/>
        <v>48</v>
      </c>
      <c r="L200" s="9">
        <v>0</v>
      </c>
      <c r="M200" s="9">
        <v>2</v>
      </c>
      <c r="N200" s="9">
        <v>0</v>
      </c>
      <c r="O200" s="26">
        <f t="shared" si="22"/>
        <v>1.3576591741756607</v>
      </c>
      <c r="P200" s="26">
        <f t="shared" si="23"/>
        <v>27.421999999999997</v>
      </c>
    </row>
    <row r="201" spans="1:16">
      <c r="A201" s="6">
        <v>12</v>
      </c>
      <c r="B201" s="6" t="s">
        <v>3</v>
      </c>
      <c r="C201" s="9">
        <v>15318</v>
      </c>
      <c r="D201" s="9">
        <f t="shared" si="18"/>
        <v>15.318</v>
      </c>
      <c r="E201" s="9">
        <f t="shared" si="19"/>
        <v>15</v>
      </c>
      <c r="F201" s="9">
        <v>0</v>
      </c>
      <c r="G201" s="9">
        <v>0</v>
      </c>
      <c r="H201" s="9">
        <v>0</v>
      </c>
      <c r="I201" s="9">
        <v>31805</v>
      </c>
      <c r="J201" s="9">
        <f t="shared" si="20"/>
        <v>31.805</v>
      </c>
      <c r="K201" s="10">
        <f t="shared" si="21"/>
        <v>32</v>
      </c>
      <c r="L201" s="9">
        <v>0</v>
      </c>
      <c r="M201" s="9">
        <v>0</v>
      </c>
      <c r="N201" s="9">
        <v>0</v>
      </c>
      <c r="O201" s="26">
        <f t="shared" si="22"/>
        <v>1.0763154458806634</v>
      </c>
      <c r="P201" s="26">
        <f t="shared" si="23"/>
        <v>16.487000000000002</v>
      </c>
    </row>
    <row r="202" spans="1:16">
      <c r="A202" s="6">
        <v>12</v>
      </c>
      <c r="B202" s="6" t="s">
        <v>3</v>
      </c>
      <c r="C202" s="9">
        <v>17150</v>
      </c>
      <c r="D202" s="9">
        <f t="shared" si="18"/>
        <v>17.149999999999999</v>
      </c>
      <c r="E202" s="9">
        <f t="shared" si="19"/>
        <v>17</v>
      </c>
      <c r="F202" s="9">
        <v>2</v>
      </c>
      <c r="G202" s="9">
        <v>0</v>
      </c>
      <c r="H202" s="9">
        <v>0</v>
      </c>
      <c r="I202" s="9">
        <v>46868</v>
      </c>
      <c r="J202" s="9">
        <f t="shared" si="20"/>
        <v>46.868000000000002</v>
      </c>
      <c r="K202" s="10">
        <f t="shared" si="21"/>
        <v>47</v>
      </c>
      <c r="L202" s="9">
        <v>1</v>
      </c>
      <c r="M202" s="9">
        <v>4</v>
      </c>
      <c r="N202" s="9">
        <v>0</v>
      </c>
      <c r="O202" s="26">
        <f t="shared" si="22"/>
        <v>1.7328279883381927</v>
      </c>
      <c r="P202" s="26">
        <f t="shared" si="23"/>
        <v>29.718000000000004</v>
      </c>
    </row>
    <row r="203" spans="1:16">
      <c r="A203" s="6">
        <v>13</v>
      </c>
      <c r="B203" s="6" t="s">
        <v>2</v>
      </c>
      <c r="C203" s="9">
        <v>14225</v>
      </c>
      <c r="D203" s="9">
        <f t="shared" si="18"/>
        <v>14.225</v>
      </c>
      <c r="E203" s="9">
        <f t="shared" si="19"/>
        <v>14</v>
      </c>
      <c r="F203" s="9">
        <v>0</v>
      </c>
      <c r="G203" s="9">
        <v>0</v>
      </c>
      <c r="H203" s="9">
        <v>0</v>
      </c>
      <c r="I203" s="9">
        <v>29320</v>
      </c>
      <c r="J203" s="9">
        <f t="shared" si="20"/>
        <v>29.32</v>
      </c>
      <c r="K203" s="10">
        <f t="shared" si="21"/>
        <v>29</v>
      </c>
      <c r="L203" s="9">
        <v>0</v>
      </c>
      <c r="M203" s="9">
        <v>2</v>
      </c>
      <c r="N203" s="9">
        <v>0</v>
      </c>
      <c r="O203" s="26">
        <f t="shared" si="22"/>
        <v>1.0611599297012304</v>
      </c>
      <c r="P203" s="26">
        <f t="shared" si="23"/>
        <v>15.095000000000001</v>
      </c>
    </row>
    <row r="204" spans="1:16">
      <c r="A204" s="6">
        <v>12</v>
      </c>
      <c r="B204" s="6" t="s">
        <v>3</v>
      </c>
      <c r="C204" s="9">
        <v>12387</v>
      </c>
      <c r="D204" s="9">
        <f t="shared" si="18"/>
        <v>12.387</v>
      </c>
      <c r="E204" s="9">
        <f t="shared" si="19"/>
        <v>12</v>
      </c>
      <c r="F204" s="9">
        <v>0</v>
      </c>
      <c r="G204" s="9">
        <v>0</v>
      </c>
      <c r="H204" s="9">
        <v>0</v>
      </c>
      <c r="I204" s="9">
        <v>66508</v>
      </c>
      <c r="J204" s="9">
        <f t="shared" si="20"/>
        <v>66.507999999999996</v>
      </c>
      <c r="K204" s="10">
        <f t="shared" si="21"/>
        <v>67</v>
      </c>
      <c r="L204" s="9">
        <v>2</v>
      </c>
      <c r="M204" s="9">
        <v>3</v>
      </c>
      <c r="N204" s="9">
        <v>1</v>
      </c>
      <c r="O204" s="26">
        <f t="shared" si="22"/>
        <v>4.369177363364817</v>
      </c>
      <c r="P204" s="26">
        <f t="shared" si="23"/>
        <v>54.120999999999995</v>
      </c>
    </row>
    <row r="205" spans="1:16">
      <c r="A205" s="6">
        <v>13</v>
      </c>
      <c r="B205" s="6" t="s">
        <v>2</v>
      </c>
      <c r="C205" s="9">
        <v>11410</v>
      </c>
      <c r="D205" s="9">
        <f t="shared" si="18"/>
        <v>11.41</v>
      </c>
      <c r="E205" s="9">
        <f t="shared" si="19"/>
        <v>11</v>
      </c>
      <c r="F205" s="9">
        <v>0</v>
      </c>
      <c r="G205" s="9">
        <v>0</v>
      </c>
      <c r="H205" s="9">
        <v>0</v>
      </c>
      <c r="I205" s="9">
        <v>43138</v>
      </c>
      <c r="J205" s="9">
        <f t="shared" si="20"/>
        <v>43.137999999999998</v>
      </c>
      <c r="K205" s="10">
        <f t="shared" si="21"/>
        <v>43</v>
      </c>
      <c r="L205" s="9">
        <v>0</v>
      </c>
      <c r="M205" s="9">
        <v>0</v>
      </c>
      <c r="N205" s="9">
        <v>0</v>
      </c>
      <c r="O205" s="26">
        <f t="shared" si="22"/>
        <v>2.7807186678352322</v>
      </c>
      <c r="P205" s="26">
        <f t="shared" si="23"/>
        <v>31.727999999999998</v>
      </c>
    </row>
    <row r="206" spans="1:16">
      <c r="A206" s="6" t="s">
        <v>55</v>
      </c>
      <c r="B206" s="6" t="s">
        <v>3</v>
      </c>
      <c r="C206" s="9">
        <v>26852</v>
      </c>
      <c r="D206" s="9">
        <f t="shared" si="18"/>
        <v>26.852</v>
      </c>
      <c r="E206" s="9">
        <f t="shared" si="19"/>
        <v>27</v>
      </c>
      <c r="F206" s="9">
        <v>1</v>
      </c>
      <c r="G206" s="9">
        <v>0</v>
      </c>
      <c r="H206" s="9">
        <v>0</v>
      </c>
      <c r="I206" s="9">
        <v>41502</v>
      </c>
      <c r="J206" s="9">
        <f t="shared" si="20"/>
        <v>41.502000000000002</v>
      </c>
      <c r="K206" s="10">
        <f t="shared" si="21"/>
        <v>42</v>
      </c>
      <c r="L206" s="9">
        <v>1</v>
      </c>
      <c r="M206" s="9">
        <v>1</v>
      </c>
      <c r="N206" s="9">
        <v>0</v>
      </c>
      <c r="O206" s="26">
        <f t="shared" si="22"/>
        <v>0.54558319678236267</v>
      </c>
      <c r="P206" s="26">
        <f t="shared" si="23"/>
        <v>14.650000000000002</v>
      </c>
    </row>
    <row r="207" spans="1:16">
      <c r="A207" s="6" t="s">
        <v>55</v>
      </c>
      <c r="B207" s="6" t="s">
        <v>3</v>
      </c>
      <c r="C207" s="9">
        <v>10320</v>
      </c>
      <c r="D207" s="9">
        <f t="shared" si="18"/>
        <v>10.32</v>
      </c>
      <c r="E207" s="9">
        <f t="shared" si="19"/>
        <v>10</v>
      </c>
      <c r="F207" s="9">
        <v>0</v>
      </c>
      <c r="G207" s="9">
        <v>0</v>
      </c>
      <c r="H207" s="9">
        <v>0</v>
      </c>
      <c r="I207" s="9">
        <v>21689</v>
      </c>
      <c r="J207" s="9">
        <f t="shared" si="20"/>
        <v>21.689</v>
      </c>
      <c r="K207" s="10">
        <f t="shared" si="21"/>
        <v>22</v>
      </c>
      <c r="L207" s="9">
        <v>0</v>
      </c>
      <c r="M207" s="9">
        <v>0</v>
      </c>
      <c r="N207" s="9">
        <v>0</v>
      </c>
      <c r="O207" s="26">
        <f t="shared" si="22"/>
        <v>1.1016472868217053</v>
      </c>
      <c r="P207" s="26">
        <f t="shared" si="23"/>
        <v>11.369</v>
      </c>
    </row>
    <row r="208" spans="1:16">
      <c r="A208" s="6">
        <v>13</v>
      </c>
      <c r="B208" s="6" t="s">
        <v>3</v>
      </c>
      <c r="C208" s="9">
        <v>13242</v>
      </c>
      <c r="D208" s="9">
        <f t="shared" si="18"/>
        <v>13.242000000000001</v>
      </c>
      <c r="E208" s="9">
        <f t="shared" si="19"/>
        <v>13</v>
      </c>
      <c r="F208" s="9">
        <v>0</v>
      </c>
      <c r="G208" s="9">
        <v>0</v>
      </c>
      <c r="H208" s="9">
        <v>0</v>
      </c>
      <c r="I208" s="9">
        <v>20663</v>
      </c>
      <c r="J208" s="9">
        <f t="shared" si="20"/>
        <v>20.663</v>
      </c>
      <c r="K208" s="10">
        <f t="shared" si="21"/>
        <v>21</v>
      </c>
      <c r="L208" s="9">
        <v>0</v>
      </c>
      <c r="M208" s="9">
        <v>0</v>
      </c>
      <c r="N208" s="9">
        <v>0</v>
      </c>
      <c r="O208" s="26">
        <f t="shared" si="22"/>
        <v>0.56041383476816187</v>
      </c>
      <c r="P208" s="26">
        <f t="shared" si="23"/>
        <v>7.4209999999999994</v>
      </c>
    </row>
    <row r="209" spans="1:16">
      <c r="A209" s="6">
        <v>13</v>
      </c>
      <c r="B209" s="6" t="s">
        <v>3</v>
      </c>
      <c r="C209" s="9">
        <v>16106</v>
      </c>
      <c r="D209" s="9">
        <f t="shared" si="18"/>
        <v>16.106000000000002</v>
      </c>
      <c r="E209" s="9">
        <f t="shared" si="19"/>
        <v>16</v>
      </c>
      <c r="F209" s="9">
        <v>1</v>
      </c>
      <c r="G209" s="9">
        <v>0</v>
      </c>
      <c r="H209" s="9">
        <v>0</v>
      </c>
      <c r="I209" s="9">
        <v>29092</v>
      </c>
      <c r="J209" s="9">
        <f t="shared" si="20"/>
        <v>29.091999999999999</v>
      </c>
      <c r="K209" s="10">
        <f t="shared" si="21"/>
        <v>29</v>
      </c>
      <c r="L209" s="9">
        <v>0</v>
      </c>
      <c r="M209" s="9">
        <v>0</v>
      </c>
      <c r="N209" s="9">
        <v>0</v>
      </c>
      <c r="O209" s="26">
        <f t="shared" si="22"/>
        <v>0.80628337265615269</v>
      </c>
      <c r="P209" s="26">
        <f t="shared" si="23"/>
        <v>12.985999999999997</v>
      </c>
    </row>
    <row r="210" spans="1:16">
      <c r="A210" s="6">
        <v>13</v>
      </c>
      <c r="B210" s="6" t="s">
        <v>2</v>
      </c>
      <c r="C210" s="9">
        <v>13493</v>
      </c>
      <c r="D210" s="9">
        <f t="shared" si="18"/>
        <v>13.493</v>
      </c>
      <c r="E210" s="9">
        <f t="shared" si="19"/>
        <v>13</v>
      </c>
      <c r="F210" s="9">
        <v>0</v>
      </c>
      <c r="G210" s="9">
        <v>0</v>
      </c>
      <c r="H210" s="9">
        <v>0</v>
      </c>
      <c r="I210" s="9">
        <v>27739</v>
      </c>
      <c r="J210" s="9">
        <f t="shared" si="20"/>
        <v>27.739000000000001</v>
      </c>
      <c r="K210" s="10">
        <f t="shared" si="21"/>
        <v>28</v>
      </c>
      <c r="L210" s="9">
        <v>0</v>
      </c>
      <c r="M210" s="9">
        <v>0</v>
      </c>
      <c r="N210" s="9">
        <v>0</v>
      </c>
      <c r="O210" s="26">
        <f t="shared" si="22"/>
        <v>1.0558067145927519</v>
      </c>
      <c r="P210" s="26">
        <f t="shared" si="23"/>
        <v>14.246</v>
      </c>
    </row>
    <row r="211" spans="1:16">
      <c r="A211" s="6">
        <v>13</v>
      </c>
      <c r="B211" s="6" t="s">
        <v>2</v>
      </c>
      <c r="C211" s="9">
        <v>12479</v>
      </c>
      <c r="D211" s="9">
        <f t="shared" si="18"/>
        <v>12.478999999999999</v>
      </c>
      <c r="E211" s="9">
        <f t="shared" si="19"/>
        <v>12</v>
      </c>
      <c r="F211" s="9">
        <v>0</v>
      </c>
      <c r="G211" s="9">
        <v>0</v>
      </c>
      <c r="H211" s="9">
        <v>0</v>
      </c>
      <c r="I211" s="9">
        <v>27871</v>
      </c>
      <c r="J211" s="9">
        <f t="shared" si="20"/>
        <v>27.870999999999999</v>
      </c>
      <c r="K211" s="10">
        <f t="shared" si="21"/>
        <v>28</v>
      </c>
      <c r="L211" s="9">
        <v>0</v>
      </c>
      <c r="M211" s="9">
        <v>0</v>
      </c>
      <c r="N211" s="9">
        <v>0</v>
      </c>
      <c r="O211" s="26">
        <f t="shared" si="22"/>
        <v>1.2334321660389456</v>
      </c>
      <c r="P211" s="26">
        <f t="shared" si="23"/>
        <v>15.391999999999999</v>
      </c>
    </row>
    <row r="212" spans="1:16">
      <c r="A212" s="6" t="s">
        <v>55</v>
      </c>
      <c r="B212" s="6" t="s">
        <v>2</v>
      </c>
      <c r="C212" s="9">
        <v>10925</v>
      </c>
      <c r="D212" s="9">
        <f t="shared" si="18"/>
        <v>10.925000000000001</v>
      </c>
      <c r="E212" s="9">
        <f t="shared" si="19"/>
        <v>11</v>
      </c>
      <c r="F212" s="9">
        <v>0</v>
      </c>
      <c r="G212" s="9">
        <v>0</v>
      </c>
      <c r="H212" s="9">
        <v>0</v>
      </c>
      <c r="I212" s="9">
        <v>30683</v>
      </c>
      <c r="J212" s="9">
        <f t="shared" si="20"/>
        <v>30.683</v>
      </c>
      <c r="K212" s="10">
        <f t="shared" si="21"/>
        <v>31</v>
      </c>
      <c r="L212" s="9">
        <v>0</v>
      </c>
      <c r="M212" s="9">
        <v>1</v>
      </c>
      <c r="N212" s="9">
        <v>0</v>
      </c>
      <c r="O212" s="26">
        <f t="shared" si="22"/>
        <v>1.8085125858123567</v>
      </c>
      <c r="P212" s="26">
        <f t="shared" si="23"/>
        <v>19.757999999999999</v>
      </c>
    </row>
    <row r="213" spans="1:16">
      <c r="A213" s="6" t="s">
        <v>55</v>
      </c>
      <c r="B213" s="6" t="s">
        <v>3</v>
      </c>
      <c r="C213" s="9">
        <v>20624</v>
      </c>
      <c r="D213" s="9">
        <f t="shared" si="18"/>
        <v>20.623999999999999</v>
      </c>
      <c r="E213" s="9">
        <f t="shared" si="19"/>
        <v>21</v>
      </c>
      <c r="F213" s="9">
        <v>0</v>
      </c>
      <c r="G213" s="9">
        <v>0</v>
      </c>
      <c r="H213" s="9">
        <v>0</v>
      </c>
      <c r="I213" s="9">
        <v>28887</v>
      </c>
      <c r="J213" s="9">
        <f t="shared" si="20"/>
        <v>28.887</v>
      </c>
      <c r="K213" s="10">
        <f t="shared" si="21"/>
        <v>29</v>
      </c>
      <c r="L213" s="9">
        <v>0</v>
      </c>
      <c r="M213" s="9">
        <v>0</v>
      </c>
      <c r="N213" s="9">
        <v>0</v>
      </c>
      <c r="O213" s="26">
        <f t="shared" si="22"/>
        <v>0.40064972847168356</v>
      </c>
      <c r="P213" s="26">
        <f t="shared" si="23"/>
        <v>8.2630000000000017</v>
      </c>
    </row>
    <row r="214" spans="1:16">
      <c r="A214" s="6" t="s">
        <v>55</v>
      </c>
      <c r="B214" s="6" t="s">
        <v>2</v>
      </c>
      <c r="C214" s="9">
        <v>19593</v>
      </c>
      <c r="D214" s="9">
        <f t="shared" si="18"/>
        <v>19.593</v>
      </c>
      <c r="E214" s="9">
        <f t="shared" si="19"/>
        <v>20</v>
      </c>
      <c r="F214" s="9">
        <v>0</v>
      </c>
      <c r="G214" s="9">
        <v>0</v>
      </c>
      <c r="H214" s="9">
        <v>0</v>
      </c>
      <c r="I214" s="9">
        <v>36246</v>
      </c>
      <c r="J214" s="9">
        <f t="shared" si="20"/>
        <v>36.246000000000002</v>
      </c>
      <c r="K214" s="10">
        <f t="shared" si="21"/>
        <v>36</v>
      </c>
      <c r="L214" s="9">
        <v>1</v>
      </c>
      <c r="M214" s="9">
        <v>1</v>
      </c>
      <c r="N214" s="9">
        <v>0</v>
      </c>
      <c r="O214" s="26">
        <f t="shared" si="22"/>
        <v>0.84994640943194011</v>
      </c>
      <c r="P214" s="26">
        <f t="shared" si="23"/>
        <v>16.653000000000002</v>
      </c>
    </row>
    <row r="215" spans="1:16">
      <c r="A215" s="6" t="s">
        <v>55</v>
      </c>
      <c r="B215" s="6" t="s">
        <v>2</v>
      </c>
      <c r="C215" s="9">
        <v>13486</v>
      </c>
      <c r="D215" s="9">
        <f t="shared" si="18"/>
        <v>13.486000000000001</v>
      </c>
      <c r="E215" s="9">
        <f t="shared" si="19"/>
        <v>13</v>
      </c>
      <c r="F215" s="9">
        <v>0</v>
      </c>
      <c r="G215" s="9">
        <v>0</v>
      </c>
      <c r="H215" s="9">
        <v>0</v>
      </c>
      <c r="I215" s="9">
        <v>28296</v>
      </c>
      <c r="J215" s="9">
        <f t="shared" si="20"/>
        <v>28.295999999999999</v>
      </c>
      <c r="K215" s="10">
        <f t="shared" si="21"/>
        <v>28</v>
      </c>
      <c r="L215" s="9">
        <v>0</v>
      </c>
      <c r="M215" s="9">
        <v>0</v>
      </c>
      <c r="N215" s="9">
        <v>0</v>
      </c>
      <c r="O215" s="26">
        <f t="shared" si="22"/>
        <v>1.0981758861041078</v>
      </c>
      <c r="P215" s="26">
        <f t="shared" si="23"/>
        <v>14.809999999999999</v>
      </c>
    </row>
    <row r="216" spans="1:16">
      <c r="A216" s="6" t="s">
        <v>55</v>
      </c>
      <c r="B216" s="6" t="s">
        <v>3</v>
      </c>
      <c r="C216" s="9">
        <v>11468</v>
      </c>
      <c r="D216" s="9">
        <f t="shared" si="18"/>
        <v>11.468</v>
      </c>
      <c r="E216" s="9">
        <f t="shared" si="19"/>
        <v>11</v>
      </c>
      <c r="F216" s="9">
        <v>0</v>
      </c>
      <c r="G216" s="9">
        <v>0</v>
      </c>
      <c r="H216" s="9">
        <v>0</v>
      </c>
      <c r="I216" s="9">
        <v>25279</v>
      </c>
      <c r="J216" s="9">
        <f t="shared" si="20"/>
        <v>25.279</v>
      </c>
      <c r="K216" s="10">
        <f t="shared" si="21"/>
        <v>25</v>
      </c>
      <c r="L216" s="9">
        <v>0</v>
      </c>
      <c r="M216" s="9">
        <v>0</v>
      </c>
      <c r="N216" s="9">
        <v>0</v>
      </c>
      <c r="O216" s="26">
        <f t="shared" si="22"/>
        <v>1.2043076386466689</v>
      </c>
      <c r="P216" s="26">
        <f t="shared" si="23"/>
        <v>13.811</v>
      </c>
    </row>
    <row r="217" spans="1:16">
      <c r="A217" s="6">
        <v>12</v>
      </c>
      <c r="B217" s="6" t="s">
        <v>3</v>
      </c>
      <c r="C217" s="9">
        <v>11760</v>
      </c>
      <c r="D217" s="9">
        <f t="shared" si="18"/>
        <v>11.76</v>
      </c>
      <c r="E217" s="9">
        <f t="shared" si="19"/>
        <v>12</v>
      </c>
      <c r="F217" s="9">
        <v>0</v>
      </c>
      <c r="G217" s="9">
        <v>0</v>
      </c>
      <c r="H217" s="9">
        <v>0</v>
      </c>
      <c r="I217" s="9">
        <v>19461</v>
      </c>
      <c r="J217" s="9">
        <f t="shared" si="20"/>
        <v>19.460999999999999</v>
      </c>
      <c r="K217" s="10">
        <f t="shared" si="21"/>
        <v>19</v>
      </c>
      <c r="L217" s="9">
        <v>0</v>
      </c>
      <c r="M217" s="9">
        <v>0</v>
      </c>
      <c r="N217" s="9">
        <v>0</v>
      </c>
      <c r="O217" s="26">
        <f t="shared" si="22"/>
        <v>0.65484693877551015</v>
      </c>
      <c r="P217" s="26">
        <f t="shared" si="23"/>
        <v>7.7009999999999987</v>
      </c>
    </row>
    <row r="218" spans="1:16">
      <c r="A218" s="6">
        <v>13</v>
      </c>
      <c r="B218" s="6" t="s">
        <v>3</v>
      </c>
      <c r="C218" s="9">
        <v>13189</v>
      </c>
      <c r="D218" s="9">
        <f t="shared" si="18"/>
        <v>13.189</v>
      </c>
      <c r="E218" s="9">
        <f t="shared" si="19"/>
        <v>13</v>
      </c>
      <c r="F218" s="9">
        <v>0</v>
      </c>
      <c r="G218" s="9">
        <v>0</v>
      </c>
      <c r="H218" s="9">
        <v>0</v>
      </c>
      <c r="I218" s="9">
        <v>31040</v>
      </c>
      <c r="J218" s="9">
        <f t="shared" si="20"/>
        <v>31.04</v>
      </c>
      <c r="K218" s="10">
        <f t="shared" si="21"/>
        <v>31</v>
      </c>
      <c r="L218" s="9">
        <v>0</v>
      </c>
      <c r="M218" s="9">
        <v>0</v>
      </c>
      <c r="N218" s="9">
        <v>0</v>
      </c>
      <c r="O218" s="26">
        <f t="shared" si="22"/>
        <v>1.353476381833346</v>
      </c>
      <c r="P218" s="26">
        <f t="shared" si="23"/>
        <v>17.850999999999999</v>
      </c>
    </row>
    <row r="219" spans="1:16">
      <c r="A219" s="6" t="s">
        <v>55</v>
      </c>
      <c r="B219" s="6" t="s">
        <v>3</v>
      </c>
      <c r="C219" s="9">
        <v>10039</v>
      </c>
      <c r="D219" s="9">
        <f t="shared" si="18"/>
        <v>10.039</v>
      </c>
      <c r="E219" s="9">
        <f t="shared" si="19"/>
        <v>10</v>
      </c>
      <c r="F219" s="9">
        <v>0</v>
      </c>
      <c r="G219" s="9">
        <v>0</v>
      </c>
      <c r="H219" s="9">
        <v>0</v>
      </c>
      <c r="I219" s="9">
        <v>26745</v>
      </c>
      <c r="J219" s="9">
        <f t="shared" si="20"/>
        <v>26.745000000000001</v>
      </c>
      <c r="K219" s="10">
        <f t="shared" si="21"/>
        <v>27</v>
      </c>
      <c r="L219" s="9">
        <v>0</v>
      </c>
      <c r="M219" s="9">
        <v>0</v>
      </c>
      <c r="N219" s="9">
        <v>0</v>
      </c>
      <c r="O219" s="26">
        <f t="shared" si="22"/>
        <v>1.664109971112661</v>
      </c>
      <c r="P219" s="26">
        <f t="shared" si="23"/>
        <v>16.706000000000003</v>
      </c>
    </row>
    <row r="220" spans="1:16">
      <c r="A220" s="6" t="s">
        <v>55</v>
      </c>
      <c r="B220" s="6" t="s">
        <v>3</v>
      </c>
      <c r="C220" s="9">
        <v>14779</v>
      </c>
      <c r="D220" s="9">
        <f t="shared" si="18"/>
        <v>14.779</v>
      </c>
      <c r="E220" s="9">
        <f t="shared" si="19"/>
        <v>15</v>
      </c>
      <c r="F220" s="9">
        <v>0</v>
      </c>
      <c r="G220" s="9">
        <v>0</v>
      </c>
      <c r="H220" s="9">
        <v>0</v>
      </c>
      <c r="I220" s="9">
        <v>29418</v>
      </c>
      <c r="J220" s="9">
        <f t="shared" si="20"/>
        <v>29.417999999999999</v>
      </c>
      <c r="K220" s="10">
        <f t="shared" si="21"/>
        <v>29</v>
      </c>
      <c r="L220" s="9">
        <v>1</v>
      </c>
      <c r="M220" s="9">
        <v>1</v>
      </c>
      <c r="N220" s="9">
        <v>0</v>
      </c>
      <c r="O220" s="26">
        <f t="shared" si="22"/>
        <v>0.99052709926246696</v>
      </c>
      <c r="P220" s="26">
        <f t="shared" si="23"/>
        <v>14.638999999999999</v>
      </c>
    </row>
    <row r="221" spans="1:16">
      <c r="A221" s="6">
        <v>13</v>
      </c>
      <c r="B221" s="6" t="s">
        <v>3</v>
      </c>
      <c r="C221" s="9">
        <v>13751</v>
      </c>
      <c r="D221" s="9">
        <f t="shared" si="18"/>
        <v>13.750999999999999</v>
      </c>
      <c r="E221" s="9">
        <f t="shared" si="19"/>
        <v>14</v>
      </c>
      <c r="F221" s="9">
        <v>0</v>
      </c>
      <c r="G221" s="9">
        <v>0</v>
      </c>
      <c r="H221" s="9">
        <v>0</v>
      </c>
      <c r="I221" s="9">
        <v>24695</v>
      </c>
      <c r="J221" s="9">
        <f t="shared" si="20"/>
        <v>24.695</v>
      </c>
      <c r="K221" s="10">
        <f t="shared" si="21"/>
        <v>25</v>
      </c>
      <c r="L221" s="9">
        <v>0</v>
      </c>
      <c r="M221" s="9">
        <v>0</v>
      </c>
      <c r="N221" s="9">
        <v>0</v>
      </c>
      <c r="O221" s="26">
        <f t="shared" si="22"/>
        <v>0.79586939131699519</v>
      </c>
      <c r="P221" s="26">
        <f t="shared" si="23"/>
        <v>10.944000000000001</v>
      </c>
    </row>
    <row r="222" spans="1:16">
      <c r="A222" s="6">
        <v>13</v>
      </c>
      <c r="B222" s="6" t="s">
        <v>3</v>
      </c>
      <c r="C222" s="9">
        <v>15958</v>
      </c>
      <c r="D222" s="9">
        <f t="shared" si="18"/>
        <v>15.958</v>
      </c>
      <c r="E222" s="9">
        <f t="shared" si="19"/>
        <v>16</v>
      </c>
      <c r="F222" s="9">
        <v>0</v>
      </c>
      <c r="G222" s="9">
        <v>0</v>
      </c>
      <c r="H222" s="9">
        <v>0</v>
      </c>
      <c r="I222" s="9">
        <v>34816</v>
      </c>
      <c r="J222" s="9">
        <f t="shared" si="20"/>
        <v>34.816000000000003</v>
      </c>
      <c r="K222" s="10">
        <f t="shared" si="21"/>
        <v>35</v>
      </c>
      <c r="L222" s="9">
        <v>0</v>
      </c>
      <c r="M222" s="9">
        <v>0</v>
      </c>
      <c r="N222" s="9">
        <v>0</v>
      </c>
      <c r="O222" s="26">
        <f t="shared" si="22"/>
        <v>1.1817270334628402</v>
      </c>
      <c r="P222" s="26">
        <f t="shared" si="23"/>
        <v>18.858000000000004</v>
      </c>
    </row>
    <row r="223" spans="1:16">
      <c r="A223" s="6">
        <v>12</v>
      </c>
      <c r="B223" s="6" t="s">
        <v>3</v>
      </c>
      <c r="C223" s="9">
        <v>15885</v>
      </c>
      <c r="D223" s="9">
        <f t="shared" si="18"/>
        <v>15.885</v>
      </c>
      <c r="E223" s="9">
        <f t="shared" si="19"/>
        <v>16</v>
      </c>
      <c r="F223" s="9">
        <v>0</v>
      </c>
      <c r="G223" s="9">
        <v>0</v>
      </c>
      <c r="H223" s="9">
        <v>0</v>
      </c>
      <c r="I223" s="9">
        <v>26821</v>
      </c>
      <c r="J223" s="9">
        <f t="shared" si="20"/>
        <v>26.821000000000002</v>
      </c>
      <c r="K223" s="10">
        <f t="shared" si="21"/>
        <v>27</v>
      </c>
      <c r="L223" s="9">
        <v>0</v>
      </c>
      <c r="M223" s="9">
        <v>1</v>
      </c>
      <c r="N223" s="9">
        <v>0</v>
      </c>
      <c r="O223" s="26">
        <f t="shared" si="22"/>
        <v>0.68844822159269758</v>
      </c>
      <c r="P223" s="26">
        <f t="shared" si="23"/>
        <v>10.936000000000002</v>
      </c>
    </row>
    <row r="224" spans="1:16">
      <c r="A224" s="6">
        <v>12</v>
      </c>
      <c r="B224" s="6" t="s">
        <v>2</v>
      </c>
      <c r="C224" s="9">
        <v>19428</v>
      </c>
      <c r="D224" s="9">
        <f t="shared" si="18"/>
        <v>19.428000000000001</v>
      </c>
      <c r="E224" s="9">
        <f t="shared" si="19"/>
        <v>19</v>
      </c>
      <c r="F224" s="9">
        <v>1</v>
      </c>
      <c r="G224" s="9">
        <v>0</v>
      </c>
      <c r="H224" s="9">
        <v>0</v>
      </c>
      <c r="I224" s="9">
        <v>26986</v>
      </c>
      <c r="J224" s="9">
        <f t="shared" si="20"/>
        <v>26.986000000000001</v>
      </c>
      <c r="K224" s="10">
        <f t="shared" si="21"/>
        <v>27</v>
      </c>
      <c r="L224" s="9">
        <v>0</v>
      </c>
      <c r="M224" s="9">
        <v>0</v>
      </c>
      <c r="N224" s="9">
        <v>0</v>
      </c>
      <c r="O224" s="26">
        <f t="shared" si="22"/>
        <v>0.38902614782787726</v>
      </c>
      <c r="P224" s="26">
        <f t="shared" si="23"/>
        <v>7.5579999999999998</v>
      </c>
    </row>
    <row r="225" spans="1:16">
      <c r="A225" s="6">
        <v>12</v>
      </c>
      <c r="B225" s="6" t="s">
        <v>2</v>
      </c>
      <c r="C225" s="9">
        <v>10380</v>
      </c>
      <c r="D225" s="9">
        <f t="shared" si="18"/>
        <v>10.38</v>
      </c>
      <c r="E225" s="9">
        <f t="shared" si="19"/>
        <v>10</v>
      </c>
      <c r="F225" s="9">
        <v>0</v>
      </c>
      <c r="G225" s="9">
        <v>0</v>
      </c>
      <c r="H225" s="9">
        <v>0</v>
      </c>
      <c r="I225" s="9">
        <v>20893</v>
      </c>
      <c r="J225" s="9">
        <f t="shared" si="20"/>
        <v>20.893000000000001</v>
      </c>
      <c r="K225" s="10">
        <f t="shared" si="21"/>
        <v>21</v>
      </c>
      <c r="L225" s="9">
        <v>1</v>
      </c>
      <c r="M225" s="9">
        <v>1</v>
      </c>
      <c r="N225" s="9">
        <v>0</v>
      </c>
      <c r="O225" s="26">
        <f t="shared" si="22"/>
        <v>1.0128131021194604</v>
      </c>
      <c r="P225" s="26">
        <f t="shared" si="23"/>
        <v>10.513</v>
      </c>
    </row>
    <row r="226" spans="1:16">
      <c r="A226" s="6">
        <v>12</v>
      </c>
      <c r="B226" s="6" t="s">
        <v>2</v>
      </c>
      <c r="C226" s="9">
        <v>18802</v>
      </c>
      <c r="D226" s="9">
        <f t="shared" si="18"/>
        <v>18.802</v>
      </c>
      <c r="E226" s="9">
        <f t="shared" si="19"/>
        <v>19</v>
      </c>
      <c r="F226" s="9">
        <v>0</v>
      </c>
      <c r="G226" s="9">
        <v>0</v>
      </c>
      <c r="H226" s="9">
        <v>0</v>
      </c>
      <c r="I226" s="9">
        <v>33993</v>
      </c>
      <c r="J226" s="9">
        <f t="shared" si="20"/>
        <v>33.993000000000002</v>
      </c>
      <c r="K226" s="10">
        <f t="shared" si="21"/>
        <v>34</v>
      </c>
      <c r="L226" s="9">
        <v>0</v>
      </c>
      <c r="M226" s="9">
        <v>0</v>
      </c>
      <c r="N226" s="9">
        <v>0</v>
      </c>
      <c r="O226" s="26">
        <f t="shared" si="22"/>
        <v>0.8079459631954049</v>
      </c>
      <c r="P226" s="26">
        <f t="shared" si="23"/>
        <v>15.191000000000003</v>
      </c>
    </row>
    <row r="227" spans="1:16">
      <c r="A227" s="6">
        <v>12</v>
      </c>
      <c r="B227" s="6" t="s">
        <v>2</v>
      </c>
      <c r="C227" s="9">
        <v>18249</v>
      </c>
      <c r="D227" s="9">
        <f t="shared" si="18"/>
        <v>18.248999999999999</v>
      </c>
      <c r="E227" s="9">
        <f t="shared" si="19"/>
        <v>18</v>
      </c>
      <c r="F227" s="9">
        <v>0</v>
      </c>
      <c r="G227" s="9">
        <v>0</v>
      </c>
      <c r="H227" s="9">
        <v>0</v>
      </c>
      <c r="I227" s="9">
        <v>34304</v>
      </c>
      <c r="J227" s="9">
        <f t="shared" si="20"/>
        <v>34.304000000000002</v>
      </c>
      <c r="K227" s="10">
        <f t="shared" si="21"/>
        <v>34</v>
      </c>
      <c r="L227" s="9">
        <v>1</v>
      </c>
      <c r="M227" s="9">
        <v>0</v>
      </c>
      <c r="N227" s="9">
        <v>0</v>
      </c>
      <c r="O227" s="26">
        <f t="shared" si="22"/>
        <v>0.8797742342046142</v>
      </c>
      <c r="P227" s="26">
        <f t="shared" si="23"/>
        <v>16.055000000000003</v>
      </c>
    </row>
    <row r="228" spans="1:16">
      <c r="A228" s="6">
        <v>12</v>
      </c>
      <c r="B228" s="6" t="s">
        <v>2</v>
      </c>
      <c r="C228" s="9">
        <v>13295</v>
      </c>
      <c r="D228" s="9">
        <f t="shared" si="18"/>
        <v>13.295</v>
      </c>
      <c r="E228" s="9">
        <f t="shared" si="19"/>
        <v>13</v>
      </c>
      <c r="F228" s="9">
        <v>0</v>
      </c>
      <c r="G228" s="9">
        <v>0</v>
      </c>
      <c r="H228" s="9">
        <v>0</v>
      </c>
      <c r="I228" s="9">
        <v>28637</v>
      </c>
      <c r="J228" s="9">
        <f t="shared" si="20"/>
        <v>28.637</v>
      </c>
      <c r="K228" s="10">
        <f t="shared" si="21"/>
        <v>29</v>
      </c>
      <c r="L228" s="9">
        <v>0</v>
      </c>
      <c r="M228" s="9">
        <v>0</v>
      </c>
      <c r="N228" s="9">
        <v>0</v>
      </c>
      <c r="O228" s="26">
        <f t="shared" si="22"/>
        <v>1.153967657013915</v>
      </c>
      <c r="P228" s="26">
        <f t="shared" si="23"/>
        <v>15.342000000000001</v>
      </c>
    </row>
    <row r="229" spans="1:16">
      <c r="A229" s="6" t="s">
        <v>55</v>
      </c>
      <c r="B229" s="6" t="s">
        <v>3</v>
      </c>
      <c r="C229" s="9">
        <v>14256</v>
      </c>
      <c r="D229" s="9">
        <f t="shared" si="18"/>
        <v>14.256</v>
      </c>
      <c r="E229" s="9">
        <f t="shared" si="19"/>
        <v>14</v>
      </c>
      <c r="F229" s="9">
        <v>0</v>
      </c>
      <c r="G229" s="9">
        <v>0</v>
      </c>
      <c r="H229" s="9">
        <v>0</v>
      </c>
      <c r="I229" s="9">
        <v>21710</v>
      </c>
      <c r="J229" s="9">
        <f t="shared" si="20"/>
        <v>21.71</v>
      </c>
      <c r="K229" s="10">
        <f t="shared" si="21"/>
        <v>22</v>
      </c>
      <c r="L229" s="9">
        <v>0</v>
      </c>
      <c r="M229" s="9">
        <v>0</v>
      </c>
      <c r="N229" s="9">
        <v>0</v>
      </c>
      <c r="O229" s="26">
        <f t="shared" si="22"/>
        <v>0.52286756453423122</v>
      </c>
      <c r="P229" s="26">
        <f t="shared" si="23"/>
        <v>7.4540000000000006</v>
      </c>
    </row>
    <row r="230" spans="1:16">
      <c r="A230" s="6">
        <v>13</v>
      </c>
      <c r="B230" s="6" t="s">
        <v>2</v>
      </c>
      <c r="C230" s="9">
        <v>10068</v>
      </c>
      <c r="D230" s="9">
        <f t="shared" si="18"/>
        <v>10.068</v>
      </c>
      <c r="E230" s="9">
        <f t="shared" si="19"/>
        <v>10</v>
      </c>
      <c r="F230" s="9">
        <v>0</v>
      </c>
      <c r="G230" s="9">
        <v>0</v>
      </c>
      <c r="H230" s="9">
        <v>0</v>
      </c>
      <c r="I230" s="9">
        <v>23571</v>
      </c>
      <c r="J230" s="9">
        <f t="shared" si="20"/>
        <v>23.571000000000002</v>
      </c>
      <c r="K230" s="10">
        <f t="shared" si="21"/>
        <v>24</v>
      </c>
      <c r="L230" s="9">
        <v>0</v>
      </c>
      <c r="M230" s="9">
        <v>0</v>
      </c>
      <c r="N230" s="9">
        <v>0</v>
      </c>
      <c r="O230" s="26">
        <f t="shared" si="22"/>
        <v>1.3411799761620979</v>
      </c>
      <c r="P230" s="26">
        <f t="shared" si="23"/>
        <v>13.503000000000002</v>
      </c>
    </row>
    <row r="231" spans="1:16">
      <c r="A231" s="6">
        <v>13</v>
      </c>
      <c r="B231" s="6" t="s">
        <v>2</v>
      </c>
      <c r="C231" s="9">
        <v>11327</v>
      </c>
      <c r="D231" s="9">
        <f t="shared" si="18"/>
        <v>11.327</v>
      </c>
      <c r="E231" s="9">
        <f t="shared" si="19"/>
        <v>11</v>
      </c>
      <c r="F231" s="9">
        <v>0</v>
      </c>
      <c r="G231" s="9">
        <v>0</v>
      </c>
      <c r="H231" s="9">
        <v>0</v>
      </c>
      <c r="I231" s="9">
        <v>29446</v>
      </c>
      <c r="J231" s="9">
        <f t="shared" si="20"/>
        <v>29.446000000000002</v>
      </c>
      <c r="K231" s="10">
        <f t="shared" si="21"/>
        <v>29</v>
      </c>
      <c r="L231" s="9">
        <v>0</v>
      </c>
      <c r="M231" s="9">
        <v>0</v>
      </c>
      <c r="N231" s="9">
        <v>0</v>
      </c>
      <c r="O231" s="26">
        <f t="shared" si="22"/>
        <v>1.599629204555487</v>
      </c>
      <c r="P231" s="26">
        <f t="shared" si="23"/>
        <v>18.119</v>
      </c>
    </row>
    <row r="232" spans="1:16">
      <c r="A232" s="6" t="s">
        <v>55</v>
      </c>
      <c r="B232" s="6" t="s">
        <v>2</v>
      </c>
      <c r="C232" s="9">
        <v>11570</v>
      </c>
      <c r="D232" s="9">
        <f t="shared" si="18"/>
        <v>11.57</v>
      </c>
      <c r="E232" s="9">
        <f t="shared" si="19"/>
        <v>12</v>
      </c>
      <c r="F232" s="9">
        <v>0</v>
      </c>
      <c r="G232" s="9">
        <v>0</v>
      </c>
      <c r="H232" s="9">
        <v>0</v>
      </c>
      <c r="I232" s="9">
        <v>20782</v>
      </c>
      <c r="J232" s="9">
        <f t="shared" si="20"/>
        <v>20.782</v>
      </c>
      <c r="K232" s="10">
        <f t="shared" si="21"/>
        <v>21</v>
      </c>
      <c r="L232" s="9">
        <v>0</v>
      </c>
      <c r="M232" s="9">
        <v>1</v>
      </c>
      <c r="N232" s="9">
        <v>0</v>
      </c>
      <c r="O232" s="26">
        <f t="shared" si="22"/>
        <v>0.79619706136560064</v>
      </c>
      <c r="P232" s="26">
        <f t="shared" si="23"/>
        <v>9.2119999999999997</v>
      </c>
    </row>
    <row r="233" spans="1:16">
      <c r="A233" s="6">
        <v>13</v>
      </c>
      <c r="B233" s="6" t="s">
        <v>2</v>
      </c>
      <c r="C233" s="9">
        <v>10776</v>
      </c>
      <c r="D233" s="9">
        <f t="shared" si="18"/>
        <v>10.776</v>
      </c>
      <c r="E233" s="9">
        <f t="shared" si="19"/>
        <v>11</v>
      </c>
      <c r="F233" s="9">
        <v>0</v>
      </c>
      <c r="G233" s="9">
        <v>0</v>
      </c>
      <c r="H233" s="9">
        <v>0</v>
      </c>
      <c r="I233" s="9">
        <v>20465</v>
      </c>
      <c r="J233" s="9">
        <f t="shared" si="20"/>
        <v>20.465</v>
      </c>
      <c r="K233" s="10">
        <f t="shared" si="21"/>
        <v>20</v>
      </c>
      <c r="L233" s="9">
        <v>0</v>
      </c>
      <c r="M233" s="9">
        <v>0</v>
      </c>
      <c r="N233" s="9">
        <v>0</v>
      </c>
      <c r="O233" s="26">
        <f t="shared" si="22"/>
        <v>0.89912769116555313</v>
      </c>
      <c r="P233" s="26">
        <f t="shared" si="23"/>
        <v>9.6890000000000001</v>
      </c>
    </row>
    <row r="234" spans="1:16">
      <c r="A234" s="6">
        <v>13</v>
      </c>
      <c r="B234" s="6" t="s">
        <v>2</v>
      </c>
      <c r="C234" s="9">
        <v>11372</v>
      </c>
      <c r="D234" s="9">
        <f t="shared" si="18"/>
        <v>11.372</v>
      </c>
      <c r="E234" s="9">
        <f t="shared" si="19"/>
        <v>11</v>
      </c>
      <c r="F234" s="9">
        <v>0</v>
      </c>
      <c r="G234" s="9">
        <v>0</v>
      </c>
      <c r="H234" s="9">
        <v>0</v>
      </c>
      <c r="I234" s="9">
        <v>26585</v>
      </c>
      <c r="J234" s="9">
        <f t="shared" si="20"/>
        <v>26.585000000000001</v>
      </c>
      <c r="K234" s="10">
        <f t="shared" si="21"/>
        <v>27</v>
      </c>
      <c r="L234" s="9">
        <v>0</v>
      </c>
      <c r="M234" s="9">
        <v>1</v>
      </c>
      <c r="N234" s="9">
        <v>0</v>
      </c>
      <c r="O234" s="26">
        <f t="shared" si="22"/>
        <v>1.337759409074921</v>
      </c>
      <c r="P234" s="26">
        <f t="shared" si="23"/>
        <v>15.213000000000001</v>
      </c>
    </row>
    <row r="235" spans="1:16">
      <c r="A235" s="6">
        <v>13</v>
      </c>
      <c r="B235" s="6" t="s">
        <v>3</v>
      </c>
      <c r="C235" s="9">
        <v>14454</v>
      </c>
      <c r="D235" s="9">
        <f t="shared" si="18"/>
        <v>14.454000000000001</v>
      </c>
      <c r="E235" s="9">
        <f t="shared" si="19"/>
        <v>14</v>
      </c>
      <c r="F235" s="9">
        <v>0</v>
      </c>
      <c r="G235" s="9">
        <v>0</v>
      </c>
      <c r="H235" s="9">
        <v>0</v>
      </c>
      <c r="I235" s="9">
        <v>27019</v>
      </c>
      <c r="J235" s="9">
        <f t="shared" si="20"/>
        <v>27.018999999999998</v>
      </c>
      <c r="K235" s="10">
        <f t="shared" si="21"/>
        <v>27</v>
      </c>
      <c r="L235" s="9">
        <v>0</v>
      </c>
      <c r="M235" s="9">
        <v>0</v>
      </c>
      <c r="N235" s="9">
        <v>0</v>
      </c>
      <c r="O235" s="26">
        <f t="shared" si="22"/>
        <v>0.86930953369309516</v>
      </c>
      <c r="P235" s="26">
        <f t="shared" si="23"/>
        <v>12.564999999999998</v>
      </c>
    </row>
    <row r="236" spans="1:16">
      <c r="A236" s="6" t="s">
        <v>55</v>
      </c>
      <c r="B236" s="6" t="s">
        <v>2</v>
      </c>
      <c r="C236" s="9">
        <v>9640</v>
      </c>
      <c r="D236" s="9">
        <f t="shared" si="18"/>
        <v>9.64</v>
      </c>
      <c r="E236" s="9">
        <f t="shared" si="19"/>
        <v>10</v>
      </c>
      <c r="F236" s="9">
        <v>0</v>
      </c>
      <c r="G236" s="9">
        <v>0</v>
      </c>
      <c r="H236" s="9">
        <v>0</v>
      </c>
      <c r="I236" s="9">
        <v>21299</v>
      </c>
      <c r="J236" s="9">
        <f t="shared" si="20"/>
        <v>21.298999999999999</v>
      </c>
      <c r="K236" s="10">
        <f t="shared" si="21"/>
        <v>21</v>
      </c>
      <c r="L236" s="9">
        <v>0</v>
      </c>
      <c r="M236" s="9">
        <v>0</v>
      </c>
      <c r="N236" s="9">
        <v>0</v>
      </c>
      <c r="O236" s="26">
        <f t="shared" si="22"/>
        <v>1.2094398340248962</v>
      </c>
      <c r="P236" s="26">
        <f t="shared" si="23"/>
        <v>11.658999999999999</v>
      </c>
    </row>
    <row r="237" spans="1:16">
      <c r="A237" s="6">
        <v>13</v>
      </c>
      <c r="B237" s="6" t="s">
        <v>3</v>
      </c>
      <c r="C237" s="9">
        <v>12044</v>
      </c>
      <c r="D237" s="9">
        <f t="shared" si="18"/>
        <v>12.044</v>
      </c>
      <c r="E237" s="9">
        <f t="shared" si="19"/>
        <v>12</v>
      </c>
      <c r="F237" s="9">
        <v>0</v>
      </c>
      <c r="G237" s="9">
        <v>0</v>
      </c>
      <c r="H237" s="9">
        <v>0</v>
      </c>
      <c r="I237" s="9">
        <v>22546</v>
      </c>
      <c r="J237" s="9">
        <f t="shared" si="20"/>
        <v>22.545999999999999</v>
      </c>
      <c r="K237" s="10">
        <f t="shared" si="21"/>
        <v>23</v>
      </c>
      <c r="L237" s="9">
        <v>0</v>
      </c>
      <c r="M237" s="9">
        <v>1</v>
      </c>
      <c r="N237" s="9">
        <v>0</v>
      </c>
      <c r="O237" s="26">
        <f t="shared" si="22"/>
        <v>0.87196944536698762</v>
      </c>
      <c r="P237" s="26">
        <f t="shared" si="23"/>
        <v>10.501999999999999</v>
      </c>
    </row>
    <row r="238" spans="1:16">
      <c r="A238" s="6">
        <v>13</v>
      </c>
      <c r="B238" s="6" t="s">
        <v>3</v>
      </c>
      <c r="C238" s="9">
        <v>15239</v>
      </c>
      <c r="D238" s="9">
        <f t="shared" si="18"/>
        <v>15.239000000000001</v>
      </c>
      <c r="E238" s="9">
        <f t="shared" si="19"/>
        <v>15</v>
      </c>
      <c r="F238" s="9">
        <v>0</v>
      </c>
      <c r="G238" s="9">
        <v>0</v>
      </c>
      <c r="H238" s="9">
        <v>0</v>
      </c>
      <c r="I238" s="9">
        <v>24015</v>
      </c>
      <c r="J238" s="9">
        <f t="shared" si="20"/>
        <v>24.015000000000001</v>
      </c>
      <c r="K238" s="10">
        <f t="shared" si="21"/>
        <v>24</v>
      </c>
      <c r="L238" s="9">
        <v>0</v>
      </c>
      <c r="M238" s="9">
        <v>0</v>
      </c>
      <c r="N238" s="9">
        <v>0</v>
      </c>
      <c r="O238" s="26">
        <f t="shared" si="22"/>
        <v>0.57589080648336499</v>
      </c>
      <c r="P238" s="26">
        <f t="shared" si="23"/>
        <v>8.7759999999999998</v>
      </c>
    </row>
    <row r="239" spans="1:16">
      <c r="A239" s="6" t="s">
        <v>55</v>
      </c>
      <c r="B239" s="6" t="s">
        <v>2</v>
      </c>
      <c r="C239" s="9">
        <v>15159</v>
      </c>
      <c r="D239" s="9">
        <f t="shared" si="18"/>
        <v>15.159000000000001</v>
      </c>
      <c r="E239" s="9">
        <f t="shared" si="19"/>
        <v>15</v>
      </c>
      <c r="F239" s="9">
        <v>1</v>
      </c>
      <c r="G239" s="9">
        <v>0</v>
      </c>
      <c r="H239" s="9">
        <v>0</v>
      </c>
      <c r="I239" s="9">
        <v>27838</v>
      </c>
      <c r="J239" s="9">
        <f t="shared" si="20"/>
        <v>27.838000000000001</v>
      </c>
      <c r="K239" s="10">
        <f t="shared" si="21"/>
        <v>28</v>
      </c>
      <c r="L239" s="9">
        <v>0</v>
      </c>
      <c r="M239" s="9">
        <v>1</v>
      </c>
      <c r="N239" s="9">
        <v>0</v>
      </c>
      <c r="O239" s="26">
        <f t="shared" si="22"/>
        <v>0.83640081799591004</v>
      </c>
      <c r="P239" s="26">
        <f t="shared" si="23"/>
        <v>12.679</v>
      </c>
    </row>
    <row r="240" spans="1:16">
      <c r="A240" s="6" t="s">
        <v>55</v>
      </c>
      <c r="B240" s="6" t="s">
        <v>3</v>
      </c>
      <c r="C240" s="9">
        <v>14749</v>
      </c>
      <c r="D240" s="9">
        <f t="shared" si="18"/>
        <v>14.749000000000001</v>
      </c>
      <c r="E240" s="9">
        <f t="shared" si="19"/>
        <v>15</v>
      </c>
      <c r="F240" s="9">
        <v>0</v>
      </c>
      <c r="G240" s="9">
        <v>0</v>
      </c>
      <c r="H240" s="9">
        <v>0</v>
      </c>
      <c r="I240" s="9">
        <v>22467</v>
      </c>
      <c r="J240" s="9">
        <f t="shared" si="20"/>
        <v>22.466999999999999</v>
      </c>
      <c r="K240" s="10">
        <f t="shared" si="21"/>
        <v>22</v>
      </c>
      <c r="L240" s="9">
        <v>0</v>
      </c>
      <c r="M240" s="9">
        <v>0</v>
      </c>
      <c r="N240" s="9">
        <v>0</v>
      </c>
      <c r="O240" s="26">
        <f t="shared" si="22"/>
        <v>0.52328971455691897</v>
      </c>
      <c r="P240" s="26">
        <f t="shared" si="23"/>
        <v>7.7179999999999982</v>
      </c>
    </row>
    <row r="241" spans="1:16">
      <c r="A241" s="6" t="s">
        <v>55</v>
      </c>
      <c r="B241" s="6" t="s">
        <v>2</v>
      </c>
      <c r="C241" s="9">
        <v>12557</v>
      </c>
      <c r="D241" s="9">
        <f t="shared" si="18"/>
        <v>12.557</v>
      </c>
      <c r="E241" s="9">
        <f t="shared" si="19"/>
        <v>13</v>
      </c>
      <c r="F241" s="9">
        <v>0</v>
      </c>
      <c r="G241" s="9">
        <v>0</v>
      </c>
      <c r="H241" s="9">
        <v>0</v>
      </c>
      <c r="I241" s="9">
        <v>26869</v>
      </c>
      <c r="J241" s="9">
        <f t="shared" si="20"/>
        <v>26.869</v>
      </c>
      <c r="K241" s="10">
        <f t="shared" si="21"/>
        <v>27</v>
      </c>
      <c r="L241" s="9">
        <v>0</v>
      </c>
      <c r="M241" s="9">
        <v>0</v>
      </c>
      <c r="N241" s="9">
        <v>0</v>
      </c>
      <c r="O241" s="26">
        <f t="shared" si="22"/>
        <v>1.1397626821693079</v>
      </c>
      <c r="P241" s="26">
        <f t="shared" si="23"/>
        <v>14.311999999999999</v>
      </c>
    </row>
    <row r="242" spans="1:16">
      <c r="A242" s="6" t="s">
        <v>55</v>
      </c>
      <c r="B242" s="6" t="s">
        <v>3</v>
      </c>
      <c r="C242" s="9">
        <v>14884</v>
      </c>
      <c r="D242" s="9">
        <f t="shared" si="18"/>
        <v>14.884</v>
      </c>
      <c r="E242" s="9">
        <f t="shared" si="19"/>
        <v>15</v>
      </c>
      <c r="F242" s="9">
        <v>0</v>
      </c>
      <c r="G242" s="9">
        <v>0</v>
      </c>
      <c r="H242" s="9">
        <v>0</v>
      </c>
      <c r="I242" s="9">
        <v>20359</v>
      </c>
      <c r="J242" s="9">
        <f t="shared" si="20"/>
        <v>20.359000000000002</v>
      </c>
      <c r="K242" s="10">
        <f t="shared" si="21"/>
        <v>20</v>
      </c>
      <c r="L242" s="9">
        <v>0</v>
      </c>
      <c r="M242" s="9">
        <v>0</v>
      </c>
      <c r="N242" s="9">
        <v>0</v>
      </c>
      <c r="O242" s="26">
        <f t="shared" si="22"/>
        <v>0.36784466541252359</v>
      </c>
      <c r="P242" s="26">
        <f t="shared" si="23"/>
        <v>5.4750000000000014</v>
      </c>
    </row>
    <row r="243" spans="1:16">
      <c r="A243" s="6" t="s">
        <v>55</v>
      </c>
      <c r="B243" s="6" t="s">
        <v>2</v>
      </c>
      <c r="C243" s="9">
        <v>13268</v>
      </c>
      <c r="D243" s="9">
        <f t="shared" si="18"/>
        <v>13.268000000000001</v>
      </c>
      <c r="E243" s="9">
        <f t="shared" si="19"/>
        <v>13</v>
      </c>
      <c r="F243" s="9">
        <v>0</v>
      </c>
      <c r="G243" s="9">
        <v>0</v>
      </c>
      <c r="H243" s="9">
        <v>0</v>
      </c>
      <c r="I243" s="9">
        <v>21773</v>
      </c>
      <c r="J243" s="9">
        <f t="shared" si="20"/>
        <v>21.773</v>
      </c>
      <c r="K243" s="10">
        <f t="shared" si="21"/>
        <v>22</v>
      </c>
      <c r="L243" s="9">
        <v>0</v>
      </c>
      <c r="M243" s="9">
        <v>0</v>
      </c>
      <c r="N243" s="9">
        <v>0</v>
      </c>
      <c r="O243" s="26">
        <f t="shared" si="22"/>
        <v>0.64101597829363877</v>
      </c>
      <c r="P243" s="26">
        <f t="shared" si="23"/>
        <v>8.504999999999999</v>
      </c>
    </row>
    <row r="244" spans="1:16">
      <c r="A244" s="6" t="s">
        <v>55</v>
      </c>
      <c r="B244" s="6" t="s">
        <v>2</v>
      </c>
      <c r="C244" s="9">
        <v>9067</v>
      </c>
      <c r="D244" s="9">
        <f t="shared" si="18"/>
        <v>9.0670000000000002</v>
      </c>
      <c r="E244" s="9">
        <f t="shared" si="19"/>
        <v>9</v>
      </c>
      <c r="F244" s="9">
        <v>0</v>
      </c>
      <c r="G244" s="9">
        <v>0</v>
      </c>
      <c r="H244" s="9">
        <v>0</v>
      </c>
      <c r="I244" s="9">
        <v>33635</v>
      </c>
      <c r="J244" s="9">
        <f t="shared" si="20"/>
        <v>33.634999999999998</v>
      </c>
      <c r="K244" s="10">
        <f t="shared" si="21"/>
        <v>34</v>
      </c>
      <c r="L244" s="9">
        <v>0</v>
      </c>
      <c r="M244" s="9">
        <v>1</v>
      </c>
      <c r="N244" s="9">
        <v>0</v>
      </c>
      <c r="O244" s="26">
        <f t="shared" si="22"/>
        <v>2.7096062644755703</v>
      </c>
      <c r="P244" s="26">
        <f t="shared" si="23"/>
        <v>24.567999999999998</v>
      </c>
    </row>
    <row r="245" spans="1:16">
      <c r="A245" s="6">
        <v>13</v>
      </c>
      <c r="B245" s="6" t="s">
        <v>3</v>
      </c>
      <c r="C245" s="9">
        <v>11637</v>
      </c>
      <c r="D245" s="9">
        <f t="shared" si="18"/>
        <v>11.637</v>
      </c>
      <c r="E245" s="9">
        <f t="shared" si="19"/>
        <v>12</v>
      </c>
      <c r="F245" s="9">
        <v>0</v>
      </c>
      <c r="G245" s="9">
        <v>0</v>
      </c>
      <c r="H245" s="9">
        <v>0</v>
      </c>
      <c r="I245" s="9">
        <v>25891</v>
      </c>
      <c r="J245" s="9">
        <f t="shared" si="20"/>
        <v>25.890999999999998</v>
      </c>
      <c r="K245" s="10">
        <f t="shared" si="21"/>
        <v>26</v>
      </c>
      <c r="L245" s="9">
        <v>0</v>
      </c>
      <c r="M245" s="9">
        <v>0</v>
      </c>
      <c r="N245" s="9">
        <v>0</v>
      </c>
      <c r="O245" s="26">
        <f t="shared" si="22"/>
        <v>1.2248861390392711</v>
      </c>
      <c r="P245" s="26">
        <f t="shared" si="23"/>
        <v>14.253999999999998</v>
      </c>
    </row>
    <row r="246" spans="1:16">
      <c r="A246" s="6">
        <v>13</v>
      </c>
      <c r="B246" s="6" t="s">
        <v>3</v>
      </c>
      <c r="C246" s="9">
        <v>12176</v>
      </c>
      <c r="D246" s="9">
        <f t="shared" si="18"/>
        <v>12.176</v>
      </c>
      <c r="E246" s="9">
        <f t="shared" si="19"/>
        <v>12</v>
      </c>
      <c r="F246" s="9">
        <v>0</v>
      </c>
      <c r="G246" s="9">
        <v>0</v>
      </c>
      <c r="H246" s="9">
        <v>0</v>
      </c>
      <c r="I246" s="9">
        <v>26182</v>
      </c>
      <c r="J246" s="9">
        <f t="shared" si="20"/>
        <v>26.181999999999999</v>
      </c>
      <c r="K246" s="10">
        <f t="shared" si="21"/>
        <v>26</v>
      </c>
      <c r="L246" s="9">
        <v>0</v>
      </c>
      <c r="M246" s="9">
        <v>1</v>
      </c>
      <c r="N246" s="9">
        <v>0</v>
      </c>
      <c r="O246" s="26">
        <f t="shared" si="22"/>
        <v>1.1502956636005255</v>
      </c>
      <c r="P246" s="26">
        <f t="shared" si="23"/>
        <v>14.005999999999998</v>
      </c>
    </row>
    <row r="247" spans="1:16">
      <c r="A247" s="6" t="s">
        <v>55</v>
      </c>
      <c r="B247" s="6" t="s">
        <v>3</v>
      </c>
      <c r="C247" s="9">
        <v>15253</v>
      </c>
      <c r="D247" s="9">
        <f t="shared" si="18"/>
        <v>15.253</v>
      </c>
      <c r="E247" s="9">
        <f t="shared" si="19"/>
        <v>15</v>
      </c>
      <c r="F247" s="9">
        <v>0</v>
      </c>
      <c r="G247" s="9">
        <v>0</v>
      </c>
      <c r="H247" s="9">
        <v>0</v>
      </c>
      <c r="I247" s="9">
        <v>36607</v>
      </c>
      <c r="J247" s="9">
        <f t="shared" si="20"/>
        <v>36.606999999999999</v>
      </c>
      <c r="K247" s="10">
        <f t="shared" si="21"/>
        <v>37</v>
      </c>
      <c r="L247" s="9">
        <v>0</v>
      </c>
      <c r="M247" s="9">
        <v>0</v>
      </c>
      <c r="N247" s="9">
        <v>0</v>
      </c>
      <c r="O247" s="26">
        <f t="shared" si="22"/>
        <v>1.3999868878253459</v>
      </c>
      <c r="P247" s="26">
        <f t="shared" si="23"/>
        <v>21.353999999999999</v>
      </c>
    </row>
    <row r="248" spans="1:16">
      <c r="A248" s="6" t="s">
        <v>55</v>
      </c>
      <c r="B248" s="6" t="s">
        <v>3</v>
      </c>
      <c r="C248" s="9">
        <v>11300</v>
      </c>
      <c r="D248" s="9">
        <f t="shared" si="18"/>
        <v>11.3</v>
      </c>
      <c r="E248" s="9">
        <f t="shared" si="19"/>
        <v>11</v>
      </c>
      <c r="F248" s="9">
        <v>0</v>
      </c>
      <c r="G248" s="9">
        <v>0</v>
      </c>
      <c r="H248" s="9">
        <v>0</v>
      </c>
      <c r="I248" s="9">
        <v>25234</v>
      </c>
      <c r="J248" s="9">
        <f t="shared" si="20"/>
        <v>25.234000000000002</v>
      </c>
      <c r="K248" s="10">
        <f t="shared" si="21"/>
        <v>25</v>
      </c>
      <c r="L248" s="9">
        <v>0</v>
      </c>
      <c r="M248" s="9">
        <v>0</v>
      </c>
      <c r="N248" s="9">
        <v>0</v>
      </c>
      <c r="O248" s="26">
        <f t="shared" si="22"/>
        <v>1.2330973451327434</v>
      </c>
      <c r="P248" s="26">
        <f t="shared" si="23"/>
        <v>13.934000000000001</v>
      </c>
    </row>
    <row r="249" spans="1:16">
      <c r="A249" s="6">
        <v>12</v>
      </c>
      <c r="B249" s="6" t="s">
        <v>3</v>
      </c>
      <c r="C249" s="9">
        <v>11018</v>
      </c>
      <c r="D249" s="9">
        <f t="shared" si="18"/>
        <v>11.018000000000001</v>
      </c>
      <c r="E249" s="9">
        <f t="shared" si="19"/>
        <v>11</v>
      </c>
      <c r="F249" s="9">
        <v>0</v>
      </c>
      <c r="G249" s="9">
        <v>0</v>
      </c>
      <c r="H249" s="9">
        <v>0</v>
      </c>
      <c r="I249" s="9">
        <v>21310</v>
      </c>
      <c r="J249" s="9">
        <f t="shared" si="20"/>
        <v>21.31</v>
      </c>
      <c r="K249" s="10">
        <f t="shared" si="21"/>
        <v>21</v>
      </c>
      <c r="L249" s="9">
        <v>0</v>
      </c>
      <c r="M249" s="9">
        <v>0</v>
      </c>
      <c r="N249" s="9">
        <v>0</v>
      </c>
      <c r="O249" s="26">
        <f t="shared" si="22"/>
        <v>0.93410782356144473</v>
      </c>
      <c r="P249" s="26">
        <f t="shared" si="23"/>
        <v>10.291999999999998</v>
      </c>
    </row>
    <row r="250" spans="1:16">
      <c r="A250" s="6">
        <v>13</v>
      </c>
      <c r="B250" s="6" t="s">
        <v>2</v>
      </c>
      <c r="C250" s="9">
        <v>10413</v>
      </c>
      <c r="D250" s="9">
        <f t="shared" si="18"/>
        <v>10.413</v>
      </c>
      <c r="E250" s="9">
        <f t="shared" si="19"/>
        <v>10</v>
      </c>
      <c r="F250" s="9">
        <v>0</v>
      </c>
      <c r="G250" s="9">
        <v>0</v>
      </c>
      <c r="H250" s="9">
        <v>0</v>
      </c>
      <c r="I250" s="9">
        <v>21516</v>
      </c>
      <c r="J250" s="9">
        <f t="shared" si="20"/>
        <v>21.515999999999998</v>
      </c>
      <c r="K250" s="10">
        <f t="shared" si="21"/>
        <v>22</v>
      </c>
      <c r="L250" s="9">
        <v>0</v>
      </c>
      <c r="M250" s="9">
        <v>0</v>
      </c>
      <c r="N250" s="9">
        <v>0</v>
      </c>
      <c r="O250" s="26">
        <f t="shared" si="22"/>
        <v>1.0662633246902908</v>
      </c>
      <c r="P250" s="26">
        <f t="shared" si="23"/>
        <v>11.102999999999998</v>
      </c>
    </row>
    <row r="251" spans="1:16">
      <c r="A251" s="6">
        <v>12</v>
      </c>
      <c r="B251" s="6" t="s">
        <v>3</v>
      </c>
      <c r="C251" s="9">
        <v>17049</v>
      </c>
      <c r="D251" s="9">
        <f t="shared" si="18"/>
        <v>17.048999999999999</v>
      </c>
      <c r="E251" s="9">
        <f t="shared" si="19"/>
        <v>17</v>
      </c>
      <c r="F251" s="9">
        <v>0</v>
      </c>
      <c r="G251" s="9">
        <v>0</v>
      </c>
      <c r="H251" s="9">
        <v>0</v>
      </c>
      <c r="I251" s="9">
        <v>39431</v>
      </c>
      <c r="J251" s="9">
        <f t="shared" si="20"/>
        <v>39.430999999999997</v>
      </c>
      <c r="K251" s="10">
        <f t="shared" si="21"/>
        <v>39</v>
      </c>
      <c r="L251" s="9">
        <v>0</v>
      </c>
      <c r="M251" s="9">
        <v>0</v>
      </c>
      <c r="N251" s="9">
        <v>0</v>
      </c>
      <c r="O251" s="26">
        <f t="shared" si="22"/>
        <v>1.3128042700451639</v>
      </c>
      <c r="P251" s="26">
        <f t="shared" si="23"/>
        <v>22.381999999999998</v>
      </c>
    </row>
    <row r="252" spans="1:16">
      <c r="A252" s="6">
        <v>13</v>
      </c>
      <c r="B252" s="6" t="s">
        <v>2</v>
      </c>
      <c r="C252" s="9">
        <v>11553</v>
      </c>
      <c r="D252" s="9">
        <f t="shared" si="18"/>
        <v>11.553000000000001</v>
      </c>
      <c r="E252" s="9">
        <f t="shared" si="19"/>
        <v>12</v>
      </c>
      <c r="F252" s="9">
        <v>0</v>
      </c>
      <c r="G252" s="9">
        <v>0</v>
      </c>
      <c r="H252" s="9">
        <v>0</v>
      </c>
      <c r="I252" s="9">
        <v>28911</v>
      </c>
      <c r="J252" s="9">
        <f t="shared" si="20"/>
        <v>28.911000000000001</v>
      </c>
      <c r="K252" s="10">
        <f t="shared" si="21"/>
        <v>29</v>
      </c>
      <c r="L252" s="9">
        <v>0</v>
      </c>
      <c r="M252" s="9">
        <v>0</v>
      </c>
      <c r="N252" s="9">
        <v>0</v>
      </c>
      <c r="O252" s="26">
        <f t="shared" si="22"/>
        <v>1.5024668917164372</v>
      </c>
      <c r="P252" s="26">
        <f t="shared" si="23"/>
        <v>17.358000000000001</v>
      </c>
    </row>
    <row r="253" spans="1:16">
      <c r="A253" s="6">
        <v>12</v>
      </c>
      <c r="B253" s="6" t="s">
        <v>2</v>
      </c>
      <c r="C253" s="9">
        <v>13200</v>
      </c>
      <c r="D253" s="9">
        <f t="shared" si="18"/>
        <v>13.2</v>
      </c>
      <c r="E253" s="9">
        <f t="shared" si="19"/>
        <v>13</v>
      </c>
      <c r="F253" s="9">
        <v>0</v>
      </c>
      <c r="G253" s="9">
        <v>0</v>
      </c>
      <c r="H253" s="9">
        <v>0</v>
      </c>
      <c r="I253" s="9">
        <v>23213</v>
      </c>
      <c r="J253" s="9">
        <f t="shared" si="20"/>
        <v>23.213000000000001</v>
      </c>
      <c r="K253" s="10">
        <f t="shared" si="21"/>
        <v>23</v>
      </c>
      <c r="L253" s="9">
        <v>0</v>
      </c>
      <c r="M253" s="9">
        <v>0</v>
      </c>
      <c r="N253" s="9">
        <v>0</v>
      </c>
      <c r="O253" s="26">
        <f t="shared" si="22"/>
        <v>0.75856060606060627</v>
      </c>
      <c r="P253" s="26">
        <f t="shared" si="23"/>
        <v>10.013000000000002</v>
      </c>
    </row>
    <row r="254" spans="1:16">
      <c r="A254" s="6">
        <v>13</v>
      </c>
      <c r="B254" s="6" t="s">
        <v>3</v>
      </c>
      <c r="C254" s="9">
        <v>12502</v>
      </c>
      <c r="D254" s="9">
        <f t="shared" si="18"/>
        <v>12.502000000000001</v>
      </c>
      <c r="E254" s="9">
        <f t="shared" si="19"/>
        <v>13</v>
      </c>
      <c r="F254" s="9">
        <v>0</v>
      </c>
      <c r="G254" s="9">
        <v>0</v>
      </c>
      <c r="H254" s="9">
        <v>0</v>
      </c>
      <c r="I254" s="9">
        <v>30556</v>
      </c>
      <c r="J254" s="9">
        <f t="shared" si="20"/>
        <v>30.556000000000001</v>
      </c>
      <c r="K254" s="10">
        <f t="shared" si="21"/>
        <v>31</v>
      </c>
      <c r="L254" s="9">
        <v>0</v>
      </c>
      <c r="M254" s="9">
        <v>0</v>
      </c>
      <c r="N254" s="9">
        <v>0</v>
      </c>
      <c r="O254" s="26">
        <f t="shared" si="22"/>
        <v>1.4440889457686772</v>
      </c>
      <c r="P254" s="26">
        <f t="shared" si="23"/>
        <v>18.054000000000002</v>
      </c>
    </row>
    <row r="255" spans="1:16">
      <c r="A255" s="6">
        <v>13</v>
      </c>
      <c r="B255" s="6" t="s">
        <v>3</v>
      </c>
      <c r="C255" s="9">
        <v>14994</v>
      </c>
      <c r="D255" s="9">
        <f t="shared" si="18"/>
        <v>14.994</v>
      </c>
      <c r="E255" s="9">
        <f t="shared" si="19"/>
        <v>15</v>
      </c>
      <c r="F255" s="9">
        <v>1</v>
      </c>
      <c r="G255" s="9">
        <v>0</v>
      </c>
      <c r="H255" s="9">
        <v>0</v>
      </c>
      <c r="I255" s="9">
        <v>28523</v>
      </c>
      <c r="J255" s="9">
        <f t="shared" si="20"/>
        <v>28.523</v>
      </c>
      <c r="K255" s="10">
        <f t="shared" si="21"/>
        <v>29</v>
      </c>
      <c r="L255" s="9">
        <v>0</v>
      </c>
      <c r="M255" s="9">
        <v>0</v>
      </c>
      <c r="N255" s="9">
        <v>0</v>
      </c>
      <c r="O255" s="26">
        <f t="shared" si="22"/>
        <v>0.90229425103374683</v>
      </c>
      <c r="P255" s="26">
        <f t="shared" si="23"/>
        <v>13.529</v>
      </c>
    </row>
    <row r="256" spans="1:16">
      <c r="A256" s="6" t="s">
        <v>55</v>
      </c>
      <c r="B256" s="6" t="s">
        <v>2</v>
      </c>
      <c r="C256" s="9">
        <v>9814</v>
      </c>
      <c r="D256" s="9">
        <f t="shared" si="18"/>
        <v>9.8140000000000001</v>
      </c>
      <c r="E256" s="9">
        <f t="shared" si="19"/>
        <v>10</v>
      </c>
      <c r="F256" s="9">
        <v>0</v>
      </c>
      <c r="G256" s="9">
        <v>0</v>
      </c>
      <c r="H256" s="9">
        <v>0</v>
      </c>
      <c r="I256" s="9">
        <v>30305</v>
      </c>
      <c r="J256" s="9">
        <f t="shared" si="20"/>
        <v>30.305</v>
      </c>
      <c r="K256" s="10">
        <f t="shared" si="21"/>
        <v>30</v>
      </c>
      <c r="L256" s="9">
        <v>0</v>
      </c>
      <c r="M256" s="9">
        <v>0</v>
      </c>
      <c r="N256" s="9">
        <v>0</v>
      </c>
      <c r="O256" s="26">
        <f t="shared" si="22"/>
        <v>2.0879356022009374</v>
      </c>
      <c r="P256" s="26">
        <f t="shared" si="23"/>
        <v>20.491</v>
      </c>
    </row>
    <row r="257" spans="1:16">
      <c r="A257" s="6" t="s">
        <v>55</v>
      </c>
      <c r="B257" s="6" t="s">
        <v>3</v>
      </c>
      <c r="C257" s="9">
        <v>12944</v>
      </c>
      <c r="D257" s="9">
        <f t="shared" ref="D257:D320" si="24">C257/1000</f>
        <v>12.944000000000001</v>
      </c>
      <c r="E257" s="9">
        <f t="shared" ref="E257:E320" si="25">ROUND(D257,0)</f>
        <v>13</v>
      </c>
      <c r="F257" s="9">
        <v>1</v>
      </c>
      <c r="G257" s="9">
        <v>0</v>
      </c>
      <c r="H257" s="9">
        <v>0</v>
      </c>
      <c r="I257" s="9">
        <v>33482</v>
      </c>
      <c r="J257" s="9">
        <f t="shared" ref="J257:J320" si="26">I257/1000</f>
        <v>33.481999999999999</v>
      </c>
      <c r="K257" s="10">
        <f t="shared" ref="K257:K320" si="27">ROUND(J257,0)</f>
        <v>33</v>
      </c>
      <c r="L257" s="9">
        <v>0</v>
      </c>
      <c r="M257" s="9">
        <v>0</v>
      </c>
      <c r="N257" s="9">
        <v>0</v>
      </c>
      <c r="O257" s="26">
        <f t="shared" si="22"/>
        <v>1.5866810877626696</v>
      </c>
      <c r="P257" s="26">
        <f t="shared" si="23"/>
        <v>20.537999999999997</v>
      </c>
    </row>
    <row r="258" spans="1:16">
      <c r="A258" s="6" t="s">
        <v>55</v>
      </c>
      <c r="B258" s="6" t="s">
        <v>3</v>
      </c>
      <c r="C258" s="9">
        <v>10663</v>
      </c>
      <c r="D258" s="9">
        <f t="shared" si="24"/>
        <v>10.663</v>
      </c>
      <c r="E258" s="9">
        <f t="shared" si="25"/>
        <v>11</v>
      </c>
      <c r="F258" s="9">
        <v>0</v>
      </c>
      <c r="G258" s="9">
        <v>0</v>
      </c>
      <c r="H258" s="9">
        <v>0</v>
      </c>
      <c r="I258" s="9">
        <v>30695</v>
      </c>
      <c r="J258" s="9">
        <f t="shared" si="26"/>
        <v>30.695</v>
      </c>
      <c r="K258" s="10">
        <f t="shared" si="27"/>
        <v>31</v>
      </c>
      <c r="L258" s="9">
        <v>0</v>
      </c>
      <c r="M258" s="9">
        <v>0</v>
      </c>
      <c r="N258" s="9">
        <v>0</v>
      </c>
      <c r="O258" s="26">
        <f t="shared" ref="O258:O321" si="28">(J258-D258)/D258</f>
        <v>1.8786457844884179</v>
      </c>
      <c r="P258" s="26">
        <f t="shared" ref="P258:P321" si="29">(J258-D258)</f>
        <v>20.032</v>
      </c>
    </row>
    <row r="259" spans="1:16">
      <c r="A259" s="6" t="s">
        <v>55</v>
      </c>
      <c r="B259" s="6" t="s">
        <v>2</v>
      </c>
      <c r="C259" s="9">
        <v>16115</v>
      </c>
      <c r="D259" s="9">
        <f t="shared" si="24"/>
        <v>16.114999999999998</v>
      </c>
      <c r="E259" s="9">
        <f t="shared" si="25"/>
        <v>16</v>
      </c>
      <c r="F259" s="9">
        <v>0</v>
      </c>
      <c r="G259" s="9">
        <v>0</v>
      </c>
      <c r="H259" s="9">
        <v>0</v>
      </c>
      <c r="I259" s="9">
        <v>19870</v>
      </c>
      <c r="J259" s="9">
        <f t="shared" si="26"/>
        <v>19.87</v>
      </c>
      <c r="K259" s="10">
        <f t="shared" si="27"/>
        <v>20</v>
      </c>
      <c r="L259" s="9">
        <v>0</v>
      </c>
      <c r="M259" s="9">
        <v>0</v>
      </c>
      <c r="N259" s="9">
        <v>0</v>
      </c>
      <c r="O259" s="26">
        <f t="shared" si="28"/>
        <v>0.23301272106732876</v>
      </c>
      <c r="P259" s="26">
        <f t="shared" si="29"/>
        <v>3.7550000000000026</v>
      </c>
    </row>
    <row r="260" spans="1:16">
      <c r="A260" s="6" t="s">
        <v>55</v>
      </c>
      <c r="B260" s="6" t="s">
        <v>3</v>
      </c>
      <c r="C260" s="9">
        <v>17272</v>
      </c>
      <c r="D260" s="9">
        <f t="shared" si="24"/>
        <v>17.271999999999998</v>
      </c>
      <c r="E260" s="9">
        <f t="shared" si="25"/>
        <v>17</v>
      </c>
      <c r="F260" s="9">
        <v>1</v>
      </c>
      <c r="G260" s="9">
        <v>0</v>
      </c>
      <c r="H260" s="9">
        <v>0</v>
      </c>
      <c r="I260" s="9">
        <v>28390</v>
      </c>
      <c r="J260" s="9">
        <f t="shared" si="26"/>
        <v>28.39</v>
      </c>
      <c r="K260" s="10">
        <f t="shared" si="27"/>
        <v>28</v>
      </c>
      <c r="L260" s="9">
        <v>1</v>
      </c>
      <c r="M260" s="9">
        <v>2</v>
      </c>
      <c r="N260" s="9">
        <v>0</v>
      </c>
      <c r="O260" s="26">
        <f t="shared" si="28"/>
        <v>0.64370078740157499</v>
      </c>
      <c r="P260" s="26">
        <f t="shared" si="29"/>
        <v>11.118000000000002</v>
      </c>
    </row>
    <row r="261" spans="1:16">
      <c r="A261" s="6" t="s">
        <v>55</v>
      </c>
      <c r="B261" s="6" t="s">
        <v>3</v>
      </c>
      <c r="C261" s="9">
        <v>13782</v>
      </c>
      <c r="D261" s="9">
        <f t="shared" si="24"/>
        <v>13.782</v>
      </c>
      <c r="E261" s="9">
        <f t="shared" si="25"/>
        <v>14</v>
      </c>
      <c r="F261" s="9">
        <v>0</v>
      </c>
      <c r="G261" s="9">
        <v>0</v>
      </c>
      <c r="H261" s="9">
        <v>0</v>
      </c>
      <c r="I261" s="9">
        <v>35788</v>
      </c>
      <c r="J261" s="9">
        <f t="shared" si="26"/>
        <v>35.787999999999997</v>
      </c>
      <c r="K261" s="10">
        <f t="shared" si="27"/>
        <v>36</v>
      </c>
      <c r="L261" s="9">
        <v>0</v>
      </c>
      <c r="M261" s="9">
        <v>0</v>
      </c>
      <c r="N261" s="9">
        <v>1</v>
      </c>
      <c r="O261" s="26">
        <f t="shared" si="28"/>
        <v>1.5967203598897111</v>
      </c>
      <c r="P261" s="26">
        <f t="shared" si="29"/>
        <v>22.005999999999997</v>
      </c>
    </row>
    <row r="262" spans="1:16">
      <c r="A262" s="6">
        <v>12</v>
      </c>
      <c r="B262" s="6" t="s">
        <v>3</v>
      </c>
      <c r="C262" s="9">
        <v>13646</v>
      </c>
      <c r="D262" s="9">
        <f t="shared" si="24"/>
        <v>13.646000000000001</v>
      </c>
      <c r="E262" s="9">
        <f t="shared" si="25"/>
        <v>14</v>
      </c>
      <c r="F262" s="9">
        <v>1</v>
      </c>
      <c r="G262" s="9">
        <v>0</v>
      </c>
      <c r="H262" s="9">
        <v>0</v>
      </c>
      <c r="I262" s="9">
        <v>22862</v>
      </c>
      <c r="J262" s="9">
        <f t="shared" si="26"/>
        <v>22.861999999999998</v>
      </c>
      <c r="K262" s="10">
        <f t="shared" si="27"/>
        <v>23</v>
      </c>
      <c r="L262" s="9">
        <v>0</v>
      </c>
      <c r="M262" s="9">
        <v>0</v>
      </c>
      <c r="N262" s="9">
        <v>0</v>
      </c>
      <c r="O262" s="26">
        <f t="shared" si="28"/>
        <v>0.6753627436611459</v>
      </c>
      <c r="P262" s="26">
        <f t="shared" si="29"/>
        <v>9.2159999999999975</v>
      </c>
    </row>
    <row r="263" spans="1:16">
      <c r="A263" s="6">
        <v>12</v>
      </c>
      <c r="B263" s="6" t="s">
        <v>3</v>
      </c>
      <c r="C263" s="9">
        <v>12274</v>
      </c>
      <c r="D263" s="9">
        <f t="shared" si="24"/>
        <v>12.273999999999999</v>
      </c>
      <c r="E263" s="9">
        <f t="shared" si="25"/>
        <v>12</v>
      </c>
      <c r="F263" s="9">
        <v>0</v>
      </c>
      <c r="G263" s="9">
        <v>0</v>
      </c>
      <c r="H263" s="9">
        <v>0</v>
      </c>
      <c r="I263" s="9">
        <v>23072</v>
      </c>
      <c r="J263" s="9">
        <f t="shared" si="26"/>
        <v>23.071999999999999</v>
      </c>
      <c r="K263" s="10">
        <f t="shared" si="27"/>
        <v>23</v>
      </c>
      <c r="L263" s="9">
        <v>0</v>
      </c>
      <c r="M263" s="9">
        <v>0</v>
      </c>
      <c r="N263" s="9">
        <v>0</v>
      </c>
      <c r="O263" s="26">
        <f t="shared" si="28"/>
        <v>0.87974580413883008</v>
      </c>
      <c r="P263" s="26">
        <f t="shared" si="29"/>
        <v>10.798</v>
      </c>
    </row>
    <row r="264" spans="1:16">
      <c r="A264" s="6">
        <v>13</v>
      </c>
      <c r="B264" s="6" t="s">
        <v>3</v>
      </c>
      <c r="C264" s="9">
        <v>17250</v>
      </c>
      <c r="D264" s="9">
        <f t="shared" si="24"/>
        <v>17.25</v>
      </c>
      <c r="E264" s="9">
        <f t="shared" si="25"/>
        <v>17</v>
      </c>
      <c r="F264" s="9">
        <v>0</v>
      </c>
      <c r="G264" s="9">
        <v>0</v>
      </c>
      <c r="H264" s="9">
        <v>0</v>
      </c>
      <c r="I264" s="9">
        <v>30809</v>
      </c>
      <c r="J264" s="9">
        <f t="shared" si="26"/>
        <v>30.809000000000001</v>
      </c>
      <c r="K264" s="10">
        <f t="shared" si="27"/>
        <v>31</v>
      </c>
      <c r="L264" s="9">
        <v>0</v>
      </c>
      <c r="M264" s="9">
        <v>0</v>
      </c>
      <c r="N264" s="9">
        <v>0</v>
      </c>
      <c r="O264" s="26">
        <f t="shared" si="28"/>
        <v>0.78602898550724642</v>
      </c>
      <c r="P264" s="26">
        <f t="shared" si="29"/>
        <v>13.559000000000001</v>
      </c>
    </row>
    <row r="265" spans="1:16">
      <c r="A265" s="6">
        <v>12</v>
      </c>
      <c r="B265" s="6" t="s">
        <v>2</v>
      </c>
      <c r="C265" s="9">
        <v>15261</v>
      </c>
      <c r="D265" s="9">
        <f t="shared" si="24"/>
        <v>15.260999999999999</v>
      </c>
      <c r="E265" s="9">
        <f t="shared" si="25"/>
        <v>15</v>
      </c>
      <c r="F265" s="9">
        <v>0</v>
      </c>
      <c r="G265" s="9">
        <v>0</v>
      </c>
      <c r="H265" s="9">
        <v>0</v>
      </c>
      <c r="I265" s="9">
        <v>34574</v>
      </c>
      <c r="J265" s="9">
        <f t="shared" si="26"/>
        <v>34.573999999999998</v>
      </c>
      <c r="K265" s="10">
        <f t="shared" si="27"/>
        <v>35</v>
      </c>
      <c r="L265" s="9">
        <v>0</v>
      </c>
      <c r="M265" s="9">
        <v>0</v>
      </c>
      <c r="N265" s="9">
        <v>0</v>
      </c>
      <c r="O265" s="26">
        <f t="shared" si="28"/>
        <v>1.265513400170369</v>
      </c>
      <c r="P265" s="26">
        <f t="shared" si="29"/>
        <v>19.312999999999999</v>
      </c>
    </row>
    <row r="266" spans="1:16">
      <c r="A266" s="6">
        <v>13</v>
      </c>
      <c r="B266" s="6" t="s">
        <v>3</v>
      </c>
      <c r="C266" s="9">
        <v>12494</v>
      </c>
      <c r="D266" s="9">
        <f t="shared" si="24"/>
        <v>12.494</v>
      </c>
      <c r="E266" s="9">
        <f t="shared" si="25"/>
        <v>12</v>
      </c>
      <c r="F266" s="9">
        <v>0</v>
      </c>
      <c r="G266" s="9">
        <v>0</v>
      </c>
      <c r="H266" s="9">
        <v>0</v>
      </c>
      <c r="I266" s="9">
        <v>39013</v>
      </c>
      <c r="J266" s="9">
        <f t="shared" si="26"/>
        <v>39.012999999999998</v>
      </c>
      <c r="K266" s="10">
        <f t="shared" si="27"/>
        <v>39</v>
      </c>
      <c r="L266" s="9">
        <v>0</v>
      </c>
      <c r="M266" s="9">
        <v>0</v>
      </c>
      <c r="N266" s="9">
        <v>0</v>
      </c>
      <c r="O266" s="26">
        <f t="shared" si="28"/>
        <v>2.1225388186329437</v>
      </c>
      <c r="P266" s="26">
        <f t="shared" si="29"/>
        <v>26.518999999999998</v>
      </c>
    </row>
    <row r="267" spans="1:16">
      <c r="A267" s="6">
        <v>13</v>
      </c>
      <c r="B267" s="6" t="s">
        <v>3</v>
      </c>
      <c r="C267" s="9">
        <v>9518</v>
      </c>
      <c r="D267" s="9">
        <f t="shared" si="24"/>
        <v>9.5180000000000007</v>
      </c>
      <c r="E267" s="9">
        <f t="shared" si="25"/>
        <v>10</v>
      </c>
      <c r="F267" s="9">
        <v>0</v>
      </c>
      <c r="G267" s="9">
        <v>0</v>
      </c>
      <c r="H267" s="9">
        <v>0</v>
      </c>
      <c r="I267" s="9">
        <v>19505</v>
      </c>
      <c r="J267" s="9">
        <f t="shared" si="26"/>
        <v>19.504999999999999</v>
      </c>
      <c r="K267" s="10">
        <f t="shared" si="27"/>
        <v>20</v>
      </c>
      <c r="L267" s="9">
        <v>2</v>
      </c>
      <c r="M267" s="9">
        <v>2</v>
      </c>
      <c r="N267" s="9">
        <v>0</v>
      </c>
      <c r="O267" s="26">
        <f t="shared" si="28"/>
        <v>1.0492750577852488</v>
      </c>
      <c r="P267" s="26">
        <f t="shared" si="29"/>
        <v>9.9869999999999983</v>
      </c>
    </row>
    <row r="268" spans="1:16">
      <c r="A268" s="6">
        <v>13</v>
      </c>
      <c r="B268" s="6" t="s">
        <v>2</v>
      </c>
      <c r="C268" s="9">
        <v>11416</v>
      </c>
      <c r="D268" s="9">
        <f t="shared" si="24"/>
        <v>11.416</v>
      </c>
      <c r="E268" s="9">
        <f t="shared" si="25"/>
        <v>11</v>
      </c>
      <c r="F268" s="9">
        <v>0</v>
      </c>
      <c r="G268" s="9">
        <v>0</v>
      </c>
      <c r="H268" s="9">
        <v>0</v>
      </c>
      <c r="I268" s="9">
        <v>20254</v>
      </c>
      <c r="J268" s="9">
        <f t="shared" si="26"/>
        <v>20.254000000000001</v>
      </c>
      <c r="K268" s="10">
        <f t="shared" si="27"/>
        <v>20</v>
      </c>
      <c r="L268" s="9">
        <v>0</v>
      </c>
      <c r="M268" s="9">
        <v>0</v>
      </c>
      <c r="N268" s="9">
        <v>0</v>
      </c>
      <c r="O268" s="26">
        <f t="shared" si="28"/>
        <v>0.77417659425367913</v>
      </c>
      <c r="P268" s="26">
        <f t="shared" si="29"/>
        <v>8.838000000000001</v>
      </c>
    </row>
    <row r="269" spans="1:16">
      <c r="A269" s="6">
        <v>12</v>
      </c>
      <c r="B269" s="6" t="s">
        <v>2</v>
      </c>
      <c r="C269" s="9">
        <v>13849</v>
      </c>
      <c r="D269" s="9">
        <f t="shared" si="24"/>
        <v>13.849</v>
      </c>
      <c r="E269" s="9">
        <f t="shared" si="25"/>
        <v>14</v>
      </c>
      <c r="F269" s="9">
        <v>0</v>
      </c>
      <c r="G269" s="9">
        <v>0</v>
      </c>
      <c r="H269" s="9">
        <v>0</v>
      </c>
      <c r="I269" s="9">
        <v>29725</v>
      </c>
      <c r="J269" s="9">
        <f t="shared" si="26"/>
        <v>29.725000000000001</v>
      </c>
      <c r="K269" s="10">
        <f t="shared" si="27"/>
        <v>30</v>
      </c>
      <c r="L269" s="9">
        <v>0</v>
      </c>
      <c r="M269" s="9">
        <v>0</v>
      </c>
      <c r="N269" s="9">
        <v>0</v>
      </c>
      <c r="O269" s="26">
        <f t="shared" si="28"/>
        <v>1.1463643584374323</v>
      </c>
      <c r="P269" s="26">
        <f t="shared" si="29"/>
        <v>15.876000000000001</v>
      </c>
    </row>
    <row r="270" spans="1:16">
      <c r="A270" s="6">
        <v>12</v>
      </c>
      <c r="B270" s="6" t="s">
        <v>2</v>
      </c>
      <c r="C270" s="9">
        <v>13315</v>
      </c>
      <c r="D270" s="9">
        <f t="shared" si="24"/>
        <v>13.315</v>
      </c>
      <c r="E270" s="9">
        <f t="shared" si="25"/>
        <v>13</v>
      </c>
      <c r="F270" s="9">
        <v>0</v>
      </c>
      <c r="G270" s="9">
        <v>0</v>
      </c>
      <c r="H270" s="9">
        <v>0</v>
      </c>
      <c r="I270" s="9">
        <v>30031</v>
      </c>
      <c r="J270" s="9">
        <f t="shared" si="26"/>
        <v>30.030999999999999</v>
      </c>
      <c r="K270" s="10">
        <f t="shared" si="27"/>
        <v>30</v>
      </c>
      <c r="L270" s="9">
        <v>0</v>
      </c>
      <c r="M270" s="9">
        <v>0</v>
      </c>
      <c r="N270" s="9">
        <v>0</v>
      </c>
      <c r="O270" s="26">
        <f t="shared" si="28"/>
        <v>1.2554262110401804</v>
      </c>
      <c r="P270" s="26">
        <f t="shared" si="29"/>
        <v>16.716000000000001</v>
      </c>
    </row>
    <row r="271" spans="1:16">
      <c r="A271" s="6">
        <v>12</v>
      </c>
      <c r="B271" s="6" t="s">
        <v>2</v>
      </c>
      <c r="C271" s="9">
        <v>24341</v>
      </c>
      <c r="D271" s="9">
        <f t="shared" si="24"/>
        <v>24.341000000000001</v>
      </c>
      <c r="E271" s="9">
        <f t="shared" si="25"/>
        <v>24</v>
      </c>
      <c r="F271" s="9">
        <v>2</v>
      </c>
      <c r="G271" s="9">
        <v>0</v>
      </c>
      <c r="H271" s="9">
        <v>0</v>
      </c>
      <c r="I271" s="9">
        <v>53655</v>
      </c>
      <c r="J271" s="9">
        <f t="shared" si="26"/>
        <v>53.655000000000001</v>
      </c>
      <c r="K271" s="10">
        <f t="shared" si="27"/>
        <v>54</v>
      </c>
      <c r="L271" s="9">
        <v>1</v>
      </c>
      <c r="M271" s="9">
        <v>4</v>
      </c>
      <c r="N271" s="9">
        <v>1</v>
      </c>
      <c r="O271" s="26">
        <f t="shared" si="28"/>
        <v>1.2043054927899428</v>
      </c>
      <c r="P271" s="26">
        <f t="shared" si="29"/>
        <v>29.314</v>
      </c>
    </row>
    <row r="272" spans="1:16">
      <c r="A272" s="6">
        <v>12</v>
      </c>
      <c r="B272" s="6" t="s">
        <v>3</v>
      </c>
      <c r="C272" s="9">
        <v>12688</v>
      </c>
      <c r="D272" s="9">
        <f t="shared" si="24"/>
        <v>12.688000000000001</v>
      </c>
      <c r="E272" s="9">
        <f t="shared" si="25"/>
        <v>13</v>
      </c>
      <c r="F272" s="9">
        <v>0</v>
      </c>
      <c r="G272" s="9">
        <v>0</v>
      </c>
      <c r="H272" s="9">
        <v>0</v>
      </c>
      <c r="I272" s="9">
        <v>30015</v>
      </c>
      <c r="J272" s="9">
        <f t="shared" si="26"/>
        <v>30.015000000000001</v>
      </c>
      <c r="K272" s="10">
        <f t="shared" si="27"/>
        <v>30</v>
      </c>
      <c r="L272" s="9">
        <v>0</v>
      </c>
      <c r="M272" s="9">
        <v>1</v>
      </c>
      <c r="N272" s="9">
        <v>0</v>
      </c>
      <c r="O272" s="26">
        <f t="shared" si="28"/>
        <v>1.3656210592686</v>
      </c>
      <c r="P272" s="26">
        <f t="shared" si="29"/>
        <v>17.326999999999998</v>
      </c>
    </row>
    <row r="273" spans="1:16">
      <c r="A273" s="6" t="s">
        <v>55</v>
      </c>
      <c r="B273" s="6" t="s">
        <v>2</v>
      </c>
      <c r="C273" s="9">
        <v>11831</v>
      </c>
      <c r="D273" s="9">
        <f t="shared" si="24"/>
        <v>11.831</v>
      </c>
      <c r="E273" s="9">
        <f t="shared" si="25"/>
        <v>12</v>
      </c>
      <c r="F273" s="9">
        <v>0</v>
      </c>
      <c r="G273" s="9">
        <v>0</v>
      </c>
      <c r="H273" s="9">
        <v>0</v>
      </c>
      <c r="I273" s="9">
        <v>33943</v>
      </c>
      <c r="J273" s="9">
        <f t="shared" si="26"/>
        <v>33.942999999999998</v>
      </c>
      <c r="K273" s="10">
        <f t="shared" si="27"/>
        <v>34</v>
      </c>
      <c r="L273" s="9">
        <v>2</v>
      </c>
      <c r="M273" s="9">
        <v>4</v>
      </c>
      <c r="N273" s="9">
        <v>0</v>
      </c>
      <c r="O273" s="26">
        <f t="shared" si="28"/>
        <v>1.8689882512044629</v>
      </c>
      <c r="P273" s="26">
        <f t="shared" si="29"/>
        <v>22.111999999999998</v>
      </c>
    </row>
    <row r="274" spans="1:16">
      <c r="A274" s="6" t="s">
        <v>55</v>
      </c>
      <c r="B274" s="6" t="s">
        <v>2</v>
      </c>
      <c r="C274" s="9">
        <v>12620</v>
      </c>
      <c r="D274" s="9">
        <f t="shared" si="24"/>
        <v>12.62</v>
      </c>
      <c r="E274" s="9">
        <f t="shared" si="25"/>
        <v>13</v>
      </c>
      <c r="F274" s="9">
        <v>0</v>
      </c>
      <c r="G274" s="9">
        <v>0</v>
      </c>
      <c r="H274" s="9">
        <v>0</v>
      </c>
      <c r="I274" s="9">
        <v>36478</v>
      </c>
      <c r="J274" s="9">
        <f t="shared" si="26"/>
        <v>36.478000000000002</v>
      </c>
      <c r="K274" s="10">
        <f t="shared" si="27"/>
        <v>36</v>
      </c>
      <c r="L274" s="9">
        <v>1</v>
      </c>
      <c r="M274" s="9">
        <v>0</v>
      </c>
      <c r="N274" s="9">
        <v>0</v>
      </c>
      <c r="O274" s="26">
        <f t="shared" si="28"/>
        <v>1.890491283676704</v>
      </c>
      <c r="P274" s="26">
        <f t="shared" si="29"/>
        <v>23.858000000000004</v>
      </c>
    </row>
    <row r="275" spans="1:16">
      <c r="A275" s="6">
        <v>13</v>
      </c>
      <c r="B275" s="6" t="s">
        <v>2</v>
      </c>
      <c r="C275" s="9">
        <v>9696</v>
      </c>
      <c r="D275" s="9">
        <f t="shared" si="24"/>
        <v>9.6959999999999997</v>
      </c>
      <c r="E275" s="9">
        <f t="shared" si="25"/>
        <v>10</v>
      </c>
      <c r="F275" s="9">
        <v>0</v>
      </c>
      <c r="G275" s="9">
        <v>0</v>
      </c>
      <c r="H275" s="9">
        <v>0</v>
      </c>
      <c r="I275" s="9">
        <v>23842</v>
      </c>
      <c r="J275" s="9">
        <f t="shared" si="26"/>
        <v>23.841999999999999</v>
      </c>
      <c r="K275" s="10">
        <f t="shared" si="27"/>
        <v>24</v>
      </c>
      <c r="L275" s="9">
        <v>0</v>
      </c>
      <c r="M275" s="9">
        <v>0</v>
      </c>
      <c r="N275" s="9">
        <v>0</v>
      </c>
      <c r="O275" s="26">
        <f t="shared" si="28"/>
        <v>1.4589521452145213</v>
      </c>
      <c r="P275" s="26">
        <f t="shared" si="29"/>
        <v>14.145999999999999</v>
      </c>
    </row>
    <row r="276" spans="1:16">
      <c r="A276" s="6">
        <v>13</v>
      </c>
      <c r="B276" s="6" t="s">
        <v>2</v>
      </c>
      <c r="C276" s="9">
        <v>10569</v>
      </c>
      <c r="D276" s="9">
        <f t="shared" si="24"/>
        <v>10.569000000000001</v>
      </c>
      <c r="E276" s="9">
        <f t="shared" si="25"/>
        <v>11</v>
      </c>
      <c r="F276" s="9">
        <v>0</v>
      </c>
      <c r="G276" s="9">
        <v>0</v>
      </c>
      <c r="H276" s="9">
        <v>0</v>
      </c>
      <c r="I276" s="9">
        <v>16128</v>
      </c>
      <c r="J276" s="9">
        <f t="shared" si="26"/>
        <v>16.128</v>
      </c>
      <c r="K276" s="10">
        <f t="shared" si="27"/>
        <v>16</v>
      </c>
      <c r="L276" s="9">
        <v>0</v>
      </c>
      <c r="M276" s="9">
        <v>0</v>
      </c>
      <c r="N276" s="9">
        <v>0</v>
      </c>
      <c r="O276" s="26">
        <f t="shared" si="28"/>
        <v>0.52597218279875091</v>
      </c>
      <c r="P276" s="26">
        <f t="shared" si="29"/>
        <v>5.5589999999999993</v>
      </c>
    </row>
    <row r="277" spans="1:16">
      <c r="A277" s="6" t="s">
        <v>55</v>
      </c>
      <c r="B277" s="6" t="s">
        <v>2</v>
      </c>
      <c r="C277" s="9">
        <v>11387</v>
      </c>
      <c r="D277" s="9">
        <f t="shared" si="24"/>
        <v>11.387</v>
      </c>
      <c r="E277" s="9">
        <f t="shared" si="25"/>
        <v>11</v>
      </c>
      <c r="F277" s="9">
        <v>0</v>
      </c>
      <c r="G277" s="9">
        <v>0</v>
      </c>
      <c r="H277" s="9">
        <v>0</v>
      </c>
      <c r="I277" s="9">
        <v>27504</v>
      </c>
      <c r="J277" s="9">
        <f t="shared" si="26"/>
        <v>27.504000000000001</v>
      </c>
      <c r="K277" s="10">
        <f t="shared" si="27"/>
        <v>28</v>
      </c>
      <c r="L277" s="9">
        <v>0</v>
      </c>
      <c r="M277" s="9">
        <v>1</v>
      </c>
      <c r="N277" s="9">
        <v>0</v>
      </c>
      <c r="O277" s="26">
        <f t="shared" si="28"/>
        <v>1.4153859664529727</v>
      </c>
      <c r="P277" s="26">
        <f t="shared" si="29"/>
        <v>16.117000000000001</v>
      </c>
    </row>
    <row r="278" spans="1:16">
      <c r="A278" s="6">
        <v>7</v>
      </c>
      <c r="B278" s="6" t="s">
        <v>2</v>
      </c>
      <c r="C278" s="9">
        <v>40942</v>
      </c>
      <c r="D278" s="9">
        <f t="shared" si="24"/>
        <v>40.942</v>
      </c>
      <c r="E278" s="9">
        <f t="shared" si="25"/>
        <v>41</v>
      </c>
      <c r="F278" s="9">
        <v>0</v>
      </c>
      <c r="G278" s="9">
        <v>0</v>
      </c>
      <c r="H278" s="9">
        <v>0</v>
      </c>
      <c r="I278" s="9">
        <v>77808</v>
      </c>
      <c r="J278" s="9">
        <f t="shared" si="26"/>
        <v>77.808000000000007</v>
      </c>
      <c r="K278" s="10">
        <f t="shared" si="27"/>
        <v>78</v>
      </c>
      <c r="L278" s="9">
        <v>0</v>
      </c>
      <c r="M278" s="9">
        <v>0</v>
      </c>
      <c r="N278" s="9">
        <v>1</v>
      </c>
      <c r="O278" s="26">
        <f t="shared" si="28"/>
        <v>0.90044453128816393</v>
      </c>
      <c r="P278" s="26">
        <f t="shared" si="29"/>
        <v>36.866000000000007</v>
      </c>
    </row>
    <row r="279" spans="1:16">
      <c r="A279" s="6">
        <v>7</v>
      </c>
      <c r="B279" s="6" t="s">
        <v>2</v>
      </c>
      <c r="C279" s="9">
        <v>17841</v>
      </c>
      <c r="D279" s="9">
        <f t="shared" si="24"/>
        <v>17.841000000000001</v>
      </c>
      <c r="E279" s="9">
        <f t="shared" si="25"/>
        <v>18</v>
      </c>
      <c r="F279" s="9">
        <v>0</v>
      </c>
      <c r="G279" s="9">
        <v>0</v>
      </c>
      <c r="H279" s="9">
        <v>0</v>
      </c>
      <c r="I279" s="9">
        <v>43278</v>
      </c>
      <c r="J279" s="9">
        <f t="shared" si="26"/>
        <v>43.277999999999999</v>
      </c>
      <c r="K279" s="10">
        <f t="shared" si="27"/>
        <v>43</v>
      </c>
      <c r="L279" s="9">
        <v>1</v>
      </c>
      <c r="M279" s="9">
        <v>2</v>
      </c>
      <c r="N279" s="9">
        <v>0</v>
      </c>
      <c r="O279" s="26">
        <f t="shared" si="28"/>
        <v>1.4257608878426096</v>
      </c>
      <c r="P279" s="26">
        <f t="shared" si="29"/>
        <v>25.436999999999998</v>
      </c>
    </row>
    <row r="280" spans="1:16">
      <c r="A280" s="6">
        <v>8</v>
      </c>
      <c r="B280" s="6" t="s">
        <v>2</v>
      </c>
      <c r="C280" s="9">
        <v>44958</v>
      </c>
      <c r="D280" s="9">
        <f t="shared" si="24"/>
        <v>44.957999999999998</v>
      </c>
      <c r="E280" s="9">
        <f t="shared" si="25"/>
        <v>45</v>
      </c>
      <c r="F280" s="9">
        <v>0</v>
      </c>
      <c r="G280" s="9">
        <v>0</v>
      </c>
      <c r="H280" s="9">
        <v>0</v>
      </c>
      <c r="I280" s="9">
        <v>149533</v>
      </c>
      <c r="J280" s="9">
        <f t="shared" si="26"/>
        <v>149.53299999999999</v>
      </c>
      <c r="K280" s="10">
        <f t="shared" si="27"/>
        <v>150</v>
      </c>
      <c r="L280" s="9">
        <v>1</v>
      </c>
      <c r="M280" s="9">
        <v>1</v>
      </c>
      <c r="N280" s="9">
        <v>7</v>
      </c>
      <c r="O280" s="26">
        <f t="shared" si="28"/>
        <v>2.3260598781084565</v>
      </c>
      <c r="P280" s="26">
        <f t="shared" si="29"/>
        <v>104.57499999999999</v>
      </c>
    </row>
    <row r="281" spans="1:16">
      <c r="A281" s="6">
        <v>11</v>
      </c>
      <c r="B281" s="6" t="s">
        <v>3</v>
      </c>
      <c r="C281" s="9">
        <v>15686</v>
      </c>
      <c r="D281" s="9">
        <f t="shared" si="24"/>
        <v>15.686</v>
      </c>
      <c r="E281" s="9">
        <f t="shared" si="25"/>
        <v>16</v>
      </c>
      <c r="F281" s="9">
        <v>0</v>
      </c>
      <c r="G281" s="9">
        <v>0</v>
      </c>
      <c r="H281" s="9">
        <v>0</v>
      </c>
      <c r="I281" s="9">
        <v>41788</v>
      </c>
      <c r="J281" s="9">
        <f t="shared" si="26"/>
        <v>41.787999999999997</v>
      </c>
      <c r="K281" s="10">
        <f t="shared" si="27"/>
        <v>42</v>
      </c>
      <c r="L281" s="9">
        <v>1</v>
      </c>
      <c r="M281" s="9">
        <v>2</v>
      </c>
      <c r="N281" s="9">
        <v>0</v>
      </c>
      <c r="O281" s="26">
        <f t="shared" si="28"/>
        <v>1.6640316205533594</v>
      </c>
      <c r="P281" s="26">
        <f t="shared" si="29"/>
        <v>26.101999999999997</v>
      </c>
    </row>
    <row r="282" spans="1:16">
      <c r="A282" s="6">
        <v>11</v>
      </c>
      <c r="B282" s="6" t="s">
        <v>3</v>
      </c>
      <c r="C282" s="9">
        <v>14984</v>
      </c>
      <c r="D282" s="9">
        <f t="shared" si="24"/>
        <v>14.984</v>
      </c>
      <c r="E282" s="9">
        <f t="shared" si="25"/>
        <v>15</v>
      </c>
      <c r="F282" s="9">
        <v>0</v>
      </c>
      <c r="G282" s="9">
        <v>0</v>
      </c>
      <c r="H282" s="9">
        <v>0</v>
      </c>
      <c r="I282" s="9">
        <v>29441</v>
      </c>
      <c r="J282" s="9">
        <f t="shared" si="26"/>
        <v>29.440999999999999</v>
      </c>
      <c r="K282" s="10">
        <f t="shared" si="27"/>
        <v>29</v>
      </c>
      <c r="L282" s="9">
        <v>0</v>
      </c>
      <c r="M282" s="9">
        <v>0</v>
      </c>
      <c r="N282" s="9">
        <v>0</v>
      </c>
      <c r="O282" s="26">
        <f t="shared" si="28"/>
        <v>0.96482915109450074</v>
      </c>
      <c r="P282" s="26">
        <f t="shared" si="29"/>
        <v>14.456999999999999</v>
      </c>
    </row>
    <row r="283" spans="1:16">
      <c r="A283" s="6">
        <v>11</v>
      </c>
      <c r="B283" s="6" t="s">
        <v>2</v>
      </c>
      <c r="C283" s="9">
        <v>13338</v>
      </c>
      <c r="D283" s="9">
        <f t="shared" si="24"/>
        <v>13.337999999999999</v>
      </c>
      <c r="E283" s="9">
        <f t="shared" si="25"/>
        <v>13</v>
      </c>
      <c r="F283" s="9">
        <v>0</v>
      </c>
      <c r="G283" s="9">
        <v>0</v>
      </c>
      <c r="H283" s="9">
        <v>0</v>
      </c>
      <c r="I283" s="9">
        <v>33626</v>
      </c>
      <c r="J283" s="9">
        <f t="shared" si="26"/>
        <v>33.625999999999998</v>
      </c>
      <c r="K283" s="10">
        <f t="shared" si="27"/>
        <v>34</v>
      </c>
      <c r="L283" s="9">
        <v>0</v>
      </c>
      <c r="M283" s="9">
        <v>0</v>
      </c>
      <c r="N283" s="9">
        <v>0</v>
      </c>
      <c r="O283" s="26">
        <f t="shared" si="28"/>
        <v>1.5210676263307841</v>
      </c>
      <c r="P283" s="26">
        <f t="shared" si="29"/>
        <v>20.287999999999997</v>
      </c>
    </row>
    <row r="284" spans="1:16">
      <c r="A284" s="6">
        <v>11</v>
      </c>
      <c r="B284" s="6" t="s">
        <v>2</v>
      </c>
      <c r="C284" s="9">
        <v>13044</v>
      </c>
      <c r="D284" s="9">
        <f t="shared" si="24"/>
        <v>13.044</v>
      </c>
      <c r="E284" s="9">
        <f t="shared" si="25"/>
        <v>13</v>
      </c>
      <c r="F284" s="9">
        <v>0</v>
      </c>
      <c r="G284" s="9">
        <v>0</v>
      </c>
      <c r="H284" s="9">
        <v>0</v>
      </c>
      <c r="I284" s="9">
        <v>26512</v>
      </c>
      <c r="J284" s="9">
        <f t="shared" si="26"/>
        <v>26.512</v>
      </c>
      <c r="K284" s="10">
        <f t="shared" si="27"/>
        <v>27</v>
      </c>
      <c r="L284" s="9">
        <v>0</v>
      </c>
      <c r="M284" s="9">
        <v>0</v>
      </c>
      <c r="N284" s="9">
        <v>0</v>
      </c>
      <c r="O284" s="26">
        <f t="shared" si="28"/>
        <v>1.0325053664520085</v>
      </c>
      <c r="P284" s="26">
        <f t="shared" si="29"/>
        <v>13.468</v>
      </c>
    </row>
    <row r="285" spans="1:16">
      <c r="A285" s="6">
        <v>12</v>
      </c>
      <c r="B285" s="6" t="s">
        <v>3</v>
      </c>
      <c r="C285" s="9">
        <v>13793</v>
      </c>
      <c r="D285" s="9">
        <f t="shared" si="24"/>
        <v>13.792999999999999</v>
      </c>
      <c r="E285" s="9">
        <f t="shared" si="25"/>
        <v>14</v>
      </c>
      <c r="F285" s="9">
        <v>0</v>
      </c>
      <c r="G285" s="9">
        <v>0</v>
      </c>
      <c r="H285" s="9">
        <v>0</v>
      </c>
      <c r="I285" s="9">
        <v>33195</v>
      </c>
      <c r="J285" s="9">
        <f t="shared" si="26"/>
        <v>33.195</v>
      </c>
      <c r="K285" s="10">
        <f t="shared" si="27"/>
        <v>33</v>
      </c>
      <c r="L285" s="9">
        <v>0</v>
      </c>
      <c r="M285" s="9">
        <v>0</v>
      </c>
      <c r="N285" s="9">
        <v>0</v>
      </c>
      <c r="O285" s="26">
        <f t="shared" si="28"/>
        <v>1.4066555499166244</v>
      </c>
      <c r="P285" s="26">
        <f t="shared" si="29"/>
        <v>19.402000000000001</v>
      </c>
    </row>
    <row r="286" spans="1:16">
      <c r="A286" s="6">
        <v>10</v>
      </c>
      <c r="B286" s="6" t="s">
        <v>2</v>
      </c>
      <c r="C286" s="9">
        <v>14559</v>
      </c>
      <c r="D286" s="9">
        <f t="shared" si="24"/>
        <v>14.558999999999999</v>
      </c>
      <c r="E286" s="9">
        <f t="shared" si="25"/>
        <v>15</v>
      </c>
      <c r="F286" s="9">
        <v>0</v>
      </c>
      <c r="G286" s="9">
        <v>0</v>
      </c>
      <c r="H286" s="9">
        <v>0</v>
      </c>
      <c r="I286" s="9">
        <v>36876</v>
      </c>
      <c r="J286" s="9">
        <f t="shared" si="26"/>
        <v>36.875999999999998</v>
      </c>
      <c r="K286" s="10">
        <f t="shared" si="27"/>
        <v>37</v>
      </c>
      <c r="L286" s="9">
        <v>0</v>
      </c>
      <c r="M286" s="9">
        <v>1</v>
      </c>
      <c r="N286" s="9">
        <v>0</v>
      </c>
      <c r="O286" s="26">
        <f t="shared" si="28"/>
        <v>1.5328662682876573</v>
      </c>
      <c r="P286" s="26">
        <f t="shared" si="29"/>
        <v>22.317</v>
      </c>
    </row>
    <row r="287" spans="1:16">
      <c r="A287" s="6">
        <v>10</v>
      </c>
      <c r="B287" s="6" t="s">
        <v>2</v>
      </c>
      <c r="C287" s="9">
        <v>19759</v>
      </c>
      <c r="D287" s="9">
        <f t="shared" si="24"/>
        <v>19.759</v>
      </c>
      <c r="E287" s="9">
        <f t="shared" si="25"/>
        <v>20</v>
      </c>
      <c r="F287" s="9">
        <v>0</v>
      </c>
      <c r="G287" s="9">
        <v>0</v>
      </c>
      <c r="H287" s="9">
        <v>0</v>
      </c>
      <c r="I287" s="9">
        <v>32323</v>
      </c>
      <c r="J287" s="9">
        <f t="shared" si="26"/>
        <v>32.323</v>
      </c>
      <c r="K287" s="10">
        <f t="shared" si="27"/>
        <v>32</v>
      </c>
      <c r="L287" s="9">
        <v>0</v>
      </c>
      <c r="M287" s="9">
        <v>1</v>
      </c>
      <c r="N287" s="9">
        <v>0</v>
      </c>
      <c r="O287" s="26">
        <f t="shared" si="28"/>
        <v>0.6358621387722051</v>
      </c>
      <c r="P287" s="26">
        <f t="shared" si="29"/>
        <v>12.564</v>
      </c>
    </row>
    <row r="288" spans="1:16">
      <c r="A288" s="6">
        <v>10</v>
      </c>
      <c r="B288" s="6" t="s">
        <v>3</v>
      </c>
      <c r="C288" s="9">
        <v>16237</v>
      </c>
      <c r="D288" s="9">
        <f t="shared" si="24"/>
        <v>16.236999999999998</v>
      </c>
      <c r="E288" s="9">
        <f t="shared" si="25"/>
        <v>16</v>
      </c>
      <c r="F288" s="9">
        <v>0</v>
      </c>
      <c r="G288" s="9">
        <v>0</v>
      </c>
      <c r="H288" s="9">
        <v>0</v>
      </c>
      <c r="I288" s="9">
        <v>29694</v>
      </c>
      <c r="J288" s="9">
        <f t="shared" si="26"/>
        <v>29.693999999999999</v>
      </c>
      <c r="K288" s="10">
        <f t="shared" si="27"/>
        <v>30</v>
      </c>
      <c r="L288" s="9">
        <v>0</v>
      </c>
      <c r="M288" s="9">
        <v>1</v>
      </c>
      <c r="N288" s="9">
        <v>0</v>
      </c>
      <c r="O288" s="26">
        <f t="shared" si="28"/>
        <v>0.82878610580772327</v>
      </c>
      <c r="P288" s="26">
        <f t="shared" si="29"/>
        <v>13.457000000000001</v>
      </c>
    </row>
    <row r="289" spans="1:16">
      <c r="A289" s="6">
        <v>10</v>
      </c>
      <c r="B289" s="6" t="s">
        <v>2</v>
      </c>
      <c r="C289" s="9">
        <v>18539</v>
      </c>
      <c r="D289" s="9">
        <f t="shared" si="24"/>
        <v>18.539000000000001</v>
      </c>
      <c r="E289" s="9">
        <f t="shared" si="25"/>
        <v>19</v>
      </c>
      <c r="F289" s="9">
        <v>0</v>
      </c>
      <c r="G289" s="9">
        <v>0</v>
      </c>
      <c r="H289" s="9">
        <v>0</v>
      </c>
      <c r="I289" s="9">
        <v>45166</v>
      </c>
      <c r="J289" s="9">
        <f t="shared" si="26"/>
        <v>45.165999999999997</v>
      </c>
      <c r="K289" s="10">
        <f t="shared" si="27"/>
        <v>45</v>
      </c>
      <c r="L289" s="9">
        <v>0</v>
      </c>
      <c r="M289" s="9">
        <v>0</v>
      </c>
      <c r="N289" s="9">
        <v>0</v>
      </c>
      <c r="O289" s="26">
        <f t="shared" si="28"/>
        <v>1.4362694859485405</v>
      </c>
      <c r="P289" s="26">
        <f t="shared" si="29"/>
        <v>26.626999999999995</v>
      </c>
    </row>
    <row r="290" spans="1:16">
      <c r="A290" s="6">
        <v>9</v>
      </c>
      <c r="B290" s="6" t="s">
        <v>2</v>
      </c>
      <c r="C290" s="9">
        <v>16613</v>
      </c>
      <c r="D290" s="9">
        <f t="shared" si="24"/>
        <v>16.613</v>
      </c>
      <c r="E290" s="9">
        <f t="shared" si="25"/>
        <v>17</v>
      </c>
      <c r="F290" s="9">
        <v>0</v>
      </c>
      <c r="G290" s="9">
        <v>0</v>
      </c>
      <c r="H290" s="9">
        <v>0</v>
      </c>
      <c r="I290" s="9">
        <v>34504</v>
      </c>
      <c r="J290" s="9">
        <f t="shared" si="26"/>
        <v>34.503999999999998</v>
      </c>
      <c r="K290" s="10">
        <f t="shared" si="27"/>
        <v>35</v>
      </c>
      <c r="L290" s="9">
        <v>0</v>
      </c>
      <c r="M290" s="9">
        <v>0</v>
      </c>
      <c r="N290" s="9">
        <v>1</v>
      </c>
      <c r="O290" s="26">
        <f t="shared" si="28"/>
        <v>1.0769277072172394</v>
      </c>
      <c r="P290" s="26">
        <f t="shared" si="29"/>
        <v>17.890999999999998</v>
      </c>
    </row>
    <row r="291" spans="1:16">
      <c r="A291" s="6">
        <v>10</v>
      </c>
      <c r="B291" s="6" t="s">
        <v>2</v>
      </c>
      <c r="C291" s="9">
        <v>21881</v>
      </c>
      <c r="D291" s="9">
        <f t="shared" si="24"/>
        <v>21.881</v>
      </c>
      <c r="E291" s="9">
        <f t="shared" si="25"/>
        <v>22</v>
      </c>
      <c r="F291" s="9">
        <v>0</v>
      </c>
      <c r="G291" s="9">
        <v>0</v>
      </c>
      <c r="H291" s="9">
        <v>0</v>
      </c>
      <c r="I291" s="9">
        <v>31672</v>
      </c>
      <c r="J291" s="9">
        <f t="shared" si="26"/>
        <v>31.672000000000001</v>
      </c>
      <c r="K291" s="10">
        <f t="shared" si="27"/>
        <v>32</v>
      </c>
      <c r="L291" s="9">
        <v>0</v>
      </c>
      <c r="M291" s="9">
        <v>0</v>
      </c>
      <c r="N291" s="9">
        <v>0</v>
      </c>
      <c r="O291" s="26">
        <f t="shared" si="28"/>
        <v>0.44746583794159317</v>
      </c>
      <c r="P291" s="26">
        <f t="shared" si="29"/>
        <v>9.7910000000000004</v>
      </c>
    </row>
    <row r="292" spans="1:16">
      <c r="A292" s="6">
        <v>10</v>
      </c>
      <c r="B292" s="6" t="s">
        <v>3</v>
      </c>
      <c r="C292" s="9">
        <v>15347</v>
      </c>
      <c r="D292" s="9">
        <f t="shared" si="24"/>
        <v>15.347</v>
      </c>
      <c r="E292" s="9">
        <f t="shared" si="25"/>
        <v>15</v>
      </c>
      <c r="F292" s="9">
        <v>0</v>
      </c>
      <c r="G292" s="9">
        <v>0</v>
      </c>
      <c r="H292" s="9">
        <v>0</v>
      </c>
      <c r="I292" s="9">
        <v>24522</v>
      </c>
      <c r="J292" s="9">
        <f t="shared" si="26"/>
        <v>24.521999999999998</v>
      </c>
      <c r="K292" s="10">
        <f t="shared" si="27"/>
        <v>25</v>
      </c>
      <c r="L292" s="9">
        <v>0</v>
      </c>
      <c r="M292" s="9">
        <v>0</v>
      </c>
      <c r="N292" s="9">
        <v>0</v>
      </c>
      <c r="O292" s="26">
        <f t="shared" si="28"/>
        <v>0.59783671075780276</v>
      </c>
      <c r="P292" s="26">
        <f t="shared" si="29"/>
        <v>9.1749999999999989</v>
      </c>
    </row>
    <row r="293" spans="1:16">
      <c r="A293" s="6">
        <v>9</v>
      </c>
      <c r="B293" s="6" t="s">
        <v>2</v>
      </c>
      <c r="C293" s="9">
        <v>14813</v>
      </c>
      <c r="D293" s="9">
        <f t="shared" si="24"/>
        <v>14.813000000000001</v>
      </c>
      <c r="E293" s="9">
        <f t="shared" si="25"/>
        <v>15</v>
      </c>
      <c r="F293" s="9">
        <v>0</v>
      </c>
      <c r="G293" s="9">
        <v>0</v>
      </c>
      <c r="H293" s="9">
        <v>0</v>
      </c>
      <c r="I293" s="9">
        <v>25329</v>
      </c>
      <c r="J293" s="9">
        <f t="shared" si="26"/>
        <v>25.329000000000001</v>
      </c>
      <c r="K293" s="10">
        <f t="shared" si="27"/>
        <v>25</v>
      </c>
      <c r="L293" s="9">
        <v>0</v>
      </c>
      <c r="M293" s="9">
        <v>0</v>
      </c>
      <c r="N293" s="9">
        <v>0</v>
      </c>
      <c r="O293" s="26">
        <f t="shared" si="28"/>
        <v>0.70991696482819144</v>
      </c>
      <c r="P293" s="26">
        <f t="shared" si="29"/>
        <v>10.516</v>
      </c>
    </row>
    <row r="294" spans="1:16">
      <c r="A294" s="6">
        <v>10</v>
      </c>
      <c r="B294" s="6" t="s">
        <v>3</v>
      </c>
      <c r="C294" s="9">
        <v>24277</v>
      </c>
      <c r="D294" s="9">
        <f t="shared" si="24"/>
        <v>24.277000000000001</v>
      </c>
      <c r="E294" s="9">
        <f t="shared" si="25"/>
        <v>24</v>
      </c>
      <c r="F294" s="9">
        <v>2</v>
      </c>
      <c r="G294" s="9">
        <v>0</v>
      </c>
      <c r="H294" s="9">
        <v>0</v>
      </c>
      <c r="I294" s="9">
        <v>41644</v>
      </c>
      <c r="J294" s="9">
        <f t="shared" si="26"/>
        <v>41.643999999999998</v>
      </c>
      <c r="K294" s="10">
        <f t="shared" si="27"/>
        <v>42</v>
      </c>
      <c r="L294" s="9">
        <v>0</v>
      </c>
      <c r="M294" s="9">
        <v>0</v>
      </c>
      <c r="N294" s="9">
        <v>0</v>
      </c>
      <c r="O294" s="26">
        <f t="shared" si="28"/>
        <v>0.71536845574000063</v>
      </c>
      <c r="P294" s="26">
        <f t="shared" si="29"/>
        <v>17.366999999999997</v>
      </c>
    </row>
    <row r="295" spans="1:16">
      <c r="A295" s="6">
        <v>9</v>
      </c>
      <c r="B295" s="6" t="s">
        <v>3</v>
      </c>
      <c r="C295" s="9">
        <v>16982</v>
      </c>
      <c r="D295" s="9">
        <f t="shared" si="24"/>
        <v>16.981999999999999</v>
      </c>
      <c r="E295" s="9">
        <f t="shared" si="25"/>
        <v>17</v>
      </c>
      <c r="F295" s="9">
        <v>0</v>
      </c>
      <c r="G295" s="9">
        <v>0</v>
      </c>
      <c r="H295" s="9">
        <v>0</v>
      </c>
      <c r="I295" s="9">
        <v>34222</v>
      </c>
      <c r="J295" s="9">
        <f t="shared" si="26"/>
        <v>34.222000000000001</v>
      </c>
      <c r="K295" s="10">
        <f t="shared" si="27"/>
        <v>34</v>
      </c>
      <c r="L295" s="9">
        <v>0</v>
      </c>
      <c r="M295" s="9">
        <v>0</v>
      </c>
      <c r="N295" s="9">
        <v>0</v>
      </c>
      <c r="O295" s="26">
        <f t="shared" si="28"/>
        <v>1.0151925568248736</v>
      </c>
      <c r="P295" s="26">
        <f t="shared" si="29"/>
        <v>17.240000000000002</v>
      </c>
    </row>
    <row r="296" spans="1:16">
      <c r="A296" s="6">
        <v>9</v>
      </c>
      <c r="B296" s="6" t="s">
        <v>3</v>
      </c>
      <c r="C296" s="9">
        <v>11635</v>
      </c>
      <c r="D296" s="9">
        <f t="shared" si="24"/>
        <v>11.635</v>
      </c>
      <c r="E296" s="9">
        <f t="shared" si="25"/>
        <v>12</v>
      </c>
      <c r="F296" s="9">
        <v>0</v>
      </c>
      <c r="G296" s="9">
        <v>0</v>
      </c>
      <c r="H296" s="9">
        <v>0</v>
      </c>
      <c r="I296" s="9">
        <v>33669</v>
      </c>
      <c r="J296" s="9">
        <f t="shared" si="26"/>
        <v>33.668999999999997</v>
      </c>
      <c r="K296" s="10">
        <f t="shared" si="27"/>
        <v>34</v>
      </c>
      <c r="L296" s="9">
        <v>0</v>
      </c>
      <c r="M296" s="9">
        <v>0</v>
      </c>
      <c r="N296" s="9">
        <v>0</v>
      </c>
      <c r="O296" s="26">
        <f t="shared" si="28"/>
        <v>1.8937688010313709</v>
      </c>
      <c r="P296" s="26">
        <f t="shared" si="29"/>
        <v>22.033999999999999</v>
      </c>
    </row>
    <row r="297" spans="1:16">
      <c r="A297" s="6">
        <v>9</v>
      </c>
      <c r="B297" s="6" t="s">
        <v>3</v>
      </c>
      <c r="C297" s="9">
        <v>70948</v>
      </c>
      <c r="D297" s="9">
        <f t="shared" si="24"/>
        <v>70.947999999999993</v>
      </c>
      <c r="E297" s="9">
        <f t="shared" si="25"/>
        <v>71</v>
      </c>
      <c r="F297" s="9">
        <v>1</v>
      </c>
      <c r="G297" s="9">
        <v>0</v>
      </c>
      <c r="H297" s="9">
        <v>1</v>
      </c>
      <c r="I297" s="9">
        <v>84981</v>
      </c>
      <c r="J297" s="9">
        <f t="shared" si="26"/>
        <v>84.980999999999995</v>
      </c>
      <c r="K297" s="10">
        <f t="shared" si="27"/>
        <v>85</v>
      </c>
      <c r="L297" s="9">
        <v>0</v>
      </c>
      <c r="M297" s="9">
        <v>0</v>
      </c>
      <c r="N297" s="9">
        <v>2</v>
      </c>
      <c r="O297" s="26">
        <f t="shared" si="28"/>
        <v>0.19779274961943963</v>
      </c>
      <c r="P297" s="26">
        <f t="shared" si="29"/>
        <v>14.033000000000001</v>
      </c>
    </row>
    <row r="298" spans="1:16">
      <c r="A298" s="6">
        <v>8</v>
      </c>
      <c r="B298" s="6" t="s">
        <v>2</v>
      </c>
      <c r="C298" s="9">
        <v>17213</v>
      </c>
      <c r="D298" s="9">
        <f t="shared" si="24"/>
        <v>17.213000000000001</v>
      </c>
      <c r="E298" s="9">
        <f t="shared" si="25"/>
        <v>17</v>
      </c>
      <c r="F298" s="9">
        <v>0</v>
      </c>
      <c r="G298" s="9">
        <v>0</v>
      </c>
      <c r="H298" s="9">
        <v>0</v>
      </c>
      <c r="I298" s="9">
        <v>35882</v>
      </c>
      <c r="J298" s="9">
        <f t="shared" si="26"/>
        <v>35.881999999999998</v>
      </c>
      <c r="K298" s="10">
        <f t="shared" si="27"/>
        <v>36</v>
      </c>
      <c r="L298" s="9">
        <v>0</v>
      </c>
      <c r="M298" s="9">
        <v>0</v>
      </c>
      <c r="N298" s="9">
        <v>0</v>
      </c>
      <c r="O298" s="26">
        <f t="shared" si="28"/>
        <v>1.0845872305815369</v>
      </c>
      <c r="P298" s="26">
        <f t="shared" si="29"/>
        <v>18.668999999999997</v>
      </c>
    </row>
    <row r="299" spans="1:16">
      <c r="A299" s="6">
        <v>10</v>
      </c>
      <c r="B299" s="6" t="s">
        <v>2</v>
      </c>
      <c r="C299" s="9">
        <v>13720</v>
      </c>
      <c r="D299" s="9">
        <f t="shared" si="24"/>
        <v>13.72</v>
      </c>
      <c r="E299" s="9">
        <f t="shared" si="25"/>
        <v>14</v>
      </c>
      <c r="F299" s="9">
        <v>0</v>
      </c>
      <c r="G299" s="9">
        <v>0</v>
      </c>
      <c r="H299" s="9">
        <v>0</v>
      </c>
      <c r="I299" s="9">
        <v>31240</v>
      </c>
      <c r="J299" s="9">
        <f t="shared" si="26"/>
        <v>31.24</v>
      </c>
      <c r="K299" s="10">
        <f t="shared" si="27"/>
        <v>31</v>
      </c>
      <c r="L299" s="9">
        <v>0</v>
      </c>
      <c r="M299" s="9">
        <v>1</v>
      </c>
      <c r="N299" s="9">
        <v>0</v>
      </c>
      <c r="O299" s="26">
        <f t="shared" si="28"/>
        <v>1.2769679300291541</v>
      </c>
      <c r="P299" s="26">
        <f t="shared" si="29"/>
        <v>17.519999999999996</v>
      </c>
    </row>
    <row r="300" spans="1:16">
      <c r="A300" s="6">
        <v>10</v>
      </c>
      <c r="B300" s="6" t="s">
        <v>3</v>
      </c>
      <c r="C300" s="9">
        <v>21330</v>
      </c>
      <c r="D300" s="9">
        <f t="shared" si="24"/>
        <v>21.33</v>
      </c>
      <c r="E300" s="9">
        <f t="shared" si="25"/>
        <v>21</v>
      </c>
      <c r="F300" s="9">
        <v>0</v>
      </c>
      <c r="G300" s="9">
        <v>0</v>
      </c>
      <c r="H300" s="9">
        <v>0</v>
      </c>
      <c r="I300" s="9">
        <v>27440</v>
      </c>
      <c r="J300" s="9">
        <f t="shared" si="26"/>
        <v>27.44</v>
      </c>
      <c r="K300" s="10">
        <f t="shared" si="27"/>
        <v>27</v>
      </c>
      <c r="L300" s="9">
        <v>0</v>
      </c>
      <c r="M300" s="9">
        <v>0</v>
      </c>
      <c r="N300" s="9">
        <v>0</v>
      </c>
      <c r="O300" s="26">
        <f t="shared" si="28"/>
        <v>0.28645100796999545</v>
      </c>
      <c r="P300" s="26">
        <f t="shared" si="29"/>
        <v>6.110000000000003</v>
      </c>
    </row>
    <row r="301" spans="1:16">
      <c r="A301" s="9">
        <v>12</v>
      </c>
      <c r="B301" s="9" t="s">
        <v>2</v>
      </c>
      <c r="C301" s="9">
        <v>12808</v>
      </c>
      <c r="D301" s="9">
        <f t="shared" si="24"/>
        <v>12.808</v>
      </c>
      <c r="E301" s="9">
        <f t="shared" si="25"/>
        <v>13</v>
      </c>
      <c r="F301" s="9">
        <v>0</v>
      </c>
      <c r="G301" s="9">
        <v>0</v>
      </c>
      <c r="H301" s="9">
        <v>0</v>
      </c>
      <c r="I301" s="9">
        <v>32747</v>
      </c>
      <c r="J301" s="9">
        <f t="shared" si="26"/>
        <v>32.747</v>
      </c>
      <c r="K301" s="10">
        <f t="shared" si="27"/>
        <v>33</v>
      </c>
      <c r="L301" s="9">
        <v>0</v>
      </c>
      <c r="M301" s="9">
        <v>0</v>
      </c>
      <c r="N301" s="9">
        <v>0</v>
      </c>
      <c r="O301" s="26">
        <f t="shared" si="28"/>
        <v>1.5567613991255465</v>
      </c>
      <c r="P301" s="26">
        <f t="shared" si="29"/>
        <v>19.939</v>
      </c>
    </row>
    <row r="302" spans="1:16">
      <c r="A302" s="9">
        <v>7</v>
      </c>
      <c r="B302" s="9" t="s">
        <v>2</v>
      </c>
      <c r="C302" s="9">
        <v>30876</v>
      </c>
      <c r="D302" s="9">
        <f t="shared" si="24"/>
        <v>30.876000000000001</v>
      </c>
      <c r="E302" s="9">
        <f t="shared" si="25"/>
        <v>31</v>
      </c>
      <c r="F302" s="9">
        <v>0</v>
      </c>
      <c r="G302" s="9">
        <v>0</v>
      </c>
      <c r="H302" s="9">
        <v>0</v>
      </c>
      <c r="I302" s="9">
        <v>65710</v>
      </c>
      <c r="J302" s="9">
        <f t="shared" si="26"/>
        <v>65.709999999999994</v>
      </c>
      <c r="K302" s="10">
        <f t="shared" si="27"/>
        <v>66</v>
      </c>
      <c r="L302" s="9">
        <v>0</v>
      </c>
      <c r="M302" s="9">
        <v>1</v>
      </c>
      <c r="N302" s="9">
        <v>1</v>
      </c>
      <c r="O302" s="26">
        <f t="shared" si="28"/>
        <v>1.1281901800751388</v>
      </c>
      <c r="P302" s="26">
        <f t="shared" si="29"/>
        <v>34.833999999999989</v>
      </c>
    </row>
    <row r="303" spans="1:16">
      <c r="A303" s="9">
        <v>7</v>
      </c>
      <c r="B303" s="9" t="s">
        <v>2</v>
      </c>
      <c r="C303" s="9">
        <v>39505</v>
      </c>
      <c r="D303" s="9">
        <f t="shared" si="24"/>
        <v>39.505000000000003</v>
      </c>
      <c r="E303" s="9">
        <f t="shared" si="25"/>
        <v>40</v>
      </c>
      <c r="F303" s="9">
        <v>0</v>
      </c>
      <c r="G303" s="9">
        <v>0</v>
      </c>
      <c r="H303" s="9">
        <v>0</v>
      </c>
      <c r="I303" s="9">
        <v>66564</v>
      </c>
      <c r="J303" s="9">
        <f t="shared" si="26"/>
        <v>66.563999999999993</v>
      </c>
      <c r="K303" s="10">
        <f t="shared" si="27"/>
        <v>67</v>
      </c>
      <c r="L303" s="9">
        <v>0</v>
      </c>
      <c r="M303" s="9">
        <v>0</v>
      </c>
      <c r="N303" s="9">
        <v>2</v>
      </c>
      <c r="O303" s="26">
        <f t="shared" si="28"/>
        <v>0.6849512719908869</v>
      </c>
      <c r="P303" s="26">
        <f t="shared" si="29"/>
        <v>27.05899999999999</v>
      </c>
    </row>
    <row r="304" spans="1:16">
      <c r="A304" s="9">
        <v>11</v>
      </c>
      <c r="B304" s="9" t="s">
        <v>2</v>
      </c>
      <c r="C304" s="9">
        <v>16389</v>
      </c>
      <c r="D304" s="9">
        <f t="shared" si="24"/>
        <v>16.388999999999999</v>
      </c>
      <c r="E304" s="9">
        <f t="shared" si="25"/>
        <v>16</v>
      </c>
      <c r="F304" s="9">
        <v>1</v>
      </c>
      <c r="G304" s="9">
        <v>0</v>
      </c>
      <c r="H304" s="9">
        <v>0</v>
      </c>
      <c r="I304" s="9">
        <v>24948</v>
      </c>
      <c r="J304" s="9">
        <f t="shared" si="26"/>
        <v>24.948</v>
      </c>
      <c r="K304" s="10">
        <f t="shared" si="27"/>
        <v>25</v>
      </c>
      <c r="L304" s="9">
        <v>0</v>
      </c>
      <c r="M304" s="9">
        <v>0</v>
      </c>
      <c r="N304" s="9">
        <v>0</v>
      </c>
      <c r="O304" s="26">
        <f t="shared" si="28"/>
        <v>0.52224052718286662</v>
      </c>
      <c r="P304" s="26">
        <f t="shared" si="29"/>
        <v>8.5590000000000011</v>
      </c>
    </row>
    <row r="305" spans="1:16">
      <c r="A305" s="9">
        <v>10</v>
      </c>
      <c r="B305" s="9" t="s">
        <v>2</v>
      </c>
      <c r="C305" s="9">
        <v>19240</v>
      </c>
      <c r="D305" s="9">
        <f t="shared" si="24"/>
        <v>19.239999999999998</v>
      </c>
      <c r="E305" s="9">
        <f t="shared" si="25"/>
        <v>19</v>
      </c>
      <c r="F305" s="9">
        <v>0</v>
      </c>
      <c r="G305" s="9">
        <v>0</v>
      </c>
      <c r="H305" s="9">
        <v>0</v>
      </c>
      <c r="I305" s="9">
        <v>33100</v>
      </c>
      <c r="J305" s="9">
        <f t="shared" si="26"/>
        <v>33.1</v>
      </c>
      <c r="K305" s="10">
        <f t="shared" si="27"/>
        <v>33</v>
      </c>
      <c r="L305" s="9">
        <v>0</v>
      </c>
      <c r="M305" s="9">
        <v>0</v>
      </c>
      <c r="N305" s="9">
        <v>0</v>
      </c>
      <c r="O305" s="26">
        <f t="shared" si="28"/>
        <v>0.72037422037422061</v>
      </c>
      <c r="P305" s="26">
        <f t="shared" si="29"/>
        <v>13.860000000000003</v>
      </c>
    </row>
    <row r="306" spans="1:16">
      <c r="A306" s="9">
        <v>9</v>
      </c>
      <c r="B306" s="9" t="s">
        <v>2</v>
      </c>
      <c r="C306" s="9">
        <v>24783</v>
      </c>
      <c r="D306" s="9">
        <f t="shared" si="24"/>
        <v>24.783000000000001</v>
      </c>
      <c r="E306" s="9">
        <f t="shared" si="25"/>
        <v>25</v>
      </c>
      <c r="F306" s="9">
        <v>0</v>
      </c>
      <c r="G306" s="9">
        <v>0</v>
      </c>
      <c r="H306" s="9">
        <v>0</v>
      </c>
      <c r="I306" s="9">
        <v>43379</v>
      </c>
      <c r="J306" s="9">
        <f t="shared" si="26"/>
        <v>43.378999999999998</v>
      </c>
      <c r="K306" s="10">
        <f t="shared" si="27"/>
        <v>43</v>
      </c>
      <c r="L306" s="9">
        <v>0</v>
      </c>
      <c r="M306" s="9">
        <v>0</v>
      </c>
      <c r="N306" s="9">
        <v>0</v>
      </c>
      <c r="O306" s="26">
        <f t="shared" si="28"/>
        <v>0.75035306460073414</v>
      </c>
      <c r="P306" s="26">
        <f t="shared" si="29"/>
        <v>18.595999999999997</v>
      </c>
    </row>
    <row r="307" spans="1:16">
      <c r="A307" s="9">
        <v>8</v>
      </c>
      <c r="B307" s="9" t="s">
        <v>3</v>
      </c>
      <c r="C307" s="9">
        <v>24003</v>
      </c>
      <c r="D307" s="9">
        <f t="shared" si="24"/>
        <v>24.003</v>
      </c>
      <c r="E307" s="9">
        <f t="shared" si="25"/>
        <v>24</v>
      </c>
      <c r="F307" s="9">
        <v>0</v>
      </c>
      <c r="G307" s="9">
        <v>0</v>
      </c>
      <c r="H307" s="9">
        <v>0</v>
      </c>
      <c r="I307" s="9">
        <v>48880</v>
      </c>
      <c r="J307" s="9">
        <f t="shared" si="26"/>
        <v>48.88</v>
      </c>
      <c r="K307" s="10">
        <f t="shared" si="27"/>
        <v>49</v>
      </c>
      <c r="L307" s="9">
        <v>0</v>
      </c>
      <c r="M307" s="9">
        <v>1</v>
      </c>
      <c r="N307" s="9">
        <v>0</v>
      </c>
      <c r="O307" s="26">
        <f t="shared" si="28"/>
        <v>1.0364121151522727</v>
      </c>
      <c r="P307" s="26">
        <f t="shared" si="29"/>
        <v>24.877000000000002</v>
      </c>
    </row>
    <row r="308" spans="1:16">
      <c r="A308" s="9">
        <v>10</v>
      </c>
      <c r="B308" s="9" t="s">
        <v>3</v>
      </c>
      <c r="C308" s="9">
        <v>11672</v>
      </c>
      <c r="D308" s="9">
        <f t="shared" si="24"/>
        <v>11.672000000000001</v>
      </c>
      <c r="E308" s="9">
        <f t="shared" si="25"/>
        <v>12</v>
      </c>
      <c r="F308" s="9">
        <v>0</v>
      </c>
      <c r="G308" s="9">
        <v>0</v>
      </c>
      <c r="H308" s="9">
        <v>0</v>
      </c>
      <c r="I308" s="9">
        <v>29032</v>
      </c>
      <c r="J308" s="9">
        <f t="shared" si="26"/>
        <v>29.032</v>
      </c>
      <c r="K308" s="10">
        <f t="shared" si="27"/>
        <v>29</v>
      </c>
      <c r="L308" s="9">
        <v>0</v>
      </c>
      <c r="M308" s="9">
        <v>1</v>
      </c>
      <c r="N308" s="9">
        <v>0</v>
      </c>
      <c r="O308" s="26">
        <f t="shared" si="28"/>
        <v>1.487320082248115</v>
      </c>
      <c r="P308" s="26">
        <f t="shared" si="29"/>
        <v>17.36</v>
      </c>
    </row>
    <row r="309" spans="1:16">
      <c r="A309" s="9">
        <v>11</v>
      </c>
      <c r="B309" s="9" t="s">
        <v>3</v>
      </c>
      <c r="C309" s="9">
        <v>13775</v>
      </c>
      <c r="D309" s="9">
        <f t="shared" si="24"/>
        <v>13.775</v>
      </c>
      <c r="E309" s="9">
        <f t="shared" si="25"/>
        <v>14</v>
      </c>
      <c r="F309" s="9">
        <v>0</v>
      </c>
      <c r="G309" s="9">
        <v>0</v>
      </c>
      <c r="H309" s="9">
        <v>0</v>
      </c>
      <c r="I309" s="9">
        <v>23088</v>
      </c>
      <c r="J309" s="9">
        <f t="shared" si="26"/>
        <v>23.088000000000001</v>
      </c>
      <c r="K309" s="10">
        <f t="shared" si="27"/>
        <v>23</v>
      </c>
      <c r="L309" s="9">
        <v>0</v>
      </c>
      <c r="M309" s="9">
        <v>0</v>
      </c>
      <c r="N309" s="9">
        <v>0</v>
      </c>
      <c r="O309" s="26">
        <f t="shared" si="28"/>
        <v>0.67607985480943744</v>
      </c>
      <c r="P309" s="26">
        <f t="shared" si="29"/>
        <v>9.3130000000000006</v>
      </c>
    </row>
    <row r="310" spans="1:16">
      <c r="A310" s="9">
        <v>7</v>
      </c>
      <c r="B310" s="9" t="s">
        <v>3</v>
      </c>
      <c r="C310" s="9">
        <v>17786</v>
      </c>
      <c r="D310" s="9">
        <f t="shared" si="24"/>
        <v>17.786000000000001</v>
      </c>
      <c r="E310" s="9">
        <f t="shared" si="25"/>
        <v>18</v>
      </c>
      <c r="F310" s="9">
        <v>0</v>
      </c>
      <c r="G310" s="9">
        <v>0</v>
      </c>
      <c r="H310" s="9">
        <v>0</v>
      </c>
      <c r="I310" s="9">
        <v>30229</v>
      </c>
      <c r="J310" s="9">
        <f t="shared" si="26"/>
        <v>30.228999999999999</v>
      </c>
      <c r="K310" s="10">
        <f t="shared" si="27"/>
        <v>30</v>
      </c>
      <c r="L310" s="9">
        <v>0</v>
      </c>
      <c r="M310" s="9">
        <v>0</v>
      </c>
      <c r="N310" s="9">
        <v>0</v>
      </c>
      <c r="O310" s="26">
        <f t="shared" si="28"/>
        <v>0.69959518722590786</v>
      </c>
      <c r="P310" s="26">
        <f t="shared" si="29"/>
        <v>12.442999999999998</v>
      </c>
    </row>
    <row r="311" spans="1:16">
      <c r="A311" s="9">
        <v>8</v>
      </c>
      <c r="B311" s="9" t="s">
        <v>2</v>
      </c>
      <c r="C311" s="9">
        <v>16845</v>
      </c>
      <c r="D311" s="9">
        <f t="shared" si="24"/>
        <v>16.844999999999999</v>
      </c>
      <c r="E311" s="9">
        <f t="shared" si="25"/>
        <v>17</v>
      </c>
      <c r="F311" s="9">
        <v>1</v>
      </c>
      <c r="G311" s="9">
        <v>0</v>
      </c>
      <c r="H311" s="9">
        <v>0</v>
      </c>
      <c r="I311" s="9">
        <v>44819</v>
      </c>
      <c r="J311" s="9">
        <f t="shared" si="26"/>
        <v>44.819000000000003</v>
      </c>
      <c r="K311" s="10">
        <f t="shared" si="27"/>
        <v>45</v>
      </c>
      <c r="L311" s="9">
        <v>0</v>
      </c>
      <c r="M311" s="9">
        <v>4</v>
      </c>
      <c r="N311" s="9">
        <v>0</v>
      </c>
      <c r="O311" s="26">
        <f t="shared" si="28"/>
        <v>1.6606708222024342</v>
      </c>
      <c r="P311" s="26">
        <f t="shared" si="29"/>
        <v>27.974000000000004</v>
      </c>
    </row>
    <row r="312" spans="1:16">
      <c r="A312" s="9">
        <v>7</v>
      </c>
      <c r="B312" s="9" t="s">
        <v>3</v>
      </c>
      <c r="C312" s="9">
        <v>25828</v>
      </c>
      <c r="D312" s="9">
        <f t="shared" si="24"/>
        <v>25.827999999999999</v>
      </c>
      <c r="E312" s="9">
        <f t="shared" si="25"/>
        <v>26</v>
      </c>
      <c r="F312" s="9">
        <v>0</v>
      </c>
      <c r="G312" s="9">
        <v>0</v>
      </c>
      <c r="H312" s="9">
        <v>0</v>
      </c>
      <c r="I312" s="9">
        <v>36873</v>
      </c>
      <c r="J312" s="9">
        <f t="shared" si="26"/>
        <v>36.872999999999998</v>
      </c>
      <c r="K312" s="10">
        <f t="shared" si="27"/>
        <v>37</v>
      </c>
      <c r="L312" s="9">
        <v>0</v>
      </c>
      <c r="M312" s="9">
        <v>1</v>
      </c>
      <c r="N312" s="9">
        <v>0</v>
      </c>
      <c r="O312" s="26">
        <f t="shared" si="28"/>
        <v>0.42763667337772954</v>
      </c>
      <c r="P312" s="26">
        <f t="shared" si="29"/>
        <v>11.044999999999998</v>
      </c>
    </row>
    <row r="313" spans="1:16">
      <c r="A313" s="9">
        <v>9</v>
      </c>
      <c r="B313" s="9" t="s">
        <v>3</v>
      </c>
      <c r="C313" s="9">
        <v>21163</v>
      </c>
      <c r="D313" s="9">
        <f t="shared" si="24"/>
        <v>21.163</v>
      </c>
      <c r="E313" s="9">
        <f t="shared" si="25"/>
        <v>21</v>
      </c>
      <c r="F313" s="9">
        <v>0</v>
      </c>
      <c r="G313" s="9">
        <v>0</v>
      </c>
      <c r="H313" s="9">
        <v>0</v>
      </c>
      <c r="I313" s="9">
        <v>33229</v>
      </c>
      <c r="J313" s="9">
        <f t="shared" si="26"/>
        <v>33.228999999999999</v>
      </c>
      <c r="K313" s="10">
        <f t="shared" si="27"/>
        <v>33</v>
      </c>
      <c r="L313" s="9">
        <v>0</v>
      </c>
      <c r="M313" s="9">
        <v>0</v>
      </c>
      <c r="N313" s="9">
        <v>0</v>
      </c>
      <c r="O313" s="26">
        <f t="shared" si="28"/>
        <v>0.57014600954496053</v>
      </c>
      <c r="P313" s="26">
        <f t="shared" si="29"/>
        <v>12.065999999999999</v>
      </c>
    </row>
    <row r="314" spans="1:16">
      <c r="A314" s="9">
        <v>8</v>
      </c>
      <c r="B314" s="9" t="s">
        <v>2</v>
      </c>
      <c r="C314" s="9">
        <v>24121</v>
      </c>
      <c r="D314" s="9">
        <f t="shared" si="24"/>
        <v>24.120999999999999</v>
      </c>
      <c r="E314" s="9">
        <f t="shared" si="25"/>
        <v>24</v>
      </c>
      <c r="F314" s="9">
        <v>0</v>
      </c>
      <c r="G314" s="9">
        <v>0</v>
      </c>
      <c r="H314" s="9">
        <v>0</v>
      </c>
      <c r="I314" s="9">
        <v>43546</v>
      </c>
      <c r="J314" s="9">
        <f t="shared" si="26"/>
        <v>43.545999999999999</v>
      </c>
      <c r="K314" s="10">
        <f t="shared" si="27"/>
        <v>44</v>
      </c>
      <c r="L314" s="9">
        <v>0</v>
      </c>
      <c r="M314" s="9">
        <v>0</v>
      </c>
      <c r="N314" s="9">
        <v>0</v>
      </c>
      <c r="O314" s="26">
        <f t="shared" si="28"/>
        <v>0.80531487085941722</v>
      </c>
      <c r="P314" s="26">
        <f t="shared" si="29"/>
        <v>19.425000000000001</v>
      </c>
    </row>
    <row r="315" spans="1:16">
      <c r="A315" s="9">
        <v>7</v>
      </c>
      <c r="B315" s="9" t="s">
        <v>3</v>
      </c>
      <c r="C315" s="9">
        <v>31008</v>
      </c>
      <c r="D315" s="9">
        <f t="shared" si="24"/>
        <v>31.007999999999999</v>
      </c>
      <c r="E315" s="9">
        <f t="shared" si="25"/>
        <v>31</v>
      </c>
      <c r="F315" s="9">
        <v>0</v>
      </c>
      <c r="G315" s="9">
        <v>0</v>
      </c>
      <c r="H315" s="9">
        <v>0</v>
      </c>
      <c r="I315" s="9">
        <v>56989</v>
      </c>
      <c r="J315" s="9">
        <f t="shared" si="26"/>
        <v>56.988999999999997</v>
      </c>
      <c r="K315" s="10">
        <f t="shared" si="27"/>
        <v>57</v>
      </c>
      <c r="L315" s="9">
        <v>0</v>
      </c>
      <c r="M315" s="9">
        <v>0</v>
      </c>
      <c r="N315" s="9">
        <v>0</v>
      </c>
      <c r="O315" s="26">
        <f t="shared" si="28"/>
        <v>0.83788054695562431</v>
      </c>
      <c r="P315" s="26">
        <f t="shared" si="29"/>
        <v>25.980999999999998</v>
      </c>
    </row>
    <row r="316" spans="1:16">
      <c r="A316" s="9">
        <v>10</v>
      </c>
      <c r="B316" s="9" t="s">
        <v>2</v>
      </c>
      <c r="C316" s="9">
        <v>11867</v>
      </c>
      <c r="D316" s="9">
        <f t="shared" si="24"/>
        <v>11.867000000000001</v>
      </c>
      <c r="E316" s="9">
        <f t="shared" si="25"/>
        <v>12</v>
      </c>
      <c r="F316" s="9">
        <v>0</v>
      </c>
      <c r="G316" s="9">
        <v>0</v>
      </c>
      <c r="H316" s="9">
        <v>0</v>
      </c>
      <c r="I316" s="9">
        <v>41040</v>
      </c>
      <c r="J316" s="9">
        <f t="shared" si="26"/>
        <v>41.04</v>
      </c>
      <c r="K316" s="10">
        <f t="shared" si="27"/>
        <v>41</v>
      </c>
      <c r="L316" s="9">
        <v>0</v>
      </c>
      <c r="M316" s="9">
        <v>0</v>
      </c>
      <c r="N316" s="9">
        <v>0</v>
      </c>
      <c r="O316" s="26">
        <f t="shared" si="28"/>
        <v>2.4583298221960055</v>
      </c>
      <c r="P316" s="26">
        <f t="shared" si="29"/>
        <v>29.172999999999998</v>
      </c>
    </row>
    <row r="317" spans="1:16">
      <c r="A317" s="9">
        <v>10</v>
      </c>
      <c r="B317" s="9" t="s">
        <v>3</v>
      </c>
      <c r="C317" s="9">
        <v>13545</v>
      </c>
      <c r="D317" s="9">
        <f t="shared" si="24"/>
        <v>13.545</v>
      </c>
      <c r="E317" s="9">
        <f t="shared" si="25"/>
        <v>14</v>
      </c>
      <c r="F317" s="9">
        <v>1</v>
      </c>
      <c r="G317" s="9">
        <v>0</v>
      </c>
      <c r="H317" s="9">
        <v>0</v>
      </c>
      <c r="I317" s="9">
        <v>32244</v>
      </c>
      <c r="J317" s="9">
        <f t="shared" si="26"/>
        <v>32.244</v>
      </c>
      <c r="K317" s="10">
        <f t="shared" si="27"/>
        <v>32</v>
      </c>
      <c r="L317" s="9">
        <v>0</v>
      </c>
      <c r="M317" s="9">
        <v>0</v>
      </c>
      <c r="N317" s="9">
        <v>0</v>
      </c>
      <c r="O317" s="26">
        <f t="shared" si="28"/>
        <v>1.3805094130675524</v>
      </c>
      <c r="P317" s="26">
        <f t="shared" si="29"/>
        <v>18.698999999999998</v>
      </c>
    </row>
    <row r="318" spans="1:16">
      <c r="A318" s="9">
        <v>9</v>
      </c>
      <c r="B318" s="9" t="s">
        <v>2</v>
      </c>
      <c r="C318" s="9">
        <v>16247</v>
      </c>
      <c r="D318" s="9">
        <f t="shared" si="24"/>
        <v>16.247</v>
      </c>
      <c r="E318" s="9">
        <f t="shared" si="25"/>
        <v>16</v>
      </c>
      <c r="F318" s="9">
        <v>0</v>
      </c>
      <c r="G318" s="9">
        <v>0</v>
      </c>
      <c r="H318" s="9">
        <v>0</v>
      </c>
      <c r="I318" s="9">
        <v>49506</v>
      </c>
      <c r="J318" s="9">
        <f t="shared" si="26"/>
        <v>49.506</v>
      </c>
      <c r="K318" s="10">
        <f t="shared" si="27"/>
        <v>50</v>
      </c>
      <c r="L318" s="9">
        <v>0</v>
      </c>
      <c r="M318" s="9">
        <v>0</v>
      </c>
      <c r="N318" s="9">
        <v>0</v>
      </c>
      <c r="O318" s="26">
        <f t="shared" si="28"/>
        <v>2.0470856158059951</v>
      </c>
      <c r="P318" s="26">
        <f t="shared" si="29"/>
        <v>33.259</v>
      </c>
    </row>
    <row r="319" spans="1:16">
      <c r="A319" s="9">
        <v>9</v>
      </c>
      <c r="B319" s="9" t="s">
        <v>3</v>
      </c>
      <c r="C319" s="9">
        <v>20306</v>
      </c>
      <c r="D319" s="9">
        <f t="shared" si="24"/>
        <v>20.306000000000001</v>
      </c>
      <c r="E319" s="9">
        <f t="shared" si="25"/>
        <v>20</v>
      </c>
      <c r="F319" s="9">
        <v>1</v>
      </c>
      <c r="G319" s="9">
        <v>0</v>
      </c>
      <c r="H319" s="9">
        <v>0</v>
      </c>
      <c r="I319" s="9">
        <v>41685</v>
      </c>
      <c r="J319" s="9">
        <f t="shared" si="26"/>
        <v>41.685000000000002</v>
      </c>
      <c r="K319" s="10">
        <f t="shared" si="27"/>
        <v>42</v>
      </c>
      <c r="L319" s="9">
        <v>0</v>
      </c>
      <c r="M319" s="9">
        <v>0</v>
      </c>
      <c r="N319" s="9">
        <v>0</v>
      </c>
      <c r="O319" s="26">
        <f t="shared" si="28"/>
        <v>1.0528415246725107</v>
      </c>
      <c r="P319" s="26">
        <f t="shared" si="29"/>
        <v>21.379000000000001</v>
      </c>
    </row>
    <row r="320" spans="1:16">
      <c r="A320" s="6">
        <v>6</v>
      </c>
      <c r="B320" s="6" t="s">
        <v>3</v>
      </c>
      <c r="C320" s="9">
        <v>33616</v>
      </c>
      <c r="D320" s="9">
        <f t="shared" si="24"/>
        <v>33.616</v>
      </c>
      <c r="E320" s="9">
        <f t="shared" si="25"/>
        <v>34</v>
      </c>
      <c r="F320" s="9">
        <v>0</v>
      </c>
      <c r="G320" s="9">
        <v>0</v>
      </c>
      <c r="H320" s="9">
        <v>0</v>
      </c>
      <c r="I320" s="9">
        <v>96894</v>
      </c>
      <c r="J320" s="9">
        <f t="shared" si="26"/>
        <v>96.894000000000005</v>
      </c>
      <c r="K320" s="10">
        <f t="shared" si="27"/>
        <v>97</v>
      </c>
      <c r="L320" s="9">
        <v>0</v>
      </c>
      <c r="M320" s="9">
        <v>3</v>
      </c>
      <c r="N320" s="9">
        <v>4</v>
      </c>
      <c r="O320" s="26">
        <f t="shared" si="28"/>
        <v>1.8823774393146122</v>
      </c>
      <c r="P320" s="26">
        <f t="shared" si="29"/>
        <v>63.278000000000006</v>
      </c>
    </row>
    <row r="321" spans="1:16">
      <c r="A321" s="6">
        <v>9</v>
      </c>
      <c r="B321" s="6" t="s">
        <v>2</v>
      </c>
      <c r="C321" s="9">
        <v>23117</v>
      </c>
      <c r="D321" s="9">
        <f t="shared" ref="D321:D386" si="30">C321/1000</f>
        <v>23.117000000000001</v>
      </c>
      <c r="E321" s="9">
        <f t="shared" ref="E321:E386" si="31">ROUND(D321,0)</f>
        <v>23</v>
      </c>
      <c r="F321" s="9">
        <v>0</v>
      </c>
      <c r="G321" s="9">
        <v>0</v>
      </c>
      <c r="H321" s="9">
        <v>0</v>
      </c>
      <c r="I321" s="9">
        <v>46971</v>
      </c>
      <c r="J321" s="9">
        <f t="shared" ref="J321:J386" si="32">I321/1000</f>
        <v>46.970999999999997</v>
      </c>
      <c r="K321" s="10">
        <f t="shared" ref="K321:K386" si="33">ROUND(J321,0)</f>
        <v>47</v>
      </c>
      <c r="L321" s="9">
        <v>0</v>
      </c>
      <c r="M321" s="9">
        <v>2</v>
      </c>
      <c r="N321" s="9">
        <v>0</v>
      </c>
      <c r="O321" s="26">
        <f t="shared" si="28"/>
        <v>1.0318812994765754</v>
      </c>
      <c r="P321" s="26">
        <f t="shared" si="29"/>
        <v>23.853999999999996</v>
      </c>
    </row>
    <row r="322" spans="1:16">
      <c r="A322" s="6">
        <v>8</v>
      </c>
      <c r="B322" s="6" t="s">
        <v>3</v>
      </c>
      <c r="C322" s="9">
        <v>25829</v>
      </c>
      <c r="D322" s="9">
        <f t="shared" si="30"/>
        <v>25.829000000000001</v>
      </c>
      <c r="E322" s="9">
        <f t="shared" si="31"/>
        <v>26</v>
      </c>
      <c r="F322" s="9">
        <v>0</v>
      </c>
      <c r="G322" s="9">
        <v>0</v>
      </c>
      <c r="H322" s="9">
        <v>0</v>
      </c>
      <c r="I322" s="9">
        <v>41102</v>
      </c>
      <c r="J322" s="9">
        <f t="shared" si="32"/>
        <v>41.101999999999997</v>
      </c>
      <c r="K322" s="10">
        <f t="shared" si="33"/>
        <v>41</v>
      </c>
      <c r="L322" s="9">
        <v>0</v>
      </c>
      <c r="M322" s="9">
        <v>0</v>
      </c>
      <c r="N322" s="9">
        <v>0</v>
      </c>
      <c r="O322" s="26">
        <f t="shared" ref="O322:O385" si="34">(J322-D322)/D322</f>
        <v>0.59131209106043581</v>
      </c>
      <c r="P322" s="26">
        <f t="shared" ref="P322:P385" si="35">(J322-D322)</f>
        <v>15.272999999999996</v>
      </c>
    </row>
    <row r="323" spans="1:16">
      <c r="A323" s="6">
        <v>8</v>
      </c>
      <c r="B323" s="6" t="s">
        <v>2</v>
      </c>
      <c r="C323" s="9">
        <v>21293</v>
      </c>
      <c r="D323" s="9">
        <f t="shared" si="30"/>
        <v>21.292999999999999</v>
      </c>
      <c r="E323" s="9">
        <f t="shared" si="31"/>
        <v>21</v>
      </c>
      <c r="F323" s="9">
        <v>0</v>
      </c>
      <c r="G323" s="9">
        <v>0</v>
      </c>
      <c r="H323" s="9">
        <v>0</v>
      </c>
      <c r="I323" s="9">
        <v>48529</v>
      </c>
      <c r="J323" s="9">
        <f t="shared" si="32"/>
        <v>48.529000000000003</v>
      </c>
      <c r="K323" s="10">
        <f t="shared" si="33"/>
        <v>49</v>
      </c>
      <c r="L323" s="9">
        <v>0</v>
      </c>
      <c r="M323" s="9">
        <v>1</v>
      </c>
      <c r="N323" s="9">
        <v>0</v>
      </c>
      <c r="O323" s="26">
        <f t="shared" si="34"/>
        <v>1.2791058094209367</v>
      </c>
      <c r="P323" s="26">
        <f t="shared" si="35"/>
        <v>27.236000000000004</v>
      </c>
    </row>
    <row r="324" spans="1:16">
      <c r="A324" s="6">
        <v>8</v>
      </c>
      <c r="B324" s="6" t="s">
        <v>2</v>
      </c>
      <c r="C324" s="9">
        <v>19424</v>
      </c>
      <c r="D324" s="9">
        <f t="shared" si="30"/>
        <v>19.423999999999999</v>
      </c>
      <c r="E324" s="9">
        <f t="shared" si="31"/>
        <v>19</v>
      </c>
      <c r="F324" s="9">
        <v>0</v>
      </c>
      <c r="G324" s="9">
        <v>0</v>
      </c>
      <c r="H324" s="9">
        <v>0</v>
      </c>
      <c r="I324" s="9">
        <v>40934</v>
      </c>
      <c r="J324" s="9">
        <f t="shared" si="32"/>
        <v>40.933999999999997</v>
      </c>
      <c r="K324" s="10">
        <f t="shared" si="33"/>
        <v>41</v>
      </c>
      <c r="L324" s="9">
        <v>0</v>
      </c>
      <c r="M324" s="9">
        <v>0</v>
      </c>
      <c r="N324" s="9">
        <v>0</v>
      </c>
      <c r="O324" s="26">
        <f t="shared" si="34"/>
        <v>1.1073929159802305</v>
      </c>
      <c r="P324" s="26">
        <f t="shared" si="35"/>
        <v>21.509999999999998</v>
      </c>
    </row>
    <row r="325" spans="1:16">
      <c r="A325" s="6">
        <v>7</v>
      </c>
      <c r="B325" s="6" t="s">
        <v>3</v>
      </c>
      <c r="C325" s="9">
        <v>49966</v>
      </c>
      <c r="D325" s="9">
        <f t="shared" si="30"/>
        <v>49.966000000000001</v>
      </c>
      <c r="E325" s="9">
        <f t="shared" si="31"/>
        <v>50</v>
      </c>
      <c r="F325" s="9">
        <v>0</v>
      </c>
      <c r="G325" s="9">
        <v>0</v>
      </c>
      <c r="H325" s="9">
        <v>1</v>
      </c>
      <c r="I325" s="9">
        <v>67808</v>
      </c>
      <c r="J325" s="9">
        <f t="shared" si="32"/>
        <v>67.808000000000007</v>
      </c>
      <c r="K325" s="10">
        <f t="shared" si="33"/>
        <v>68</v>
      </c>
      <c r="L325" s="9">
        <v>0</v>
      </c>
      <c r="M325" s="9">
        <v>0</v>
      </c>
      <c r="N325" s="9">
        <v>2</v>
      </c>
      <c r="O325" s="26">
        <f t="shared" si="34"/>
        <v>0.35708281631509436</v>
      </c>
      <c r="P325" s="26">
        <f t="shared" si="35"/>
        <v>17.842000000000006</v>
      </c>
    </row>
    <row r="326" spans="1:16">
      <c r="A326" s="6">
        <v>9</v>
      </c>
      <c r="B326" s="6" t="s">
        <v>2</v>
      </c>
      <c r="C326" s="9">
        <v>19871</v>
      </c>
      <c r="D326" s="9">
        <f t="shared" si="30"/>
        <v>19.870999999999999</v>
      </c>
      <c r="E326" s="9">
        <f t="shared" si="31"/>
        <v>20</v>
      </c>
      <c r="F326" s="9">
        <v>0</v>
      </c>
      <c r="G326" s="9">
        <v>0</v>
      </c>
      <c r="H326" s="9">
        <v>0</v>
      </c>
      <c r="I326" s="9">
        <v>34906</v>
      </c>
      <c r="J326" s="9">
        <f t="shared" si="32"/>
        <v>34.905999999999999</v>
      </c>
      <c r="K326" s="10">
        <f t="shared" si="33"/>
        <v>35</v>
      </c>
      <c r="L326" s="9">
        <v>0</v>
      </c>
      <c r="M326" s="9">
        <v>0</v>
      </c>
      <c r="N326" s="9">
        <v>0</v>
      </c>
      <c r="O326" s="26">
        <f t="shared" si="34"/>
        <v>0.7566302652106085</v>
      </c>
      <c r="P326" s="26">
        <f t="shared" si="35"/>
        <v>15.035</v>
      </c>
    </row>
    <row r="327" spans="1:16">
      <c r="A327" s="6">
        <v>11</v>
      </c>
      <c r="B327" s="6" t="s">
        <v>3</v>
      </c>
      <c r="C327" s="9">
        <v>17305</v>
      </c>
      <c r="D327" s="9">
        <f t="shared" si="30"/>
        <v>17.305</v>
      </c>
      <c r="E327" s="9">
        <f t="shared" si="31"/>
        <v>17</v>
      </c>
      <c r="F327" s="9">
        <v>0</v>
      </c>
      <c r="G327" s="9">
        <v>0</v>
      </c>
      <c r="H327" s="9">
        <v>0</v>
      </c>
      <c r="I327" s="9">
        <v>26588</v>
      </c>
      <c r="J327" s="9">
        <f t="shared" si="32"/>
        <v>26.588000000000001</v>
      </c>
      <c r="K327" s="10">
        <f t="shared" si="33"/>
        <v>27</v>
      </c>
      <c r="L327" s="9">
        <v>0</v>
      </c>
      <c r="M327" s="9">
        <v>0</v>
      </c>
      <c r="N327" s="9">
        <v>0</v>
      </c>
      <c r="O327" s="26">
        <f t="shared" si="34"/>
        <v>0.53643455648656468</v>
      </c>
      <c r="P327" s="26">
        <f t="shared" si="35"/>
        <v>9.2830000000000013</v>
      </c>
    </row>
    <row r="328" spans="1:16">
      <c r="A328" s="6">
        <v>10</v>
      </c>
      <c r="B328" s="6" t="s">
        <v>3</v>
      </c>
      <c r="C328" s="9">
        <v>14227</v>
      </c>
      <c r="D328" s="9">
        <f t="shared" si="30"/>
        <v>14.227</v>
      </c>
      <c r="E328" s="9">
        <f t="shared" si="31"/>
        <v>14</v>
      </c>
      <c r="F328" s="9">
        <v>0</v>
      </c>
      <c r="G328" s="9">
        <v>0</v>
      </c>
      <c r="H328" s="9">
        <v>0</v>
      </c>
      <c r="I328" s="9">
        <v>49703</v>
      </c>
      <c r="J328" s="9">
        <f t="shared" si="32"/>
        <v>49.703000000000003</v>
      </c>
      <c r="K328" s="10">
        <f t="shared" si="33"/>
        <v>50</v>
      </c>
      <c r="L328" s="9">
        <v>5</v>
      </c>
      <c r="M328" s="9">
        <v>9</v>
      </c>
      <c r="N328" s="9">
        <v>0</v>
      </c>
      <c r="O328" s="26">
        <f t="shared" si="34"/>
        <v>2.4935685668095875</v>
      </c>
      <c r="P328" s="26">
        <f t="shared" si="35"/>
        <v>35.475999999999999</v>
      </c>
    </row>
    <row r="329" spans="1:16">
      <c r="A329" s="6">
        <v>8</v>
      </c>
      <c r="B329" s="6" t="s">
        <v>2</v>
      </c>
      <c r="C329" s="9">
        <v>25108</v>
      </c>
      <c r="D329" s="9">
        <f t="shared" si="30"/>
        <v>25.108000000000001</v>
      </c>
      <c r="E329" s="9">
        <f t="shared" si="31"/>
        <v>25</v>
      </c>
      <c r="F329" s="9">
        <v>3</v>
      </c>
      <c r="G329" s="9">
        <v>0</v>
      </c>
      <c r="H329" s="9">
        <v>0</v>
      </c>
      <c r="I329" s="9">
        <v>32718</v>
      </c>
      <c r="J329" s="9">
        <f t="shared" si="32"/>
        <v>32.718000000000004</v>
      </c>
      <c r="K329" s="10">
        <f t="shared" si="33"/>
        <v>33</v>
      </c>
      <c r="L329" s="9">
        <v>0</v>
      </c>
      <c r="M329" s="9">
        <v>1</v>
      </c>
      <c r="N329" s="9">
        <v>0</v>
      </c>
      <c r="O329" s="26">
        <f t="shared" si="34"/>
        <v>0.30309064839891681</v>
      </c>
      <c r="P329" s="26">
        <f t="shared" si="35"/>
        <v>7.610000000000003</v>
      </c>
    </row>
    <row r="330" spans="1:16">
      <c r="A330" s="6">
        <v>11</v>
      </c>
      <c r="B330" s="6" t="s">
        <v>2</v>
      </c>
      <c r="C330" s="9">
        <v>23164</v>
      </c>
      <c r="D330" s="9">
        <f t="shared" si="30"/>
        <v>23.164000000000001</v>
      </c>
      <c r="E330" s="9">
        <f t="shared" si="31"/>
        <v>23</v>
      </c>
      <c r="F330" s="9">
        <v>0</v>
      </c>
      <c r="G330" s="9">
        <v>0</v>
      </c>
      <c r="H330" s="9">
        <v>0</v>
      </c>
      <c r="I330" s="9">
        <v>24088</v>
      </c>
      <c r="J330" s="9">
        <f t="shared" si="32"/>
        <v>24.088000000000001</v>
      </c>
      <c r="K330" s="10">
        <f t="shared" si="33"/>
        <v>24</v>
      </c>
      <c r="L330" s="9">
        <v>1</v>
      </c>
      <c r="M330" s="9">
        <v>1</v>
      </c>
      <c r="N330" s="9">
        <v>0</v>
      </c>
      <c r="O330" s="26">
        <f t="shared" si="34"/>
        <v>3.9889483681574835E-2</v>
      </c>
      <c r="P330" s="26">
        <f t="shared" si="35"/>
        <v>0.92399999999999949</v>
      </c>
    </row>
    <row r="331" spans="1:16">
      <c r="A331" s="6">
        <v>7</v>
      </c>
      <c r="B331" s="6" t="s">
        <v>2</v>
      </c>
      <c r="C331" s="9">
        <v>36682</v>
      </c>
      <c r="D331" s="9">
        <f t="shared" si="30"/>
        <v>36.682000000000002</v>
      </c>
      <c r="E331" s="9">
        <f t="shared" si="31"/>
        <v>37</v>
      </c>
      <c r="F331" s="9">
        <v>0</v>
      </c>
      <c r="G331" s="9">
        <v>0</v>
      </c>
      <c r="H331" s="9">
        <v>0</v>
      </c>
      <c r="I331" s="9">
        <v>58152</v>
      </c>
      <c r="J331" s="9">
        <f t="shared" si="32"/>
        <v>58.152000000000001</v>
      </c>
      <c r="K331" s="10">
        <f t="shared" si="33"/>
        <v>58</v>
      </c>
      <c r="L331" s="9">
        <v>2</v>
      </c>
      <c r="M331" s="9">
        <v>2</v>
      </c>
      <c r="N331" s="9">
        <v>0</v>
      </c>
      <c r="O331" s="26">
        <f t="shared" si="34"/>
        <v>0.58530069243770777</v>
      </c>
      <c r="P331" s="26">
        <f t="shared" si="35"/>
        <v>21.47</v>
      </c>
    </row>
    <row r="332" spans="1:16">
      <c r="A332" s="6">
        <v>7</v>
      </c>
      <c r="B332" s="6" t="s">
        <v>2</v>
      </c>
      <c r="C332" s="9">
        <v>36962</v>
      </c>
      <c r="D332" s="9">
        <f t="shared" si="30"/>
        <v>36.962000000000003</v>
      </c>
      <c r="E332" s="9">
        <f t="shared" si="31"/>
        <v>37</v>
      </c>
      <c r="F332" s="9">
        <v>0</v>
      </c>
      <c r="G332" s="9">
        <v>0</v>
      </c>
      <c r="H332" s="9">
        <v>0</v>
      </c>
      <c r="I332" s="9">
        <v>43241</v>
      </c>
      <c r="J332" s="9">
        <f t="shared" si="32"/>
        <v>43.241</v>
      </c>
      <c r="K332" s="10">
        <f t="shared" si="33"/>
        <v>43</v>
      </c>
      <c r="L332" s="9">
        <v>0</v>
      </c>
      <c r="M332" s="9">
        <v>0</v>
      </c>
      <c r="N332" s="9">
        <v>0</v>
      </c>
      <c r="O332" s="26">
        <f t="shared" si="34"/>
        <v>0.16987717114874726</v>
      </c>
      <c r="P332" s="26">
        <f t="shared" si="35"/>
        <v>6.2789999999999964</v>
      </c>
    </row>
    <row r="333" spans="1:16">
      <c r="A333" s="6">
        <v>9</v>
      </c>
      <c r="B333" s="6" t="s">
        <v>2</v>
      </c>
      <c r="C333" s="9">
        <v>27824</v>
      </c>
      <c r="D333" s="9">
        <f t="shared" si="30"/>
        <v>27.824000000000002</v>
      </c>
      <c r="E333" s="9">
        <f t="shared" si="31"/>
        <v>28</v>
      </c>
      <c r="F333" s="9">
        <v>1</v>
      </c>
      <c r="G333" s="9">
        <v>0</v>
      </c>
      <c r="H333" s="9">
        <v>0</v>
      </c>
      <c r="I333" s="9">
        <v>39494</v>
      </c>
      <c r="J333" s="9">
        <f t="shared" si="32"/>
        <v>39.494</v>
      </c>
      <c r="K333" s="10">
        <f t="shared" si="33"/>
        <v>39</v>
      </c>
      <c r="L333" s="9">
        <v>0</v>
      </c>
      <c r="M333" s="9">
        <v>0</v>
      </c>
      <c r="N333" s="9">
        <v>0</v>
      </c>
      <c r="O333" s="26">
        <f t="shared" si="34"/>
        <v>0.4194220816561241</v>
      </c>
      <c r="P333" s="26">
        <f t="shared" si="35"/>
        <v>11.669999999999998</v>
      </c>
    </row>
    <row r="334" spans="1:16">
      <c r="A334" s="6">
        <v>8</v>
      </c>
      <c r="B334" s="6" t="s">
        <v>2</v>
      </c>
      <c r="C334" s="9">
        <v>24548</v>
      </c>
      <c r="D334" s="9">
        <f t="shared" si="30"/>
        <v>24.547999999999998</v>
      </c>
      <c r="E334" s="9">
        <f t="shared" si="31"/>
        <v>25</v>
      </c>
      <c r="F334" s="9">
        <v>0</v>
      </c>
      <c r="G334" s="9">
        <v>0</v>
      </c>
      <c r="H334" s="9">
        <v>0</v>
      </c>
      <c r="I334" s="9">
        <v>42901</v>
      </c>
      <c r="J334" s="9">
        <f t="shared" si="32"/>
        <v>42.901000000000003</v>
      </c>
      <c r="K334" s="10">
        <f t="shared" si="33"/>
        <v>43</v>
      </c>
      <c r="L334" s="9">
        <v>0</v>
      </c>
      <c r="M334" s="9">
        <v>0</v>
      </c>
      <c r="N334" s="9">
        <v>0</v>
      </c>
      <c r="O334" s="26">
        <f t="shared" si="34"/>
        <v>0.74763728205963853</v>
      </c>
      <c r="P334" s="26">
        <f t="shared" si="35"/>
        <v>18.353000000000005</v>
      </c>
    </row>
    <row r="335" spans="1:16">
      <c r="A335" s="6">
        <v>7</v>
      </c>
      <c r="B335" s="6" t="s">
        <v>2</v>
      </c>
      <c r="C335" s="9">
        <v>30455</v>
      </c>
      <c r="D335" s="9">
        <f t="shared" si="30"/>
        <v>30.454999999999998</v>
      </c>
      <c r="E335" s="9">
        <f t="shared" si="31"/>
        <v>30</v>
      </c>
      <c r="F335" s="9">
        <v>0</v>
      </c>
      <c r="G335" s="9">
        <v>0</v>
      </c>
      <c r="H335" s="9">
        <v>0</v>
      </c>
      <c r="I335" s="9">
        <v>58162</v>
      </c>
      <c r="J335" s="9">
        <f t="shared" si="32"/>
        <v>58.161999999999999</v>
      </c>
      <c r="K335" s="10">
        <f t="shared" si="33"/>
        <v>58</v>
      </c>
      <c r="L335" s="9">
        <v>0</v>
      </c>
      <c r="M335" s="9">
        <v>0</v>
      </c>
      <c r="N335" s="9">
        <v>0</v>
      </c>
      <c r="O335" s="26">
        <f t="shared" si="34"/>
        <v>0.90976851091774757</v>
      </c>
      <c r="P335" s="26">
        <f t="shared" si="35"/>
        <v>27.707000000000001</v>
      </c>
    </row>
    <row r="336" spans="1:16">
      <c r="A336" s="6">
        <v>9</v>
      </c>
      <c r="B336" s="6" t="s">
        <v>3</v>
      </c>
      <c r="C336" s="9">
        <v>49598</v>
      </c>
      <c r="D336" s="9">
        <f t="shared" si="30"/>
        <v>49.597999999999999</v>
      </c>
      <c r="E336" s="9">
        <f t="shared" si="31"/>
        <v>50</v>
      </c>
      <c r="F336" s="9">
        <v>0</v>
      </c>
      <c r="G336" s="9">
        <v>0</v>
      </c>
      <c r="H336" s="9">
        <v>0</v>
      </c>
      <c r="I336" s="9">
        <v>55284</v>
      </c>
      <c r="J336" s="9">
        <f t="shared" si="32"/>
        <v>55.283999999999999</v>
      </c>
      <c r="K336" s="10">
        <f t="shared" si="33"/>
        <v>55</v>
      </c>
      <c r="L336" s="9">
        <v>0</v>
      </c>
      <c r="M336" s="9">
        <v>1</v>
      </c>
      <c r="N336" s="9">
        <v>0</v>
      </c>
      <c r="O336" s="26">
        <f t="shared" si="34"/>
        <v>0.11464171942417033</v>
      </c>
      <c r="P336" s="26">
        <f t="shared" si="35"/>
        <v>5.6859999999999999</v>
      </c>
    </row>
    <row r="337" spans="1:16">
      <c r="A337" s="6">
        <v>8</v>
      </c>
      <c r="B337" s="6" t="s">
        <v>2</v>
      </c>
      <c r="C337" s="9">
        <v>25013</v>
      </c>
      <c r="D337" s="9">
        <f t="shared" si="30"/>
        <v>25.013000000000002</v>
      </c>
      <c r="E337" s="9">
        <f t="shared" si="31"/>
        <v>25</v>
      </c>
      <c r="F337" s="9">
        <v>0</v>
      </c>
      <c r="G337" s="9">
        <v>0</v>
      </c>
      <c r="H337" s="9">
        <v>0</v>
      </c>
      <c r="I337" s="9">
        <v>47123</v>
      </c>
      <c r="J337" s="9">
        <f t="shared" si="32"/>
        <v>47.122999999999998</v>
      </c>
      <c r="K337" s="10">
        <f t="shared" si="33"/>
        <v>47</v>
      </c>
      <c r="L337" s="9">
        <v>0</v>
      </c>
      <c r="M337" s="9">
        <v>0</v>
      </c>
      <c r="N337" s="9">
        <v>0</v>
      </c>
      <c r="O337" s="26">
        <f t="shared" si="34"/>
        <v>0.8839403510174707</v>
      </c>
      <c r="P337" s="26">
        <f t="shared" si="35"/>
        <v>22.109999999999996</v>
      </c>
    </row>
    <row r="338" spans="1:16">
      <c r="A338" s="6">
        <v>10</v>
      </c>
      <c r="B338" s="6" t="s">
        <v>3</v>
      </c>
      <c r="C338" s="9">
        <v>37045</v>
      </c>
      <c r="D338" s="9">
        <f t="shared" si="30"/>
        <v>37.045000000000002</v>
      </c>
      <c r="E338" s="9">
        <f t="shared" si="31"/>
        <v>37</v>
      </c>
      <c r="F338" s="9">
        <v>0</v>
      </c>
      <c r="G338" s="9">
        <v>0</v>
      </c>
      <c r="H338" s="9">
        <v>0</v>
      </c>
      <c r="I338" s="9">
        <v>78564</v>
      </c>
      <c r="J338" s="9">
        <f t="shared" si="32"/>
        <v>78.563999999999993</v>
      </c>
      <c r="K338" s="10">
        <f t="shared" si="33"/>
        <v>79</v>
      </c>
      <c r="L338" s="9">
        <v>0</v>
      </c>
      <c r="M338" s="9">
        <v>0</v>
      </c>
      <c r="N338" s="9">
        <v>1</v>
      </c>
      <c r="O338" s="26">
        <f t="shared" si="34"/>
        <v>1.120772034012687</v>
      </c>
      <c r="P338" s="26">
        <f t="shared" si="35"/>
        <v>41.518999999999991</v>
      </c>
    </row>
    <row r="339" spans="1:16">
      <c r="A339" s="6">
        <v>7</v>
      </c>
      <c r="B339" s="6" t="s">
        <v>3</v>
      </c>
      <c r="C339" s="9">
        <v>30237</v>
      </c>
      <c r="D339" s="9">
        <f t="shared" si="30"/>
        <v>30.236999999999998</v>
      </c>
      <c r="E339" s="9">
        <f t="shared" si="31"/>
        <v>30</v>
      </c>
      <c r="F339" s="9">
        <v>0</v>
      </c>
      <c r="G339" s="9">
        <v>0</v>
      </c>
      <c r="H339" s="9">
        <v>0</v>
      </c>
      <c r="I339" s="9">
        <v>90496</v>
      </c>
      <c r="J339" s="9">
        <f t="shared" si="32"/>
        <v>90.495999999999995</v>
      </c>
      <c r="K339" s="10">
        <f t="shared" si="33"/>
        <v>90</v>
      </c>
      <c r="L339" s="9">
        <v>0</v>
      </c>
      <c r="M339" s="9">
        <v>2</v>
      </c>
      <c r="N339" s="9">
        <v>3</v>
      </c>
      <c r="O339" s="26">
        <f t="shared" si="34"/>
        <v>1.9928895062340841</v>
      </c>
      <c r="P339" s="26">
        <f t="shared" si="35"/>
        <v>60.259</v>
      </c>
    </row>
    <row r="340" spans="1:16">
      <c r="A340" s="6">
        <v>10</v>
      </c>
      <c r="B340" s="6" t="s">
        <v>2</v>
      </c>
      <c r="C340" s="9">
        <v>18708</v>
      </c>
      <c r="D340" s="9">
        <f t="shared" si="30"/>
        <v>18.707999999999998</v>
      </c>
      <c r="E340" s="9">
        <f t="shared" si="31"/>
        <v>19</v>
      </c>
      <c r="F340" s="9">
        <v>0</v>
      </c>
      <c r="G340" s="9">
        <v>0</v>
      </c>
      <c r="H340" s="9">
        <v>0</v>
      </c>
      <c r="I340" s="9">
        <v>44980</v>
      </c>
      <c r="J340" s="9">
        <f t="shared" si="32"/>
        <v>44.98</v>
      </c>
      <c r="K340" s="10">
        <f t="shared" si="33"/>
        <v>45</v>
      </c>
      <c r="L340" s="9">
        <v>0</v>
      </c>
      <c r="M340" s="9">
        <v>0</v>
      </c>
      <c r="N340" s="9">
        <v>0</v>
      </c>
      <c r="O340" s="26">
        <f t="shared" si="34"/>
        <v>1.4043190079110541</v>
      </c>
      <c r="P340" s="26">
        <f t="shared" si="35"/>
        <v>26.271999999999998</v>
      </c>
    </row>
    <row r="341" spans="1:16">
      <c r="A341" s="6">
        <v>11</v>
      </c>
      <c r="B341" s="6" t="s">
        <v>3</v>
      </c>
      <c r="C341" s="9">
        <v>22194</v>
      </c>
      <c r="D341" s="9">
        <f t="shared" si="30"/>
        <v>22.193999999999999</v>
      </c>
      <c r="E341" s="9">
        <f t="shared" si="31"/>
        <v>22</v>
      </c>
      <c r="F341" s="9">
        <v>0</v>
      </c>
      <c r="G341" s="9">
        <v>0</v>
      </c>
      <c r="H341" s="9">
        <v>0</v>
      </c>
      <c r="I341" s="9">
        <v>27646</v>
      </c>
      <c r="J341" s="9">
        <f t="shared" si="32"/>
        <v>27.646000000000001</v>
      </c>
      <c r="K341" s="10">
        <f t="shared" si="33"/>
        <v>28</v>
      </c>
      <c r="L341" s="9">
        <v>0</v>
      </c>
      <c r="M341" s="9">
        <v>0</v>
      </c>
      <c r="N341" s="9">
        <v>0</v>
      </c>
      <c r="O341" s="26">
        <f t="shared" si="34"/>
        <v>0.24565197801207542</v>
      </c>
      <c r="P341" s="26">
        <f t="shared" si="35"/>
        <v>5.4520000000000017</v>
      </c>
    </row>
    <row r="342" spans="1:16">
      <c r="A342" s="6">
        <v>10</v>
      </c>
      <c r="B342" s="6" t="s">
        <v>3</v>
      </c>
      <c r="C342" s="9">
        <v>16775</v>
      </c>
      <c r="D342" s="9">
        <f t="shared" si="30"/>
        <v>16.774999999999999</v>
      </c>
      <c r="E342" s="9">
        <f t="shared" si="31"/>
        <v>17</v>
      </c>
      <c r="F342" s="9">
        <v>0</v>
      </c>
      <c r="G342" s="9">
        <v>0</v>
      </c>
      <c r="H342" s="9">
        <v>0</v>
      </c>
      <c r="I342" s="9">
        <v>31646</v>
      </c>
      <c r="J342" s="9">
        <f t="shared" si="32"/>
        <v>31.646000000000001</v>
      </c>
      <c r="K342" s="10">
        <f t="shared" si="33"/>
        <v>32</v>
      </c>
      <c r="L342" s="9">
        <v>0</v>
      </c>
      <c r="M342" s="9">
        <v>0</v>
      </c>
      <c r="N342" s="9">
        <v>0</v>
      </c>
      <c r="O342" s="26">
        <f t="shared" si="34"/>
        <v>0.88649776453055162</v>
      </c>
      <c r="P342" s="26">
        <f t="shared" si="35"/>
        <v>14.871000000000002</v>
      </c>
    </row>
    <row r="343" spans="1:16">
      <c r="A343" s="6">
        <v>11</v>
      </c>
      <c r="B343" s="6" t="s">
        <v>2</v>
      </c>
      <c r="C343" s="9">
        <v>14051</v>
      </c>
      <c r="D343" s="9">
        <f t="shared" si="30"/>
        <v>14.051</v>
      </c>
      <c r="E343" s="9">
        <f t="shared" si="31"/>
        <v>14</v>
      </c>
      <c r="F343" s="9">
        <v>1</v>
      </c>
      <c r="G343" s="9">
        <v>0</v>
      </c>
      <c r="H343" s="9">
        <v>0</v>
      </c>
      <c r="I343" s="9">
        <v>32214</v>
      </c>
      <c r="J343" s="9">
        <f t="shared" si="32"/>
        <v>32.213999999999999</v>
      </c>
      <c r="K343" s="10">
        <f t="shared" si="33"/>
        <v>32</v>
      </c>
      <c r="L343" s="9">
        <v>0</v>
      </c>
      <c r="M343" s="9">
        <v>1</v>
      </c>
      <c r="N343" s="9">
        <v>0</v>
      </c>
      <c r="O343" s="26">
        <f t="shared" si="34"/>
        <v>1.2926482100918082</v>
      </c>
      <c r="P343" s="26">
        <f t="shared" si="35"/>
        <v>18.162999999999997</v>
      </c>
    </row>
    <row r="344" spans="1:16">
      <c r="A344" s="6">
        <v>11</v>
      </c>
      <c r="B344" s="6" t="s">
        <v>2</v>
      </c>
      <c r="C344" s="9">
        <v>21138</v>
      </c>
      <c r="D344" s="9">
        <f t="shared" si="30"/>
        <v>21.138000000000002</v>
      </c>
      <c r="E344" s="9">
        <f t="shared" si="31"/>
        <v>21</v>
      </c>
      <c r="F344" s="9">
        <v>0</v>
      </c>
      <c r="G344" s="9">
        <v>0</v>
      </c>
      <c r="H344" s="9">
        <v>0</v>
      </c>
      <c r="I344" s="9">
        <v>39738</v>
      </c>
      <c r="J344" s="9">
        <f t="shared" si="32"/>
        <v>39.738</v>
      </c>
      <c r="K344" s="10">
        <f t="shared" si="33"/>
        <v>40</v>
      </c>
      <c r="L344" s="9">
        <v>0</v>
      </c>
      <c r="M344" s="9">
        <v>0</v>
      </c>
      <c r="N344" s="9">
        <v>0</v>
      </c>
      <c r="O344" s="26">
        <f t="shared" si="34"/>
        <v>0.87993187624183922</v>
      </c>
      <c r="P344" s="26">
        <f t="shared" si="35"/>
        <v>18.599999999999998</v>
      </c>
    </row>
    <row r="345" spans="1:16">
      <c r="A345" s="6">
        <v>10</v>
      </c>
      <c r="B345" s="6" t="s">
        <v>3</v>
      </c>
      <c r="C345" s="9">
        <v>21397</v>
      </c>
      <c r="D345" s="9">
        <f t="shared" si="30"/>
        <v>21.396999999999998</v>
      </c>
      <c r="E345" s="9">
        <f t="shared" si="31"/>
        <v>21</v>
      </c>
      <c r="F345" s="9">
        <v>0</v>
      </c>
      <c r="G345" s="9">
        <v>0</v>
      </c>
      <c r="H345" s="9">
        <v>0</v>
      </c>
      <c r="I345" s="9">
        <v>37777</v>
      </c>
      <c r="J345" s="9">
        <f t="shared" si="32"/>
        <v>37.777000000000001</v>
      </c>
      <c r="K345" s="10">
        <f t="shared" si="33"/>
        <v>38</v>
      </c>
      <c r="L345" s="9">
        <v>0</v>
      </c>
      <c r="M345" s="9">
        <v>0</v>
      </c>
      <c r="N345" s="9">
        <v>0</v>
      </c>
      <c r="O345" s="26">
        <f t="shared" si="34"/>
        <v>0.7655278777398703</v>
      </c>
      <c r="P345" s="26">
        <f t="shared" si="35"/>
        <v>16.380000000000003</v>
      </c>
    </row>
    <row r="346" spans="1:16">
      <c r="A346" s="6">
        <v>11</v>
      </c>
      <c r="B346" s="6" t="s">
        <v>3</v>
      </c>
      <c r="C346" s="9">
        <v>18074</v>
      </c>
      <c r="D346" s="9">
        <f t="shared" si="30"/>
        <v>18.074000000000002</v>
      </c>
      <c r="E346" s="9">
        <f t="shared" si="31"/>
        <v>18</v>
      </c>
      <c r="F346" s="9">
        <v>0</v>
      </c>
      <c r="G346" s="9">
        <v>0</v>
      </c>
      <c r="H346" s="9">
        <v>0</v>
      </c>
      <c r="I346" s="9">
        <v>24587</v>
      </c>
      <c r="J346" s="9">
        <f t="shared" si="32"/>
        <v>24.587</v>
      </c>
      <c r="K346" s="10">
        <f t="shared" si="33"/>
        <v>25</v>
      </c>
      <c r="L346" s="9">
        <v>0</v>
      </c>
      <c r="M346" s="9">
        <v>0</v>
      </c>
      <c r="N346" s="9">
        <v>0</v>
      </c>
      <c r="O346" s="26">
        <f t="shared" si="34"/>
        <v>0.36035188668806006</v>
      </c>
      <c r="P346" s="26">
        <f t="shared" si="35"/>
        <v>6.5129999999999981</v>
      </c>
    </row>
    <row r="347" spans="1:16">
      <c r="A347" s="6">
        <v>10</v>
      </c>
      <c r="B347" s="6" t="s">
        <v>2</v>
      </c>
      <c r="C347" s="9">
        <v>20079</v>
      </c>
      <c r="D347" s="9">
        <f t="shared" si="30"/>
        <v>20.079000000000001</v>
      </c>
      <c r="E347" s="9">
        <f t="shared" si="31"/>
        <v>20</v>
      </c>
      <c r="F347" s="9">
        <v>2</v>
      </c>
      <c r="G347" s="9">
        <v>0</v>
      </c>
      <c r="H347" s="9">
        <v>0</v>
      </c>
      <c r="I347" s="9">
        <v>36856</v>
      </c>
      <c r="J347" s="9">
        <f t="shared" si="32"/>
        <v>36.856000000000002</v>
      </c>
      <c r="K347" s="10">
        <f t="shared" si="33"/>
        <v>37</v>
      </c>
      <c r="L347" s="9">
        <v>0</v>
      </c>
      <c r="M347" s="9">
        <v>1</v>
      </c>
      <c r="N347" s="9">
        <v>0</v>
      </c>
      <c r="O347" s="26">
        <f t="shared" si="34"/>
        <v>0.83554957916230888</v>
      </c>
      <c r="P347" s="26">
        <f t="shared" si="35"/>
        <v>16.777000000000001</v>
      </c>
    </row>
    <row r="348" spans="1:16">
      <c r="A348" s="6">
        <v>12</v>
      </c>
      <c r="B348" s="6" t="s">
        <v>3</v>
      </c>
      <c r="C348" s="9">
        <v>12135</v>
      </c>
      <c r="D348" s="9">
        <f t="shared" si="30"/>
        <v>12.135</v>
      </c>
      <c r="E348" s="9">
        <f t="shared" si="31"/>
        <v>12</v>
      </c>
      <c r="F348" s="9">
        <v>0</v>
      </c>
      <c r="G348" s="9">
        <v>0</v>
      </c>
      <c r="H348" s="9">
        <v>0</v>
      </c>
      <c r="I348" s="9">
        <v>28286</v>
      </c>
      <c r="J348" s="9">
        <f t="shared" si="32"/>
        <v>28.286000000000001</v>
      </c>
      <c r="K348" s="10">
        <f t="shared" si="33"/>
        <v>28</v>
      </c>
      <c r="L348" s="9">
        <v>0</v>
      </c>
      <c r="M348" s="9">
        <v>0</v>
      </c>
      <c r="N348" s="9">
        <v>0</v>
      </c>
      <c r="O348" s="26">
        <f t="shared" si="34"/>
        <v>1.3309435517099302</v>
      </c>
      <c r="P348" s="26">
        <f t="shared" si="35"/>
        <v>16.151000000000003</v>
      </c>
    </row>
    <row r="349" spans="1:16">
      <c r="A349" s="6">
        <v>7</v>
      </c>
      <c r="B349" s="6" t="s">
        <v>3</v>
      </c>
      <c r="C349" s="9">
        <v>32399</v>
      </c>
      <c r="D349" s="9">
        <f t="shared" si="30"/>
        <v>32.399000000000001</v>
      </c>
      <c r="E349" s="9">
        <f t="shared" si="31"/>
        <v>32</v>
      </c>
      <c r="F349" s="9">
        <v>0</v>
      </c>
      <c r="G349" s="9">
        <v>0</v>
      </c>
      <c r="H349" s="9">
        <v>0</v>
      </c>
      <c r="I349" s="9">
        <v>50481</v>
      </c>
      <c r="J349" s="9">
        <f t="shared" si="32"/>
        <v>50.481000000000002</v>
      </c>
      <c r="K349" s="10">
        <f t="shared" si="33"/>
        <v>50</v>
      </c>
      <c r="L349" s="9">
        <v>0</v>
      </c>
      <c r="M349" s="9">
        <v>0</v>
      </c>
      <c r="N349" s="9">
        <v>0</v>
      </c>
      <c r="O349" s="26">
        <f t="shared" si="34"/>
        <v>0.55810364517423383</v>
      </c>
      <c r="P349" s="26">
        <f t="shared" si="35"/>
        <v>18.082000000000001</v>
      </c>
    </row>
    <row r="350" spans="1:16">
      <c r="A350" s="6">
        <v>6</v>
      </c>
      <c r="B350" s="6" t="s">
        <v>2</v>
      </c>
      <c r="C350" s="9">
        <v>71655</v>
      </c>
      <c r="D350" s="9">
        <f t="shared" si="30"/>
        <v>71.655000000000001</v>
      </c>
      <c r="E350" s="9">
        <f t="shared" si="31"/>
        <v>72</v>
      </c>
      <c r="F350" s="9">
        <v>0</v>
      </c>
      <c r="G350" s="9">
        <v>0</v>
      </c>
      <c r="H350" s="9">
        <v>1</v>
      </c>
      <c r="I350" s="9">
        <v>122084</v>
      </c>
      <c r="J350" s="9">
        <f t="shared" si="32"/>
        <v>122.084</v>
      </c>
      <c r="K350" s="10">
        <f t="shared" si="33"/>
        <v>122</v>
      </c>
      <c r="L350" s="9">
        <v>1</v>
      </c>
      <c r="M350" s="9">
        <v>4</v>
      </c>
      <c r="N350" s="9">
        <v>2</v>
      </c>
      <c r="O350" s="26">
        <f t="shared" si="34"/>
        <v>0.70377503314493062</v>
      </c>
      <c r="P350" s="26">
        <f t="shared" si="35"/>
        <v>50.429000000000002</v>
      </c>
    </row>
    <row r="351" spans="1:16">
      <c r="A351" s="6">
        <v>6</v>
      </c>
      <c r="B351" s="6" t="s">
        <v>2</v>
      </c>
      <c r="C351" s="9">
        <v>44792</v>
      </c>
      <c r="D351" s="9">
        <f t="shared" si="30"/>
        <v>44.792000000000002</v>
      </c>
      <c r="E351" s="9">
        <f t="shared" si="31"/>
        <v>45</v>
      </c>
      <c r="F351" s="9">
        <v>0</v>
      </c>
      <c r="G351" s="9">
        <v>0</v>
      </c>
      <c r="H351" s="9">
        <v>0</v>
      </c>
      <c r="I351" s="9">
        <v>97230</v>
      </c>
      <c r="J351" s="9">
        <f t="shared" si="32"/>
        <v>97.23</v>
      </c>
      <c r="K351" s="10">
        <f t="shared" si="33"/>
        <v>97</v>
      </c>
      <c r="L351" s="9">
        <v>4</v>
      </c>
      <c r="M351" s="9">
        <v>3</v>
      </c>
      <c r="N351" s="9">
        <v>1</v>
      </c>
      <c r="O351" s="26">
        <f t="shared" si="34"/>
        <v>1.1707001250223255</v>
      </c>
      <c r="P351" s="26">
        <f t="shared" si="35"/>
        <v>52.438000000000002</v>
      </c>
    </row>
    <row r="352" spans="1:16">
      <c r="A352" s="6">
        <v>6</v>
      </c>
      <c r="B352" s="6" t="s">
        <v>2</v>
      </c>
      <c r="C352" s="9">
        <v>27540</v>
      </c>
      <c r="D352" s="9">
        <f t="shared" si="30"/>
        <v>27.54</v>
      </c>
      <c r="E352" s="9">
        <f t="shared" si="31"/>
        <v>28</v>
      </c>
      <c r="F352" s="9">
        <v>0</v>
      </c>
      <c r="G352" s="9">
        <v>0</v>
      </c>
      <c r="H352" s="9">
        <v>0</v>
      </c>
      <c r="I352" s="9">
        <v>44086</v>
      </c>
      <c r="J352" s="9">
        <f t="shared" si="32"/>
        <v>44.085999999999999</v>
      </c>
      <c r="K352" s="10">
        <f t="shared" si="33"/>
        <v>44</v>
      </c>
      <c r="L352" s="9">
        <v>0</v>
      </c>
      <c r="M352" s="9">
        <v>0</v>
      </c>
      <c r="N352" s="9">
        <v>0</v>
      </c>
      <c r="O352" s="26">
        <f t="shared" si="34"/>
        <v>0.60079883805374001</v>
      </c>
      <c r="P352" s="26">
        <f t="shared" si="35"/>
        <v>16.545999999999999</v>
      </c>
    </row>
    <row r="353" spans="1:16">
      <c r="A353" s="6">
        <v>6</v>
      </c>
      <c r="B353" s="6" t="s">
        <v>2</v>
      </c>
      <c r="C353" s="9">
        <v>40985</v>
      </c>
      <c r="D353" s="9">
        <f t="shared" si="30"/>
        <v>40.984999999999999</v>
      </c>
      <c r="E353" s="9">
        <f t="shared" si="31"/>
        <v>41</v>
      </c>
      <c r="F353" s="9">
        <v>0</v>
      </c>
      <c r="G353" s="9">
        <v>0</v>
      </c>
      <c r="H353" s="9">
        <v>0</v>
      </c>
      <c r="I353" s="9">
        <v>76538</v>
      </c>
      <c r="J353" s="9">
        <f t="shared" si="32"/>
        <v>76.537999999999997</v>
      </c>
      <c r="K353" s="10">
        <f t="shared" si="33"/>
        <v>77</v>
      </c>
      <c r="L353" s="9">
        <v>0</v>
      </c>
      <c r="M353" s="9">
        <v>1</v>
      </c>
      <c r="N353" s="9">
        <v>0</v>
      </c>
      <c r="O353" s="26">
        <f t="shared" si="34"/>
        <v>0.86746370623398794</v>
      </c>
      <c r="P353" s="26">
        <f t="shared" si="35"/>
        <v>35.552999999999997</v>
      </c>
    </row>
    <row r="354" spans="1:16">
      <c r="A354" s="6">
        <v>6</v>
      </c>
      <c r="B354" s="6" t="s">
        <v>3</v>
      </c>
      <c r="C354" s="9">
        <v>35432</v>
      </c>
      <c r="D354" s="9">
        <f t="shared" si="30"/>
        <v>35.432000000000002</v>
      </c>
      <c r="E354" s="9">
        <f t="shared" si="31"/>
        <v>35</v>
      </c>
      <c r="F354" s="9">
        <v>2</v>
      </c>
      <c r="G354" s="9">
        <v>0</v>
      </c>
      <c r="H354" s="9">
        <v>0</v>
      </c>
      <c r="I354" s="9">
        <v>73156</v>
      </c>
      <c r="J354" s="9">
        <f t="shared" si="32"/>
        <v>73.156000000000006</v>
      </c>
      <c r="K354" s="10">
        <f t="shared" si="33"/>
        <v>73</v>
      </c>
      <c r="L354" s="9">
        <v>1</v>
      </c>
      <c r="M354" s="9">
        <v>3</v>
      </c>
      <c r="N354" s="9">
        <v>1</v>
      </c>
      <c r="O354" s="26">
        <f t="shared" si="34"/>
        <v>1.064687288326936</v>
      </c>
      <c r="P354" s="26">
        <f t="shared" si="35"/>
        <v>37.724000000000004</v>
      </c>
    </row>
    <row r="355" spans="1:16">
      <c r="A355" s="6">
        <v>6</v>
      </c>
      <c r="B355" s="6" t="s">
        <v>3</v>
      </c>
      <c r="C355" s="9">
        <v>36816</v>
      </c>
      <c r="D355" s="9">
        <f t="shared" si="30"/>
        <v>36.816000000000003</v>
      </c>
      <c r="E355" s="9">
        <f t="shared" si="31"/>
        <v>37</v>
      </c>
      <c r="F355" s="9">
        <v>0</v>
      </c>
      <c r="G355" s="9">
        <v>0</v>
      </c>
      <c r="H355" s="9">
        <v>1</v>
      </c>
      <c r="I355" s="9">
        <v>83424</v>
      </c>
      <c r="J355" s="9">
        <f t="shared" si="32"/>
        <v>83.424000000000007</v>
      </c>
      <c r="K355" s="10">
        <f t="shared" si="33"/>
        <v>83</v>
      </c>
      <c r="L355" s="9">
        <v>0</v>
      </c>
      <c r="M355" s="9">
        <v>1</v>
      </c>
      <c r="N355" s="9">
        <v>2</v>
      </c>
      <c r="O355" s="26">
        <f t="shared" si="34"/>
        <v>1.2659713168187745</v>
      </c>
      <c r="P355" s="26">
        <f t="shared" si="35"/>
        <v>46.608000000000004</v>
      </c>
    </row>
    <row r="356" spans="1:16">
      <c r="A356" s="6">
        <v>10</v>
      </c>
      <c r="B356" s="6" t="s">
        <v>3</v>
      </c>
      <c r="C356" s="9">
        <v>25208</v>
      </c>
      <c r="D356" s="9">
        <f t="shared" si="30"/>
        <v>25.207999999999998</v>
      </c>
      <c r="E356" s="9">
        <f t="shared" si="31"/>
        <v>25</v>
      </c>
      <c r="F356" s="9">
        <v>1</v>
      </c>
      <c r="G356" s="9">
        <v>0</v>
      </c>
      <c r="H356" s="9">
        <v>0</v>
      </c>
      <c r="I356" s="9">
        <v>53451</v>
      </c>
      <c r="J356" s="9">
        <f t="shared" si="32"/>
        <v>53.451000000000001</v>
      </c>
      <c r="K356" s="10">
        <f t="shared" si="33"/>
        <v>53</v>
      </c>
      <c r="L356" s="9">
        <v>0</v>
      </c>
      <c r="M356" s="9">
        <v>3</v>
      </c>
      <c r="N356" s="9">
        <v>0</v>
      </c>
      <c r="O356" s="26">
        <f t="shared" si="34"/>
        <v>1.1203982862583308</v>
      </c>
      <c r="P356" s="26">
        <f t="shared" si="35"/>
        <v>28.243000000000002</v>
      </c>
    </row>
    <row r="357" spans="1:16">
      <c r="A357" s="6">
        <v>7</v>
      </c>
      <c r="B357" s="6" t="s">
        <v>2</v>
      </c>
      <c r="C357" s="9">
        <v>39794</v>
      </c>
      <c r="D357" s="9">
        <f t="shared" si="30"/>
        <v>39.793999999999997</v>
      </c>
      <c r="E357" s="9">
        <f t="shared" si="31"/>
        <v>40</v>
      </c>
      <c r="F357" s="9">
        <v>0</v>
      </c>
      <c r="G357" s="9">
        <v>0</v>
      </c>
      <c r="H357" s="9">
        <v>0</v>
      </c>
      <c r="I357" s="9">
        <v>80342</v>
      </c>
      <c r="J357" s="9">
        <f t="shared" si="32"/>
        <v>80.341999999999999</v>
      </c>
      <c r="K357" s="10">
        <f t="shared" si="33"/>
        <v>80</v>
      </c>
      <c r="L357" s="9">
        <v>0</v>
      </c>
      <c r="M357" s="9">
        <v>1</v>
      </c>
      <c r="N357" s="9">
        <v>2</v>
      </c>
      <c r="O357" s="26">
        <f t="shared" si="34"/>
        <v>1.0189475800371917</v>
      </c>
      <c r="P357" s="26">
        <f t="shared" si="35"/>
        <v>40.548000000000002</v>
      </c>
    </row>
    <row r="358" spans="1:16">
      <c r="A358" s="6">
        <v>9</v>
      </c>
      <c r="B358" s="6" t="s">
        <v>3</v>
      </c>
      <c r="C358" s="9">
        <v>17689</v>
      </c>
      <c r="D358" s="9">
        <f t="shared" si="30"/>
        <v>17.689</v>
      </c>
      <c r="E358" s="9">
        <f t="shared" si="31"/>
        <v>18</v>
      </c>
      <c r="F358" s="9">
        <v>0</v>
      </c>
      <c r="G358" s="9">
        <v>0</v>
      </c>
      <c r="H358" s="9">
        <v>0</v>
      </c>
      <c r="I358" s="9">
        <v>36812</v>
      </c>
      <c r="J358" s="9">
        <f t="shared" si="32"/>
        <v>36.811999999999998</v>
      </c>
      <c r="K358" s="10">
        <f t="shared" si="33"/>
        <v>37</v>
      </c>
      <c r="L358" s="9">
        <v>0</v>
      </c>
      <c r="M358" s="9">
        <v>1</v>
      </c>
      <c r="N358" s="9">
        <v>0</v>
      </c>
      <c r="O358" s="26">
        <f t="shared" si="34"/>
        <v>1.0810673299790829</v>
      </c>
      <c r="P358" s="26">
        <f t="shared" si="35"/>
        <v>19.122999999999998</v>
      </c>
    </row>
    <row r="359" spans="1:16">
      <c r="A359" s="6">
        <v>6</v>
      </c>
      <c r="B359" s="6" t="s">
        <v>2</v>
      </c>
      <c r="C359" s="9">
        <v>53421</v>
      </c>
      <c r="D359" s="9">
        <f t="shared" si="30"/>
        <v>53.420999999999999</v>
      </c>
      <c r="E359" s="9">
        <f t="shared" si="31"/>
        <v>53</v>
      </c>
      <c r="F359" s="9">
        <v>1</v>
      </c>
      <c r="G359" s="9">
        <v>0</v>
      </c>
      <c r="H359" s="9">
        <v>0</v>
      </c>
      <c r="I359" s="9">
        <v>123823</v>
      </c>
      <c r="J359" s="9">
        <f t="shared" si="32"/>
        <v>123.82299999999999</v>
      </c>
      <c r="K359" s="10">
        <f t="shared" si="33"/>
        <v>124</v>
      </c>
      <c r="L359" s="9">
        <v>0</v>
      </c>
      <c r="M359" s="9">
        <v>1</v>
      </c>
      <c r="N359" s="9">
        <v>7</v>
      </c>
      <c r="O359" s="26">
        <f t="shared" si="34"/>
        <v>1.3178712491342355</v>
      </c>
      <c r="P359" s="26">
        <f t="shared" si="35"/>
        <v>70.401999999999987</v>
      </c>
    </row>
    <row r="360" spans="1:16">
      <c r="A360" s="6">
        <v>10</v>
      </c>
      <c r="B360" s="6" t="s">
        <v>3</v>
      </c>
      <c r="C360" s="9">
        <v>25271</v>
      </c>
      <c r="D360" s="9">
        <f t="shared" si="30"/>
        <v>25.271000000000001</v>
      </c>
      <c r="E360" s="9">
        <f t="shared" si="31"/>
        <v>25</v>
      </c>
      <c r="F360" s="9">
        <v>0</v>
      </c>
      <c r="G360" s="9">
        <v>0</v>
      </c>
      <c r="H360" s="9">
        <v>0</v>
      </c>
      <c r="I360" s="9">
        <v>50267</v>
      </c>
      <c r="J360" s="9">
        <f t="shared" si="32"/>
        <v>50.267000000000003</v>
      </c>
      <c r="K360" s="10">
        <f t="shared" si="33"/>
        <v>50</v>
      </c>
      <c r="L360" s="9">
        <v>0</v>
      </c>
      <c r="M360" s="9">
        <v>0</v>
      </c>
      <c r="N360" s="9">
        <v>0</v>
      </c>
      <c r="O360" s="26">
        <f t="shared" si="34"/>
        <v>0.98911796129951335</v>
      </c>
      <c r="P360" s="26">
        <f t="shared" si="35"/>
        <v>24.996000000000002</v>
      </c>
    </row>
    <row r="361" spans="1:16">
      <c r="A361" s="6">
        <v>11</v>
      </c>
      <c r="B361" s="6" t="s">
        <v>2</v>
      </c>
      <c r="C361" s="9">
        <v>11539</v>
      </c>
      <c r="D361" s="9">
        <f t="shared" si="30"/>
        <v>11.539</v>
      </c>
      <c r="E361" s="9">
        <f t="shared" si="31"/>
        <v>12</v>
      </c>
      <c r="F361" s="9">
        <v>0</v>
      </c>
      <c r="G361" s="9">
        <v>0</v>
      </c>
      <c r="H361" s="9">
        <v>0</v>
      </c>
      <c r="I361" s="9">
        <v>44091</v>
      </c>
      <c r="J361" s="9">
        <f t="shared" si="32"/>
        <v>44.091000000000001</v>
      </c>
      <c r="K361" s="10">
        <f t="shared" si="33"/>
        <v>44</v>
      </c>
      <c r="L361" s="9">
        <v>1</v>
      </c>
      <c r="M361" s="9">
        <v>3</v>
      </c>
      <c r="N361" s="9">
        <v>1</v>
      </c>
      <c r="O361" s="26">
        <f t="shared" si="34"/>
        <v>2.8210416847213797</v>
      </c>
      <c r="P361" s="26">
        <f t="shared" si="35"/>
        <v>32.552</v>
      </c>
    </row>
    <row r="362" spans="1:16">
      <c r="A362" s="6">
        <v>10</v>
      </c>
      <c r="B362" s="6" t="s">
        <v>3</v>
      </c>
      <c r="C362" s="9">
        <v>20056</v>
      </c>
      <c r="D362" s="9">
        <f t="shared" si="30"/>
        <v>20.056000000000001</v>
      </c>
      <c r="E362" s="9">
        <f t="shared" si="31"/>
        <v>20</v>
      </c>
      <c r="F362" s="9">
        <v>0</v>
      </c>
      <c r="G362" s="9">
        <v>0</v>
      </c>
      <c r="H362" s="9">
        <v>0</v>
      </c>
      <c r="I362" s="9">
        <v>67496</v>
      </c>
      <c r="J362" s="9">
        <f t="shared" si="32"/>
        <v>67.495999999999995</v>
      </c>
      <c r="K362" s="10">
        <f t="shared" si="33"/>
        <v>67</v>
      </c>
      <c r="L362" s="9">
        <v>0</v>
      </c>
      <c r="M362" s="9">
        <v>0</v>
      </c>
      <c r="N362" s="9">
        <v>1</v>
      </c>
      <c r="O362" s="26">
        <f t="shared" si="34"/>
        <v>2.3653769445552451</v>
      </c>
      <c r="P362" s="26">
        <f t="shared" si="35"/>
        <v>47.44</v>
      </c>
    </row>
    <row r="363" spans="1:16">
      <c r="A363" s="6">
        <v>6</v>
      </c>
      <c r="B363" s="6" t="s">
        <v>2</v>
      </c>
      <c r="C363" s="9">
        <v>44371</v>
      </c>
      <c r="D363" s="9">
        <f t="shared" si="30"/>
        <v>44.371000000000002</v>
      </c>
      <c r="E363" s="9">
        <f t="shared" si="31"/>
        <v>44</v>
      </c>
      <c r="F363" s="9">
        <v>0</v>
      </c>
      <c r="G363" s="9">
        <v>0</v>
      </c>
      <c r="H363" s="9">
        <v>1</v>
      </c>
      <c r="I363" s="9">
        <v>75207</v>
      </c>
      <c r="J363" s="9">
        <f t="shared" si="32"/>
        <v>75.206999999999994</v>
      </c>
      <c r="K363" s="10">
        <f t="shared" si="33"/>
        <v>75</v>
      </c>
      <c r="L363" s="9">
        <v>0</v>
      </c>
      <c r="M363" s="9">
        <v>0</v>
      </c>
      <c r="N363" s="9">
        <v>1</v>
      </c>
      <c r="O363" s="26">
        <f t="shared" si="34"/>
        <v>0.69495841878704534</v>
      </c>
      <c r="P363" s="26">
        <f t="shared" si="35"/>
        <v>30.835999999999991</v>
      </c>
    </row>
    <row r="364" spans="1:16">
      <c r="A364" s="6">
        <v>7</v>
      </c>
      <c r="B364" s="6" t="s">
        <v>3</v>
      </c>
      <c r="C364" s="9">
        <v>41814</v>
      </c>
      <c r="D364" s="9">
        <f t="shared" si="30"/>
        <v>41.814</v>
      </c>
      <c r="E364" s="9">
        <f t="shared" si="31"/>
        <v>42</v>
      </c>
      <c r="F364" s="9">
        <v>0</v>
      </c>
      <c r="G364" s="9">
        <v>0</v>
      </c>
      <c r="H364" s="9">
        <v>0</v>
      </c>
      <c r="I364" s="9">
        <v>99146</v>
      </c>
      <c r="J364" s="9">
        <f t="shared" si="32"/>
        <v>99.146000000000001</v>
      </c>
      <c r="K364" s="10">
        <f t="shared" si="33"/>
        <v>99</v>
      </c>
      <c r="L364" s="9">
        <v>0</v>
      </c>
      <c r="M364" s="9">
        <v>1</v>
      </c>
      <c r="N364" s="9">
        <v>3</v>
      </c>
      <c r="O364" s="26">
        <f t="shared" si="34"/>
        <v>1.371119720667719</v>
      </c>
      <c r="P364" s="26">
        <f t="shared" si="35"/>
        <v>57.332000000000001</v>
      </c>
    </row>
    <row r="365" spans="1:16">
      <c r="A365" s="6">
        <v>7</v>
      </c>
      <c r="B365" s="6" t="s">
        <v>2</v>
      </c>
      <c r="C365" s="9">
        <v>43755</v>
      </c>
      <c r="D365" s="9">
        <f t="shared" si="30"/>
        <v>43.755000000000003</v>
      </c>
      <c r="E365" s="9">
        <f t="shared" si="31"/>
        <v>44</v>
      </c>
      <c r="F365" s="9">
        <v>0</v>
      </c>
      <c r="G365" s="9">
        <v>0</v>
      </c>
      <c r="H365" s="9">
        <v>0</v>
      </c>
      <c r="I365" s="9">
        <v>83354</v>
      </c>
      <c r="J365" s="9">
        <f t="shared" si="32"/>
        <v>83.353999999999999</v>
      </c>
      <c r="K365" s="10">
        <f t="shared" si="33"/>
        <v>83</v>
      </c>
      <c r="L365" s="9">
        <v>1</v>
      </c>
      <c r="M365" s="9">
        <v>2</v>
      </c>
      <c r="N365" s="9">
        <v>2</v>
      </c>
      <c r="O365" s="26">
        <f t="shared" si="34"/>
        <v>0.90501656953491016</v>
      </c>
      <c r="P365" s="26">
        <f t="shared" si="35"/>
        <v>39.598999999999997</v>
      </c>
    </row>
    <row r="366" spans="1:16">
      <c r="A366" s="6">
        <v>9</v>
      </c>
      <c r="B366" s="6" t="s">
        <v>3</v>
      </c>
      <c r="C366" s="9">
        <v>18868</v>
      </c>
      <c r="D366" s="9">
        <f t="shared" si="30"/>
        <v>18.867999999999999</v>
      </c>
      <c r="E366" s="9">
        <f t="shared" si="31"/>
        <v>19</v>
      </c>
      <c r="F366" s="9">
        <v>0</v>
      </c>
      <c r="G366" s="9">
        <v>0</v>
      </c>
      <c r="H366" s="9">
        <v>0</v>
      </c>
      <c r="I366" s="9">
        <v>29924</v>
      </c>
      <c r="J366" s="9">
        <f t="shared" si="32"/>
        <v>29.923999999999999</v>
      </c>
      <c r="K366" s="10">
        <f t="shared" si="33"/>
        <v>30</v>
      </c>
      <c r="L366" s="9">
        <v>1</v>
      </c>
      <c r="M366" s="9">
        <v>1</v>
      </c>
      <c r="N366" s="9">
        <v>0</v>
      </c>
      <c r="O366" s="26">
        <f t="shared" si="34"/>
        <v>0.5859656561373755</v>
      </c>
      <c r="P366" s="26">
        <f t="shared" si="35"/>
        <v>11.056000000000001</v>
      </c>
    </row>
    <row r="367" spans="1:16">
      <c r="A367" s="6">
        <v>8</v>
      </c>
      <c r="B367" s="6" t="s">
        <v>2</v>
      </c>
      <c r="C367" s="9">
        <v>29779</v>
      </c>
      <c r="D367" s="9">
        <f t="shared" si="30"/>
        <v>29.779</v>
      </c>
      <c r="E367" s="9">
        <f t="shared" si="31"/>
        <v>30</v>
      </c>
      <c r="F367" s="9">
        <v>0</v>
      </c>
      <c r="G367" s="9">
        <v>0</v>
      </c>
      <c r="H367" s="9">
        <v>0</v>
      </c>
      <c r="I367" s="9">
        <v>56245</v>
      </c>
      <c r="J367" s="9">
        <f t="shared" si="32"/>
        <v>56.244999999999997</v>
      </c>
      <c r="K367" s="10">
        <f t="shared" si="33"/>
        <v>56</v>
      </c>
      <c r="L367" s="9">
        <v>0</v>
      </c>
      <c r="M367" s="9">
        <v>0</v>
      </c>
      <c r="N367" s="9">
        <v>0</v>
      </c>
      <c r="O367" s="26">
        <f t="shared" si="34"/>
        <v>0.8887471036636555</v>
      </c>
      <c r="P367" s="26">
        <f t="shared" si="35"/>
        <v>26.465999999999998</v>
      </c>
    </row>
    <row r="368" spans="1:16">
      <c r="A368" s="6">
        <v>8</v>
      </c>
      <c r="B368" s="6" t="s">
        <v>2</v>
      </c>
      <c r="C368" s="9">
        <v>22582</v>
      </c>
      <c r="D368" s="9">
        <f t="shared" si="30"/>
        <v>22.582000000000001</v>
      </c>
      <c r="E368" s="9">
        <f t="shared" si="31"/>
        <v>23</v>
      </c>
      <c r="F368" s="9">
        <v>0</v>
      </c>
      <c r="G368" s="9">
        <v>0</v>
      </c>
      <c r="H368" s="9">
        <v>0</v>
      </c>
      <c r="I368" s="9">
        <v>44910</v>
      </c>
      <c r="J368" s="9">
        <f t="shared" si="32"/>
        <v>44.91</v>
      </c>
      <c r="K368" s="10">
        <f t="shared" si="33"/>
        <v>45</v>
      </c>
      <c r="L368" s="9">
        <v>0</v>
      </c>
      <c r="M368" s="9">
        <v>0</v>
      </c>
      <c r="N368" s="9">
        <v>0</v>
      </c>
      <c r="O368" s="26">
        <f t="shared" si="34"/>
        <v>0.98875210344522169</v>
      </c>
      <c r="P368" s="26">
        <f t="shared" si="35"/>
        <v>22.327999999999996</v>
      </c>
    </row>
    <row r="369" spans="1:16">
      <c r="A369" s="6">
        <v>10</v>
      </c>
      <c r="B369" s="6" t="s">
        <v>2</v>
      </c>
      <c r="C369" s="9">
        <v>22259</v>
      </c>
      <c r="D369" s="9">
        <f t="shared" si="30"/>
        <v>22.259</v>
      </c>
      <c r="E369" s="9">
        <f t="shared" si="31"/>
        <v>22</v>
      </c>
      <c r="F369" s="9">
        <v>0</v>
      </c>
      <c r="G369" s="9">
        <v>0</v>
      </c>
      <c r="H369" s="9">
        <v>0</v>
      </c>
      <c r="I369" s="9">
        <v>37896</v>
      </c>
      <c r="J369" s="9">
        <f t="shared" si="32"/>
        <v>37.896000000000001</v>
      </c>
      <c r="K369" s="10">
        <f t="shared" si="33"/>
        <v>38</v>
      </c>
      <c r="L369" s="9">
        <v>0</v>
      </c>
      <c r="M369" s="9">
        <v>1</v>
      </c>
      <c r="N369" s="9">
        <v>0</v>
      </c>
      <c r="O369" s="26">
        <f t="shared" si="34"/>
        <v>0.70250235859652277</v>
      </c>
      <c r="P369" s="26">
        <f t="shared" si="35"/>
        <v>15.637</v>
      </c>
    </row>
    <row r="370" spans="1:16">
      <c r="A370" s="6">
        <v>10</v>
      </c>
      <c r="B370" s="6" t="s">
        <v>2</v>
      </c>
      <c r="C370" s="9">
        <v>16017</v>
      </c>
      <c r="D370" s="9">
        <f t="shared" si="30"/>
        <v>16.016999999999999</v>
      </c>
      <c r="E370" s="9">
        <f t="shared" si="31"/>
        <v>16</v>
      </c>
      <c r="F370" s="9">
        <v>0</v>
      </c>
      <c r="G370" s="9">
        <v>0</v>
      </c>
      <c r="H370" s="9">
        <v>0</v>
      </c>
      <c r="I370" s="9">
        <v>23177</v>
      </c>
      <c r="J370" s="9">
        <f t="shared" si="32"/>
        <v>23.177</v>
      </c>
      <c r="K370" s="10">
        <f t="shared" si="33"/>
        <v>23</v>
      </c>
      <c r="L370" s="9">
        <v>0</v>
      </c>
      <c r="M370" s="9">
        <v>0</v>
      </c>
      <c r="N370" s="9">
        <v>0</v>
      </c>
      <c r="O370" s="26">
        <f t="shared" si="34"/>
        <v>0.44702503589935694</v>
      </c>
      <c r="P370" s="26">
        <f t="shared" si="35"/>
        <v>7.16</v>
      </c>
    </row>
    <row r="371" spans="1:16">
      <c r="A371" s="6">
        <v>10</v>
      </c>
      <c r="B371" s="6" t="s">
        <v>3</v>
      </c>
      <c r="C371" s="9">
        <v>25273</v>
      </c>
      <c r="D371" s="9">
        <f t="shared" si="30"/>
        <v>25.273</v>
      </c>
      <c r="E371" s="9">
        <f t="shared" si="31"/>
        <v>25</v>
      </c>
      <c r="F371" s="9">
        <v>0</v>
      </c>
      <c r="G371" s="9">
        <v>0</v>
      </c>
      <c r="H371" s="9">
        <v>0</v>
      </c>
      <c r="I371" s="9">
        <v>55477</v>
      </c>
      <c r="J371" s="9">
        <f t="shared" si="32"/>
        <v>55.476999999999997</v>
      </c>
      <c r="K371" s="10">
        <f t="shared" si="33"/>
        <v>55</v>
      </c>
      <c r="L371" s="9">
        <v>1</v>
      </c>
      <c r="M371" s="9">
        <v>1</v>
      </c>
      <c r="N371" s="9">
        <v>1</v>
      </c>
      <c r="O371" s="26">
        <f t="shared" si="34"/>
        <v>1.1951094052941873</v>
      </c>
      <c r="P371" s="26">
        <f t="shared" si="35"/>
        <v>30.203999999999997</v>
      </c>
    </row>
    <row r="372" spans="1:16">
      <c r="A372" s="6">
        <v>8</v>
      </c>
      <c r="B372" s="6" t="s">
        <v>3</v>
      </c>
      <c r="C372" s="9">
        <v>20041</v>
      </c>
      <c r="D372" s="9">
        <f t="shared" si="30"/>
        <v>20.041</v>
      </c>
      <c r="E372" s="9">
        <f t="shared" si="31"/>
        <v>20</v>
      </c>
      <c r="F372" s="9">
        <v>0</v>
      </c>
      <c r="G372" s="9">
        <v>0</v>
      </c>
      <c r="H372" s="9">
        <v>0</v>
      </c>
      <c r="I372" s="9">
        <v>39970</v>
      </c>
      <c r="J372" s="9">
        <f t="shared" si="32"/>
        <v>39.97</v>
      </c>
      <c r="K372" s="10">
        <f t="shared" si="33"/>
        <v>40</v>
      </c>
      <c r="L372" s="9">
        <v>0</v>
      </c>
      <c r="M372" s="9">
        <v>0</v>
      </c>
      <c r="N372" s="9">
        <v>0</v>
      </c>
      <c r="O372" s="26">
        <f t="shared" si="34"/>
        <v>0.99441145651414586</v>
      </c>
      <c r="P372" s="26">
        <f t="shared" si="35"/>
        <v>19.928999999999998</v>
      </c>
    </row>
    <row r="373" spans="1:16">
      <c r="A373" s="6">
        <v>7</v>
      </c>
      <c r="B373" s="6" t="s">
        <v>3</v>
      </c>
      <c r="C373" s="9">
        <v>30712</v>
      </c>
      <c r="D373" s="9">
        <f t="shared" si="30"/>
        <v>30.712</v>
      </c>
      <c r="E373" s="9">
        <f t="shared" si="31"/>
        <v>31</v>
      </c>
      <c r="F373" s="9">
        <v>1</v>
      </c>
      <c r="G373" s="9">
        <v>0</v>
      </c>
      <c r="H373" s="9">
        <v>0</v>
      </c>
      <c r="I373" s="9">
        <v>61272</v>
      </c>
      <c r="J373" s="9">
        <f t="shared" si="32"/>
        <v>61.271999999999998</v>
      </c>
      <c r="K373" s="10">
        <f t="shared" si="33"/>
        <v>61</v>
      </c>
      <c r="L373" s="9">
        <v>1</v>
      </c>
      <c r="M373" s="9">
        <v>1</v>
      </c>
      <c r="N373" s="9">
        <v>1</v>
      </c>
      <c r="O373" s="26">
        <f t="shared" si="34"/>
        <v>0.9950507944777286</v>
      </c>
      <c r="P373" s="26">
        <f t="shared" si="35"/>
        <v>30.56</v>
      </c>
    </row>
    <row r="374" spans="1:16">
      <c r="A374" s="6">
        <v>8</v>
      </c>
      <c r="B374" s="6" t="s">
        <v>2</v>
      </c>
      <c r="C374" s="9">
        <v>20064</v>
      </c>
      <c r="D374" s="9">
        <f t="shared" si="30"/>
        <v>20.064</v>
      </c>
      <c r="E374" s="9">
        <f t="shared" si="31"/>
        <v>20</v>
      </c>
      <c r="F374" s="9">
        <v>0</v>
      </c>
      <c r="G374" s="9">
        <v>0</v>
      </c>
      <c r="H374" s="9">
        <v>0</v>
      </c>
      <c r="I374" s="9">
        <v>45031</v>
      </c>
      <c r="J374" s="9">
        <f t="shared" si="32"/>
        <v>45.030999999999999</v>
      </c>
      <c r="K374" s="10">
        <f t="shared" si="33"/>
        <v>45</v>
      </c>
      <c r="L374" s="9">
        <v>0</v>
      </c>
      <c r="M374" s="9">
        <v>0</v>
      </c>
      <c r="N374" s="9">
        <v>0</v>
      </c>
      <c r="O374" s="26">
        <f t="shared" si="34"/>
        <v>1.2443680223285485</v>
      </c>
      <c r="P374" s="26">
        <f t="shared" si="35"/>
        <v>24.966999999999999</v>
      </c>
    </row>
    <row r="375" spans="1:16">
      <c r="A375" s="6">
        <v>9</v>
      </c>
      <c r="B375" s="6" t="s">
        <v>3</v>
      </c>
      <c r="C375" s="9">
        <v>20127</v>
      </c>
      <c r="D375" s="9">
        <f t="shared" si="30"/>
        <v>20.126999999999999</v>
      </c>
      <c r="E375" s="9">
        <f t="shared" si="31"/>
        <v>20</v>
      </c>
      <c r="F375" s="9">
        <v>0</v>
      </c>
      <c r="G375" s="9">
        <v>0</v>
      </c>
      <c r="H375" s="9">
        <v>0</v>
      </c>
      <c r="I375" s="9">
        <v>40006</v>
      </c>
      <c r="J375" s="9">
        <f t="shared" si="32"/>
        <v>40.006</v>
      </c>
      <c r="K375" s="10">
        <f t="shared" si="33"/>
        <v>40</v>
      </c>
      <c r="L375" s="9">
        <v>0</v>
      </c>
      <c r="M375" s="9">
        <v>0</v>
      </c>
      <c r="N375" s="9">
        <v>0</v>
      </c>
      <c r="O375" s="26">
        <f t="shared" si="34"/>
        <v>0.98767824315595976</v>
      </c>
      <c r="P375" s="26">
        <f t="shared" si="35"/>
        <v>19.879000000000001</v>
      </c>
    </row>
    <row r="376" spans="1:16">
      <c r="A376" s="6">
        <v>11</v>
      </c>
      <c r="B376" s="6" t="s">
        <v>2</v>
      </c>
      <c r="C376" s="9">
        <v>17872</v>
      </c>
      <c r="D376" s="9">
        <f t="shared" si="30"/>
        <v>17.872</v>
      </c>
      <c r="E376" s="9">
        <f t="shared" si="31"/>
        <v>18</v>
      </c>
      <c r="F376" s="9">
        <v>0</v>
      </c>
      <c r="G376" s="9">
        <v>0</v>
      </c>
      <c r="H376" s="9">
        <v>0</v>
      </c>
      <c r="I376" s="9">
        <v>27561</v>
      </c>
      <c r="J376" s="9">
        <f t="shared" si="32"/>
        <v>27.561</v>
      </c>
      <c r="K376" s="10">
        <f t="shared" si="33"/>
        <v>28</v>
      </c>
      <c r="L376" s="9">
        <v>0</v>
      </c>
      <c r="M376" s="9">
        <v>0</v>
      </c>
      <c r="N376" s="9">
        <v>0</v>
      </c>
      <c r="O376" s="26">
        <f t="shared" si="34"/>
        <v>0.54213294538943602</v>
      </c>
      <c r="P376" s="26">
        <f t="shared" si="35"/>
        <v>9.6890000000000001</v>
      </c>
    </row>
    <row r="377" spans="1:16">
      <c r="A377" s="6">
        <v>7</v>
      </c>
      <c r="B377" s="6" t="s">
        <v>2</v>
      </c>
      <c r="C377" s="9">
        <v>28062</v>
      </c>
      <c r="D377" s="9">
        <f t="shared" si="30"/>
        <v>28.062000000000001</v>
      </c>
      <c r="E377" s="9">
        <f t="shared" si="31"/>
        <v>28</v>
      </c>
      <c r="F377" s="9">
        <v>0</v>
      </c>
      <c r="G377" s="9">
        <v>0</v>
      </c>
      <c r="H377" s="9">
        <v>0</v>
      </c>
      <c r="I377" s="9">
        <v>64309</v>
      </c>
      <c r="J377" s="9">
        <f t="shared" si="32"/>
        <v>64.308999999999997</v>
      </c>
      <c r="K377" s="10">
        <f t="shared" si="33"/>
        <v>64</v>
      </c>
      <c r="L377" s="9">
        <v>2</v>
      </c>
      <c r="M377" s="9">
        <v>6</v>
      </c>
      <c r="N377" s="9">
        <v>1</v>
      </c>
      <c r="O377" s="26">
        <f t="shared" si="34"/>
        <v>1.2916755755113676</v>
      </c>
      <c r="P377" s="26">
        <f t="shared" si="35"/>
        <v>36.247</v>
      </c>
    </row>
    <row r="378" spans="1:16">
      <c r="A378" s="6">
        <v>11</v>
      </c>
      <c r="B378" s="6" t="s">
        <v>2</v>
      </c>
      <c r="C378" s="9">
        <v>15752</v>
      </c>
      <c r="D378" s="9">
        <f t="shared" si="30"/>
        <v>15.752000000000001</v>
      </c>
      <c r="E378" s="9">
        <f t="shared" si="31"/>
        <v>16</v>
      </c>
      <c r="F378" s="9">
        <v>0</v>
      </c>
      <c r="G378" s="9">
        <v>0</v>
      </c>
      <c r="H378" s="9">
        <v>0</v>
      </c>
      <c r="I378" s="9">
        <v>30217</v>
      </c>
      <c r="J378" s="9">
        <f t="shared" si="32"/>
        <v>30.216999999999999</v>
      </c>
      <c r="K378" s="10">
        <f t="shared" si="33"/>
        <v>30</v>
      </c>
      <c r="L378" s="9">
        <v>0</v>
      </c>
      <c r="M378" s="9">
        <v>0</v>
      </c>
      <c r="N378" s="9">
        <v>0</v>
      </c>
      <c r="O378" s="26">
        <f t="shared" si="34"/>
        <v>0.91829608938547469</v>
      </c>
      <c r="P378" s="26">
        <f t="shared" si="35"/>
        <v>14.464999999999998</v>
      </c>
    </row>
    <row r="379" spans="1:16">
      <c r="A379" s="6">
        <v>8</v>
      </c>
      <c r="B379" s="6" t="s">
        <v>3</v>
      </c>
      <c r="C379" s="9">
        <v>17124</v>
      </c>
      <c r="D379" s="9">
        <f t="shared" si="30"/>
        <v>17.123999999999999</v>
      </c>
      <c r="E379" s="9">
        <f t="shared" si="31"/>
        <v>17</v>
      </c>
      <c r="F379" s="9">
        <v>0</v>
      </c>
      <c r="G379" s="9">
        <v>0</v>
      </c>
      <c r="H379" s="9">
        <v>0</v>
      </c>
      <c r="I379" s="9">
        <v>40621</v>
      </c>
      <c r="J379" s="9">
        <f t="shared" si="32"/>
        <v>40.621000000000002</v>
      </c>
      <c r="K379" s="10">
        <f t="shared" si="33"/>
        <v>41</v>
      </c>
      <c r="L379" s="9">
        <v>0</v>
      </c>
      <c r="M379" s="9">
        <v>1</v>
      </c>
      <c r="N379" s="9">
        <v>0</v>
      </c>
      <c r="O379" s="26">
        <f t="shared" si="34"/>
        <v>1.3721677178229388</v>
      </c>
      <c r="P379" s="26">
        <f t="shared" si="35"/>
        <v>23.497000000000003</v>
      </c>
    </row>
    <row r="380" spans="1:16">
      <c r="A380" s="6">
        <v>11</v>
      </c>
      <c r="B380" s="6" t="s">
        <v>2</v>
      </c>
      <c r="C380" s="9">
        <v>15293</v>
      </c>
      <c r="D380" s="9">
        <f t="shared" si="30"/>
        <v>15.292999999999999</v>
      </c>
      <c r="E380" s="9">
        <f t="shared" si="31"/>
        <v>15</v>
      </c>
      <c r="F380" s="9">
        <v>1</v>
      </c>
      <c r="G380" s="9">
        <v>0</v>
      </c>
      <c r="H380" s="9">
        <v>0</v>
      </c>
      <c r="I380" s="9">
        <v>33597</v>
      </c>
      <c r="J380" s="9">
        <f t="shared" si="32"/>
        <v>33.597000000000001</v>
      </c>
      <c r="K380" s="10">
        <f t="shared" si="33"/>
        <v>34</v>
      </c>
      <c r="L380" s="9">
        <v>0</v>
      </c>
      <c r="M380" s="9">
        <v>0</v>
      </c>
      <c r="N380" s="9">
        <v>0</v>
      </c>
      <c r="O380" s="26">
        <f t="shared" si="34"/>
        <v>1.1968874648532011</v>
      </c>
      <c r="P380" s="26">
        <f t="shared" si="35"/>
        <v>18.304000000000002</v>
      </c>
    </row>
    <row r="381" spans="1:16">
      <c r="A381" s="6">
        <v>8</v>
      </c>
      <c r="B381" s="6" t="s">
        <v>3</v>
      </c>
      <c r="C381" s="9">
        <v>19288</v>
      </c>
      <c r="D381" s="9">
        <f t="shared" si="30"/>
        <v>19.288</v>
      </c>
      <c r="E381" s="9">
        <f t="shared" si="31"/>
        <v>19</v>
      </c>
      <c r="F381" s="9">
        <v>0</v>
      </c>
      <c r="G381" s="9">
        <v>0</v>
      </c>
      <c r="H381" s="9">
        <v>0</v>
      </c>
      <c r="I381" s="9">
        <v>36963</v>
      </c>
      <c r="J381" s="9">
        <f t="shared" si="32"/>
        <v>36.963000000000001</v>
      </c>
      <c r="K381" s="10">
        <f t="shared" si="33"/>
        <v>37</v>
      </c>
      <c r="L381" s="9">
        <v>0</v>
      </c>
      <c r="M381" s="9">
        <v>1</v>
      </c>
      <c r="N381" s="9">
        <v>0</v>
      </c>
      <c r="O381" s="26">
        <f t="shared" si="34"/>
        <v>0.91637287432600578</v>
      </c>
      <c r="P381" s="26">
        <f t="shared" si="35"/>
        <v>17.675000000000001</v>
      </c>
    </row>
    <row r="382" spans="1:16">
      <c r="A382" s="6">
        <v>11</v>
      </c>
      <c r="B382" s="6" t="s">
        <v>3</v>
      </c>
      <c r="C382" s="9">
        <v>17913</v>
      </c>
      <c r="D382" s="9">
        <f t="shared" si="30"/>
        <v>17.913</v>
      </c>
      <c r="E382" s="9">
        <f t="shared" si="31"/>
        <v>18</v>
      </c>
      <c r="F382" s="9">
        <v>0</v>
      </c>
      <c r="G382" s="9">
        <v>0</v>
      </c>
      <c r="H382" s="9">
        <v>0</v>
      </c>
      <c r="I382" s="9">
        <v>34256</v>
      </c>
      <c r="J382" s="9">
        <f t="shared" si="32"/>
        <v>34.256</v>
      </c>
      <c r="K382" s="10">
        <f t="shared" si="33"/>
        <v>34</v>
      </c>
      <c r="L382" s="9">
        <v>0</v>
      </c>
      <c r="M382" s="9">
        <v>0</v>
      </c>
      <c r="N382" s="9">
        <v>0</v>
      </c>
      <c r="O382" s="26">
        <f t="shared" si="34"/>
        <v>0.91235415619940818</v>
      </c>
      <c r="P382" s="26">
        <f t="shared" si="35"/>
        <v>16.343</v>
      </c>
    </row>
    <row r="383" spans="1:16">
      <c r="A383" s="11">
        <v>9</v>
      </c>
      <c r="B383" s="11" t="s">
        <v>2</v>
      </c>
      <c r="C383" s="3">
        <v>24940</v>
      </c>
      <c r="D383" s="3">
        <f t="shared" si="30"/>
        <v>24.94</v>
      </c>
      <c r="E383" s="3">
        <f t="shared" si="31"/>
        <v>25</v>
      </c>
      <c r="F383" s="3">
        <v>0</v>
      </c>
      <c r="G383" s="3">
        <v>0</v>
      </c>
      <c r="H383" s="3">
        <v>0</v>
      </c>
      <c r="I383" s="3">
        <v>44112</v>
      </c>
      <c r="J383" s="3">
        <f t="shared" si="32"/>
        <v>44.112000000000002</v>
      </c>
      <c r="K383" s="12">
        <f t="shared" si="33"/>
        <v>44</v>
      </c>
      <c r="L383" s="3">
        <v>4</v>
      </c>
      <c r="M383" s="3">
        <v>4</v>
      </c>
      <c r="N383" s="3">
        <v>0</v>
      </c>
      <c r="O383" s="26">
        <f t="shared" si="34"/>
        <v>0.7687249398556536</v>
      </c>
      <c r="P383" s="26">
        <f t="shared" si="35"/>
        <v>19.172000000000001</v>
      </c>
    </row>
    <row r="384" spans="1:16">
      <c r="A384" s="11">
        <v>12</v>
      </c>
      <c r="B384" s="11" t="s">
        <v>2</v>
      </c>
      <c r="C384" s="3">
        <v>11067</v>
      </c>
      <c r="D384" s="3">
        <f t="shared" si="30"/>
        <v>11.067</v>
      </c>
      <c r="E384" s="3">
        <f t="shared" si="31"/>
        <v>11</v>
      </c>
      <c r="F384" s="3">
        <v>0</v>
      </c>
      <c r="G384" s="3">
        <v>0</v>
      </c>
      <c r="H384" s="3">
        <v>0</v>
      </c>
      <c r="I384" s="3">
        <v>23299</v>
      </c>
      <c r="J384" s="3">
        <f t="shared" si="32"/>
        <v>23.298999999999999</v>
      </c>
      <c r="K384" s="12">
        <f t="shared" si="33"/>
        <v>23</v>
      </c>
      <c r="L384" s="3">
        <v>0</v>
      </c>
      <c r="M384" s="3">
        <v>0</v>
      </c>
      <c r="N384" s="3">
        <v>0</v>
      </c>
      <c r="O384" s="26">
        <f t="shared" si="34"/>
        <v>1.1052679136170596</v>
      </c>
      <c r="P384" s="26">
        <f t="shared" si="35"/>
        <v>12.231999999999999</v>
      </c>
    </row>
    <row r="385" spans="1:16">
      <c r="A385" s="6">
        <v>9</v>
      </c>
      <c r="B385" s="6" t="s">
        <v>2</v>
      </c>
      <c r="C385" s="9">
        <v>10883</v>
      </c>
      <c r="D385" s="9">
        <f t="shared" si="30"/>
        <v>10.882999999999999</v>
      </c>
      <c r="E385" s="9">
        <f t="shared" si="31"/>
        <v>11</v>
      </c>
      <c r="F385" s="9">
        <v>1</v>
      </c>
      <c r="G385" s="9">
        <v>0</v>
      </c>
      <c r="H385" s="9">
        <v>0</v>
      </c>
      <c r="I385" s="9">
        <v>24849</v>
      </c>
      <c r="J385" s="9">
        <f t="shared" si="32"/>
        <v>24.849</v>
      </c>
      <c r="K385" s="10">
        <f t="shared" si="33"/>
        <v>25</v>
      </c>
      <c r="L385" s="9">
        <v>0</v>
      </c>
      <c r="M385" s="9">
        <v>0</v>
      </c>
      <c r="N385" s="9">
        <v>0</v>
      </c>
      <c r="O385" s="26">
        <f t="shared" si="34"/>
        <v>1.2832858586786733</v>
      </c>
      <c r="P385" s="26">
        <f t="shared" si="35"/>
        <v>13.966000000000001</v>
      </c>
    </row>
    <row r="386" spans="1:16">
      <c r="A386" s="6">
        <v>9</v>
      </c>
      <c r="B386" s="6" t="s">
        <v>2</v>
      </c>
      <c r="C386" s="9">
        <v>20888</v>
      </c>
      <c r="D386" s="9">
        <f t="shared" si="30"/>
        <v>20.888000000000002</v>
      </c>
      <c r="E386" s="9">
        <f t="shared" si="31"/>
        <v>21</v>
      </c>
      <c r="F386" s="9">
        <v>0</v>
      </c>
      <c r="G386" s="9">
        <v>0</v>
      </c>
      <c r="H386" s="9">
        <v>0</v>
      </c>
      <c r="I386" s="9">
        <v>72265</v>
      </c>
      <c r="J386" s="9">
        <f t="shared" si="32"/>
        <v>72.265000000000001</v>
      </c>
      <c r="K386" s="10">
        <f t="shared" si="33"/>
        <v>72</v>
      </c>
      <c r="L386" s="9">
        <v>1</v>
      </c>
      <c r="M386" s="9">
        <v>5</v>
      </c>
      <c r="N386" s="9">
        <v>1</v>
      </c>
      <c r="O386" s="26">
        <f t="shared" ref="O386:O449" si="36">(J386-D386)/D386</f>
        <v>2.459641899655304</v>
      </c>
      <c r="P386" s="26">
        <f t="shared" ref="P386:P449" si="37">(J386-D386)</f>
        <v>51.376999999999995</v>
      </c>
    </row>
    <row r="387" spans="1:16">
      <c r="A387" s="6">
        <v>10</v>
      </c>
      <c r="B387" s="6" t="s">
        <v>2</v>
      </c>
      <c r="C387" s="9">
        <v>12901</v>
      </c>
      <c r="D387" s="9">
        <f t="shared" ref="D387:D450" si="38">C387/1000</f>
        <v>12.901</v>
      </c>
      <c r="E387" s="9">
        <f t="shared" ref="E387:E450" si="39">ROUND(D387,0)</f>
        <v>13</v>
      </c>
      <c r="F387" s="9">
        <v>0</v>
      </c>
      <c r="G387" s="9">
        <v>0</v>
      </c>
      <c r="H387" s="9">
        <v>0</v>
      </c>
      <c r="I387" s="9">
        <v>24091</v>
      </c>
      <c r="J387" s="9">
        <f t="shared" ref="J387:J450" si="40">I387/1000</f>
        <v>24.091000000000001</v>
      </c>
      <c r="K387" s="10">
        <f t="shared" ref="K387:K450" si="41">ROUND(J387,0)</f>
        <v>24</v>
      </c>
      <c r="L387" s="9">
        <v>0</v>
      </c>
      <c r="M387" s="9">
        <v>1</v>
      </c>
      <c r="N387" s="9">
        <v>0</v>
      </c>
      <c r="O387" s="26">
        <f t="shared" si="36"/>
        <v>0.8673746221223162</v>
      </c>
      <c r="P387" s="26">
        <f t="shared" si="37"/>
        <v>11.190000000000001</v>
      </c>
    </row>
    <row r="388" spans="1:16">
      <c r="A388" s="6">
        <v>11</v>
      </c>
      <c r="B388" s="6" t="s">
        <v>2</v>
      </c>
      <c r="C388" s="9">
        <v>16711</v>
      </c>
      <c r="D388" s="9">
        <f t="shared" si="38"/>
        <v>16.710999999999999</v>
      </c>
      <c r="E388" s="9">
        <f t="shared" si="39"/>
        <v>17</v>
      </c>
      <c r="F388" s="9">
        <v>0</v>
      </c>
      <c r="G388" s="9">
        <v>0</v>
      </c>
      <c r="H388" s="9">
        <v>0</v>
      </c>
      <c r="I388" s="9">
        <v>32210</v>
      </c>
      <c r="J388" s="9">
        <f t="shared" si="40"/>
        <v>32.21</v>
      </c>
      <c r="K388" s="10">
        <f t="shared" si="41"/>
        <v>32</v>
      </c>
      <c r="L388" s="9">
        <v>0</v>
      </c>
      <c r="M388" s="9">
        <v>0</v>
      </c>
      <c r="N388" s="9">
        <v>0</v>
      </c>
      <c r="O388" s="26">
        <f t="shared" si="36"/>
        <v>0.92747292202740728</v>
      </c>
      <c r="P388" s="26">
        <f t="shared" si="37"/>
        <v>15.499000000000002</v>
      </c>
    </row>
    <row r="389" spans="1:16">
      <c r="A389" s="6">
        <v>10</v>
      </c>
      <c r="B389" s="6" t="s">
        <v>3</v>
      </c>
      <c r="C389" s="9">
        <v>14352</v>
      </c>
      <c r="D389" s="9">
        <f t="shared" si="38"/>
        <v>14.352</v>
      </c>
      <c r="E389" s="9">
        <f t="shared" si="39"/>
        <v>14</v>
      </c>
      <c r="F389" s="9">
        <v>0</v>
      </c>
      <c r="G389" s="9">
        <v>0</v>
      </c>
      <c r="H389" s="9">
        <v>0</v>
      </c>
      <c r="I389" s="9">
        <v>34625</v>
      </c>
      <c r="J389" s="9">
        <f t="shared" si="40"/>
        <v>34.625</v>
      </c>
      <c r="K389" s="10">
        <f t="shared" si="41"/>
        <v>35</v>
      </c>
      <c r="L389" s="9">
        <v>0</v>
      </c>
      <c r="M389" s="9">
        <v>0</v>
      </c>
      <c r="N389" s="9">
        <v>0</v>
      </c>
      <c r="O389" s="26">
        <f t="shared" si="36"/>
        <v>1.4125557413600891</v>
      </c>
      <c r="P389" s="26">
        <f t="shared" si="37"/>
        <v>20.273</v>
      </c>
    </row>
    <row r="390" spans="1:16">
      <c r="A390" s="6">
        <v>9</v>
      </c>
      <c r="B390" s="6" t="s">
        <v>3</v>
      </c>
      <c r="C390" s="9">
        <v>13487</v>
      </c>
      <c r="D390" s="9">
        <f t="shared" si="38"/>
        <v>13.487</v>
      </c>
      <c r="E390" s="9">
        <f t="shared" si="39"/>
        <v>13</v>
      </c>
      <c r="F390" s="9">
        <v>0</v>
      </c>
      <c r="G390" s="9">
        <v>0</v>
      </c>
      <c r="H390" s="9">
        <v>0</v>
      </c>
      <c r="I390" s="9">
        <v>36444</v>
      </c>
      <c r="J390" s="9">
        <f t="shared" si="40"/>
        <v>36.444000000000003</v>
      </c>
      <c r="K390" s="10">
        <f t="shared" si="41"/>
        <v>36</v>
      </c>
      <c r="L390" s="9">
        <v>0</v>
      </c>
      <c r="M390" s="9">
        <v>1</v>
      </c>
      <c r="N390" s="9">
        <v>1</v>
      </c>
      <c r="O390" s="26">
        <f t="shared" si="36"/>
        <v>1.7021576332764885</v>
      </c>
      <c r="P390" s="26">
        <f t="shared" si="37"/>
        <v>22.957000000000001</v>
      </c>
    </row>
    <row r="391" spans="1:16">
      <c r="A391" s="6">
        <v>9</v>
      </c>
      <c r="B391" s="6" t="s">
        <v>3</v>
      </c>
      <c r="C391" s="9">
        <v>15203</v>
      </c>
      <c r="D391" s="9">
        <f t="shared" si="38"/>
        <v>15.202999999999999</v>
      </c>
      <c r="E391" s="9">
        <f t="shared" si="39"/>
        <v>15</v>
      </c>
      <c r="F391" s="9">
        <v>0</v>
      </c>
      <c r="G391" s="9">
        <v>0</v>
      </c>
      <c r="H391" s="9">
        <v>0</v>
      </c>
      <c r="I391" s="9">
        <v>42926</v>
      </c>
      <c r="J391" s="9">
        <f t="shared" si="40"/>
        <v>42.926000000000002</v>
      </c>
      <c r="K391" s="10">
        <f t="shared" si="41"/>
        <v>43</v>
      </c>
      <c r="L391" s="9">
        <v>0</v>
      </c>
      <c r="M391" s="9">
        <v>1</v>
      </c>
      <c r="N391" s="9">
        <v>1</v>
      </c>
      <c r="O391" s="26">
        <f t="shared" si="36"/>
        <v>1.8235216733539434</v>
      </c>
      <c r="P391" s="26">
        <f t="shared" si="37"/>
        <v>27.723000000000003</v>
      </c>
    </row>
    <row r="392" spans="1:16">
      <c r="A392" s="6">
        <v>7</v>
      </c>
      <c r="B392" s="6" t="s">
        <v>2</v>
      </c>
      <c r="C392" s="9">
        <v>29038</v>
      </c>
      <c r="D392" s="9">
        <f t="shared" si="38"/>
        <v>29.038</v>
      </c>
      <c r="E392" s="9">
        <f t="shared" si="39"/>
        <v>29</v>
      </c>
      <c r="F392" s="9">
        <v>0</v>
      </c>
      <c r="G392" s="9">
        <v>0</v>
      </c>
      <c r="H392" s="9">
        <v>0</v>
      </c>
      <c r="I392" s="9">
        <v>62869</v>
      </c>
      <c r="J392" s="9">
        <f t="shared" si="40"/>
        <v>62.869</v>
      </c>
      <c r="K392" s="10">
        <f t="shared" si="41"/>
        <v>63</v>
      </c>
      <c r="L392" s="9">
        <v>0</v>
      </c>
      <c r="M392" s="9">
        <v>2</v>
      </c>
      <c r="N392" s="9">
        <v>1</v>
      </c>
      <c r="O392" s="26">
        <f t="shared" si="36"/>
        <v>1.1650595771058614</v>
      </c>
      <c r="P392" s="26">
        <f t="shared" si="37"/>
        <v>33.831000000000003</v>
      </c>
    </row>
    <row r="393" spans="1:16">
      <c r="A393" s="6">
        <v>11</v>
      </c>
      <c r="B393" s="6" t="s">
        <v>3</v>
      </c>
      <c r="C393" s="9">
        <v>17642</v>
      </c>
      <c r="D393" s="9">
        <f t="shared" si="38"/>
        <v>17.641999999999999</v>
      </c>
      <c r="E393" s="9">
        <f t="shared" si="39"/>
        <v>18</v>
      </c>
      <c r="F393" s="9">
        <v>0</v>
      </c>
      <c r="G393" s="9">
        <v>0</v>
      </c>
      <c r="H393" s="9">
        <v>0</v>
      </c>
      <c r="I393" s="9">
        <v>38164</v>
      </c>
      <c r="J393" s="9">
        <f t="shared" si="40"/>
        <v>38.164000000000001</v>
      </c>
      <c r="K393" s="10">
        <f t="shared" si="41"/>
        <v>38</v>
      </c>
      <c r="L393" s="9">
        <v>0</v>
      </c>
      <c r="M393" s="9">
        <v>0</v>
      </c>
      <c r="N393" s="9">
        <v>0</v>
      </c>
      <c r="O393" s="26">
        <f t="shared" si="36"/>
        <v>1.1632467974152592</v>
      </c>
      <c r="P393" s="26">
        <f t="shared" si="37"/>
        <v>20.522000000000002</v>
      </c>
    </row>
    <row r="394" spans="1:16">
      <c r="A394" s="6">
        <v>11</v>
      </c>
      <c r="B394" s="6" t="s">
        <v>3</v>
      </c>
      <c r="C394" s="9">
        <v>12262</v>
      </c>
      <c r="D394" s="9">
        <f t="shared" si="38"/>
        <v>12.262</v>
      </c>
      <c r="E394" s="9">
        <f t="shared" si="39"/>
        <v>12</v>
      </c>
      <c r="F394" s="9">
        <v>0</v>
      </c>
      <c r="G394" s="9">
        <v>0</v>
      </c>
      <c r="H394" s="9">
        <v>0</v>
      </c>
      <c r="I394" s="9">
        <v>22635</v>
      </c>
      <c r="J394" s="9">
        <f t="shared" si="40"/>
        <v>22.635000000000002</v>
      </c>
      <c r="K394" s="10">
        <f t="shared" si="41"/>
        <v>23</v>
      </c>
      <c r="L394" s="9">
        <v>0</v>
      </c>
      <c r="M394" s="9">
        <v>0</v>
      </c>
      <c r="N394" s="9">
        <v>0</v>
      </c>
      <c r="O394" s="26">
        <f t="shared" si="36"/>
        <v>0.84594682759745565</v>
      </c>
      <c r="P394" s="26">
        <f t="shared" si="37"/>
        <v>10.373000000000001</v>
      </c>
    </row>
    <row r="395" spans="1:16">
      <c r="A395" s="6">
        <v>11</v>
      </c>
      <c r="B395" s="6" t="s">
        <v>2</v>
      </c>
      <c r="C395" s="9">
        <v>15323</v>
      </c>
      <c r="D395" s="9">
        <f t="shared" si="38"/>
        <v>15.323</v>
      </c>
      <c r="E395" s="9">
        <f t="shared" si="39"/>
        <v>15</v>
      </c>
      <c r="F395" s="9">
        <v>0</v>
      </c>
      <c r="G395" s="9">
        <v>0</v>
      </c>
      <c r="H395" s="9">
        <v>0</v>
      </c>
      <c r="I395" s="9">
        <v>24286</v>
      </c>
      <c r="J395" s="9">
        <f t="shared" si="40"/>
        <v>24.286000000000001</v>
      </c>
      <c r="K395" s="10">
        <f t="shared" si="41"/>
        <v>24</v>
      </c>
      <c r="L395" s="9">
        <v>0</v>
      </c>
      <c r="M395" s="9">
        <v>1</v>
      </c>
      <c r="N395" s="9">
        <v>0</v>
      </c>
      <c r="O395" s="26">
        <f t="shared" si="36"/>
        <v>0.5849376753899368</v>
      </c>
      <c r="P395" s="26">
        <f t="shared" si="37"/>
        <v>8.963000000000001</v>
      </c>
    </row>
    <row r="396" spans="1:16">
      <c r="A396" s="6">
        <v>6</v>
      </c>
      <c r="B396" s="6" t="s">
        <v>2</v>
      </c>
      <c r="C396" s="9">
        <v>25410</v>
      </c>
      <c r="D396" s="9">
        <f t="shared" si="38"/>
        <v>25.41</v>
      </c>
      <c r="E396" s="9">
        <f t="shared" si="39"/>
        <v>25</v>
      </c>
      <c r="F396" s="9">
        <v>0</v>
      </c>
      <c r="G396" s="9">
        <v>0</v>
      </c>
      <c r="H396" s="9">
        <v>0</v>
      </c>
      <c r="I396" s="9">
        <v>37682</v>
      </c>
      <c r="J396" s="9">
        <f t="shared" si="40"/>
        <v>37.682000000000002</v>
      </c>
      <c r="K396" s="10">
        <f t="shared" si="41"/>
        <v>38</v>
      </c>
      <c r="L396" s="9">
        <v>0</v>
      </c>
      <c r="M396" s="9">
        <v>0</v>
      </c>
      <c r="N396" s="9">
        <v>0</v>
      </c>
      <c r="O396" s="26">
        <f t="shared" si="36"/>
        <v>0.48295946477764667</v>
      </c>
      <c r="P396" s="26">
        <f t="shared" si="37"/>
        <v>12.272000000000002</v>
      </c>
    </row>
    <row r="397" spans="1:16">
      <c r="A397" s="6">
        <v>8</v>
      </c>
      <c r="B397" s="6" t="s">
        <v>3</v>
      </c>
      <c r="C397" s="9">
        <v>24416</v>
      </c>
      <c r="D397" s="9">
        <f t="shared" si="38"/>
        <v>24.416</v>
      </c>
      <c r="E397" s="9">
        <f t="shared" si="39"/>
        <v>24</v>
      </c>
      <c r="F397" s="9">
        <v>0</v>
      </c>
      <c r="G397" s="9">
        <v>0</v>
      </c>
      <c r="H397" s="9">
        <v>0</v>
      </c>
      <c r="I397" s="9">
        <v>39592</v>
      </c>
      <c r="J397" s="9">
        <f t="shared" si="40"/>
        <v>39.591999999999999</v>
      </c>
      <c r="K397" s="10">
        <f t="shared" si="41"/>
        <v>40</v>
      </c>
      <c r="L397" s="9">
        <v>0</v>
      </c>
      <c r="M397" s="9">
        <v>0</v>
      </c>
      <c r="N397" s="9">
        <v>0</v>
      </c>
      <c r="O397" s="26">
        <f t="shared" si="36"/>
        <v>0.62155963302752282</v>
      </c>
      <c r="P397" s="26">
        <f t="shared" si="37"/>
        <v>15.175999999999998</v>
      </c>
    </row>
    <row r="398" spans="1:16">
      <c r="A398" s="6">
        <v>7</v>
      </c>
      <c r="B398" s="6" t="s">
        <v>2</v>
      </c>
      <c r="C398" s="9">
        <v>24277</v>
      </c>
      <c r="D398" s="9">
        <f t="shared" si="38"/>
        <v>24.277000000000001</v>
      </c>
      <c r="E398" s="9">
        <f t="shared" si="39"/>
        <v>24</v>
      </c>
      <c r="F398" s="9">
        <v>0</v>
      </c>
      <c r="G398" s="9">
        <v>0</v>
      </c>
      <c r="H398" s="9">
        <v>0</v>
      </c>
      <c r="I398" s="9">
        <v>56531</v>
      </c>
      <c r="J398" s="9">
        <f t="shared" si="40"/>
        <v>56.530999999999999</v>
      </c>
      <c r="K398" s="10">
        <f t="shared" si="41"/>
        <v>57</v>
      </c>
      <c r="L398" s="9">
        <v>0</v>
      </c>
      <c r="M398" s="9">
        <v>0</v>
      </c>
      <c r="N398" s="9">
        <v>0</v>
      </c>
      <c r="O398" s="26">
        <f t="shared" si="36"/>
        <v>1.3285826090538368</v>
      </c>
      <c r="P398" s="26">
        <f t="shared" si="37"/>
        <v>32.253999999999998</v>
      </c>
    </row>
    <row r="399" spans="1:16">
      <c r="A399" s="6">
        <v>12</v>
      </c>
      <c r="B399" s="6" t="s">
        <v>3</v>
      </c>
      <c r="C399" s="9">
        <v>13499</v>
      </c>
      <c r="D399" s="9">
        <f t="shared" si="38"/>
        <v>13.499000000000001</v>
      </c>
      <c r="E399" s="9">
        <f t="shared" si="39"/>
        <v>13</v>
      </c>
      <c r="F399" s="9">
        <v>0</v>
      </c>
      <c r="G399" s="9">
        <v>0</v>
      </c>
      <c r="H399" s="9">
        <v>0</v>
      </c>
      <c r="I399" s="9">
        <v>40584</v>
      </c>
      <c r="J399" s="9">
        <f t="shared" si="40"/>
        <v>40.584000000000003</v>
      </c>
      <c r="K399" s="10">
        <f t="shared" si="41"/>
        <v>41</v>
      </c>
      <c r="L399" s="9">
        <v>0</v>
      </c>
      <c r="M399" s="9">
        <v>0</v>
      </c>
      <c r="N399" s="9">
        <v>0</v>
      </c>
      <c r="O399" s="26">
        <f t="shared" si="36"/>
        <v>2.0064449218460627</v>
      </c>
      <c r="P399" s="26">
        <f t="shared" si="37"/>
        <v>27.085000000000001</v>
      </c>
    </row>
    <row r="400" spans="1:16">
      <c r="A400" s="6">
        <v>11</v>
      </c>
      <c r="B400" s="6" t="s">
        <v>2</v>
      </c>
      <c r="C400" s="9">
        <v>29134</v>
      </c>
      <c r="D400" s="9">
        <f t="shared" si="38"/>
        <v>29.134</v>
      </c>
      <c r="E400" s="9">
        <f t="shared" si="39"/>
        <v>29</v>
      </c>
      <c r="F400" s="9">
        <v>6</v>
      </c>
      <c r="G400" s="9">
        <v>0</v>
      </c>
      <c r="H400" s="9">
        <v>0</v>
      </c>
      <c r="I400" s="9">
        <v>37430</v>
      </c>
      <c r="J400" s="9">
        <f t="shared" si="40"/>
        <v>37.43</v>
      </c>
      <c r="K400" s="10">
        <f t="shared" si="41"/>
        <v>37</v>
      </c>
      <c r="L400" s="9">
        <v>0</v>
      </c>
      <c r="M400" s="9">
        <v>0</v>
      </c>
      <c r="N400" s="9">
        <v>0</v>
      </c>
      <c r="O400" s="26">
        <f t="shared" si="36"/>
        <v>0.28475320930871145</v>
      </c>
      <c r="P400" s="26">
        <f t="shared" si="37"/>
        <v>8.2959999999999994</v>
      </c>
    </row>
    <row r="401" spans="1:16">
      <c r="A401" s="6">
        <v>7</v>
      </c>
      <c r="B401" s="6" t="s">
        <v>2</v>
      </c>
      <c r="C401" s="9">
        <v>21218</v>
      </c>
      <c r="D401" s="9">
        <f t="shared" si="38"/>
        <v>21.218</v>
      </c>
      <c r="E401" s="9">
        <f t="shared" si="39"/>
        <v>21</v>
      </c>
      <c r="F401" s="9">
        <v>0</v>
      </c>
      <c r="G401" s="9">
        <v>0</v>
      </c>
      <c r="H401" s="9">
        <v>0</v>
      </c>
      <c r="I401" s="9">
        <v>46009</v>
      </c>
      <c r="J401" s="9">
        <f t="shared" si="40"/>
        <v>46.009</v>
      </c>
      <c r="K401" s="10">
        <f t="shared" si="41"/>
        <v>46</v>
      </c>
      <c r="L401" s="9">
        <v>0</v>
      </c>
      <c r="M401" s="9">
        <v>0</v>
      </c>
      <c r="N401" s="9">
        <v>1</v>
      </c>
      <c r="O401" s="26">
        <f t="shared" si="36"/>
        <v>1.1683947591667452</v>
      </c>
      <c r="P401" s="26">
        <f t="shared" si="37"/>
        <v>24.791</v>
      </c>
    </row>
    <row r="402" spans="1:16">
      <c r="A402" s="6">
        <v>5</v>
      </c>
      <c r="B402" s="6" t="s">
        <v>2</v>
      </c>
      <c r="C402" s="9">
        <v>71341</v>
      </c>
      <c r="D402" s="9">
        <f t="shared" si="38"/>
        <v>71.340999999999994</v>
      </c>
      <c r="E402" s="9">
        <f t="shared" si="39"/>
        <v>71</v>
      </c>
      <c r="F402" s="9">
        <v>0</v>
      </c>
      <c r="G402" s="9">
        <v>0</v>
      </c>
      <c r="H402" s="9">
        <v>1</v>
      </c>
      <c r="I402" s="9">
        <v>128080</v>
      </c>
      <c r="J402" s="9">
        <f t="shared" si="40"/>
        <v>128.08000000000001</v>
      </c>
      <c r="K402" s="10">
        <f t="shared" si="41"/>
        <v>128</v>
      </c>
      <c r="L402" s="9">
        <v>0</v>
      </c>
      <c r="M402" s="9">
        <v>0</v>
      </c>
      <c r="N402" s="9">
        <v>7</v>
      </c>
      <c r="O402" s="26">
        <f t="shared" si="36"/>
        <v>0.79532106362400334</v>
      </c>
      <c r="P402" s="26">
        <f t="shared" si="37"/>
        <v>56.739000000000019</v>
      </c>
    </row>
    <row r="403" spans="1:16">
      <c r="A403" s="6">
        <v>5</v>
      </c>
      <c r="B403" s="6" t="s">
        <v>2</v>
      </c>
      <c r="C403" s="9">
        <v>52190</v>
      </c>
      <c r="D403" s="9">
        <f t="shared" si="38"/>
        <v>52.19</v>
      </c>
      <c r="E403" s="9">
        <f t="shared" si="39"/>
        <v>52</v>
      </c>
      <c r="F403" s="9">
        <v>2</v>
      </c>
      <c r="G403" s="9">
        <v>0</v>
      </c>
      <c r="H403" s="9">
        <v>0</v>
      </c>
      <c r="I403" s="9">
        <v>75119</v>
      </c>
      <c r="J403" s="9">
        <f t="shared" si="40"/>
        <v>75.119</v>
      </c>
      <c r="K403" s="10">
        <f t="shared" si="41"/>
        <v>75</v>
      </c>
      <c r="L403" s="9">
        <v>0</v>
      </c>
      <c r="M403" s="9">
        <v>2</v>
      </c>
      <c r="N403" s="9">
        <v>2</v>
      </c>
      <c r="O403" s="26">
        <f t="shared" si="36"/>
        <v>0.4393370377466948</v>
      </c>
      <c r="P403" s="26">
        <f t="shared" si="37"/>
        <v>22.929000000000002</v>
      </c>
    </row>
    <row r="404" spans="1:16">
      <c r="A404" s="6">
        <v>6</v>
      </c>
      <c r="B404" s="6" t="s">
        <v>3</v>
      </c>
      <c r="C404" s="9">
        <v>56686</v>
      </c>
      <c r="D404" s="9">
        <f t="shared" si="38"/>
        <v>56.686</v>
      </c>
      <c r="E404" s="9">
        <f t="shared" si="39"/>
        <v>57</v>
      </c>
      <c r="F404" s="9">
        <v>0</v>
      </c>
      <c r="G404" s="9">
        <v>0</v>
      </c>
      <c r="H404" s="9">
        <v>0</v>
      </c>
      <c r="I404" s="9">
        <v>123445</v>
      </c>
      <c r="J404" s="9">
        <f t="shared" si="40"/>
        <v>123.44499999999999</v>
      </c>
      <c r="K404" s="10">
        <f t="shared" si="41"/>
        <v>123</v>
      </c>
      <c r="L404" s="9">
        <v>0</v>
      </c>
      <c r="M404" s="9">
        <v>1</v>
      </c>
      <c r="N404" s="9">
        <v>5</v>
      </c>
      <c r="O404" s="26">
        <f t="shared" si="36"/>
        <v>1.1776981970856999</v>
      </c>
      <c r="P404" s="26">
        <f t="shared" si="37"/>
        <v>66.758999999999986</v>
      </c>
    </row>
    <row r="405" spans="1:16">
      <c r="A405" s="6">
        <v>6</v>
      </c>
      <c r="B405" s="6" t="s">
        <v>2</v>
      </c>
      <c r="C405" s="9">
        <v>58441</v>
      </c>
      <c r="D405" s="9">
        <f t="shared" si="38"/>
        <v>58.441000000000003</v>
      </c>
      <c r="E405" s="9">
        <f t="shared" si="39"/>
        <v>58</v>
      </c>
      <c r="F405" s="9">
        <v>1</v>
      </c>
      <c r="G405" s="9">
        <v>0</v>
      </c>
      <c r="H405" s="9">
        <v>0</v>
      </c>
      <c r="I405" s="9">
        <v>86658</v>
      </c>
      <c r="J405" s="9">
        <f t="shared" si="40"/>
        <v>86.658000000000001</v>
      </c>
      <c r="K405" s="10">
        <f t="shared" si="41"/>
        <v>87</v>
      </c>
      <c r="L405" s="9">
        <v>0</v>
      </c>
      <c r="M405" s="9">
        <v>1</v>
      </c>
      <c r="N405" s="9">
        <v>2</v>
      </c>
      <c r="O405" s="26">
        <f t="shared" si="36"/>
        <v>0.48282883591998765</v>
      </c>
      <c r="P405" s="26">
        <f t="shared" si="37"/>
        <v>28.216999999999999</v>
      </c>
    </row>
    <row r="406" spans="1:16">
      <c r="A406" s="6">
        <v>5</v>
      </c>
      <c r="B406" s="6" t="s">
        <v>3</v>
      </c>
      <c r="C406" s="9">
        <v>57618</v>
      </c>
      <c r="D406" s="9">
        <f t="shared" si="38"/>
        <v>57.618000000000002</v>
      </c>
      <c r="E406" s="9">
        <f t="shared" si="39"/>
        <v>58</v>
      </c>
      <c r="F406" s="9">
        <v>0</v>
      </c>
      <c r="G406" s="9">
        <v>0</v>
      </c>
      <c r="H406" s="9">
        <v>0</v>
      </c>
      <c r="I406" s="9">
        <v>96889</v>
      </c>
      <c r="J406" s="9">
        <f t="shared" si="40"/>
        <v>96.888999999999996</v>
      </c>
      <c r="K406" s="10">
        <f t="shared" si="41"/>
        <v>97</v>
      </c>
      <c r="L406" s="9">
        <v>0</v>
      </c>
      <c r="M406" s="9">
        <v>1</v>
      </c>
      <c r="N406" s="9">
        <v>2</v>
      </c>
      <c r="O406" s="26">
        <f t="shared" si="36"/>
        <v>0.68157520219375878</v>
      </c>
      <c r="P406" s="26">
        <f t="shared" si="37"/>
        <v>39.270999999999994</v>
      </c>
    </row>
    <row r="407" spans="1:16">
      <c r="A407" s="6">
        <v>5</v>
      </c>
      <c r="B407" s="6" t="s">
        <v>2</v>
      </c>
      <c r="C407" s="9">
        <v>68835</v>
      </c>
      <c r="D407" s="9">
        <f t="shared" si="38"/>
        <v>68.834999999999994</v>
      </c>
      <c r="E407" s="9">
        <f t="shared" si="39"/>
        <v>69</v>
      </c>
      <c r="F407" s="9">
        <v>0</v>
      </c>
      <c r="G407" s="9">
        <v>0</v>
      </c>
      <c r="H407" s="9">
        <v>0</v>
      </c>
      <c r="I407" s="9">
        <v>94805</v>
      </c>
      <c r="J407" s="9">
        <f t="shared" si="40"/>
        <v>94.805000000000007</v>
      </c>
      <c r="K407" s="10">
        <f t="shared" si="41"/>
        <v>95</v>
      </c>
      <c r="L407" s="9">
        <v>0</v>
      </c>
      <c r="M407" s="9">
        <v>0</v>
      </c>
      <c r="N407" s="9">
        <v>4</v>
      </c>
      <c r="O407" s="26">
        <f t="shared" si="36"/>
        <v>0.37727900050846247</v>
      </c>
      <c r="P407" s="26">
        <f t="shared" si="37"/>
        <v>25.970000000000013</v>
      </c>
    </row>
    <row r="408" spans="1:16">
      <c r="A408" s="6">
        <v>5</v>
      </c>
      <c r="B408" s="6" t="s">
        <v>3</v>
      </c>
      <c r="C408" s="9">
        <v>79462</v>
      </c>
      <c r="D408" s="9">
        <f t="shared" si="38"/>
        <v>79.462000000000003</v>
      </c>
      <c r="E408" s="9">
        <f t="shared" si="39"/>
        <v>79</v>
      </c>
      <c r="F408" s="9">
        <v>0</v>
      </c>
      <c r="G408" s="9">
        <v>0</v>
      </c>
      <c r="H408" s="9">
        <v>1</v>
      </c>
      <c r="I408" s="9">
        <v>111317</v>
      </c>
      <c r="J408" s="9">
        <f t="shared" si="40"/>
        <v>111.31699999999999</v>
      </c>
      <c r="K408" s="10">
        <f t="shared" si="41"/>
        <v>111</v>
      </c>
      <c r="L408" s="9">
        <v>1</v>
      </c>
      <c r="M408" s="9">
        <v>1</v>
      </c>
      <c r="N408" s="9">
        <v>3</v>
      </c>
      <c r="O408" s="26">
        <f t="shared" si="36"/>
        <v>0.40088344114167762</v>
      </c>
      <c r="P408" s="26">
        <f t="shared" si="37"/>
        <v>31.85499999999999</v>
      </c>
    </row>
    <row r="409" spans="1:16">
      <c r="A409" s="6">
        <v>5</v>
      </c>
      <c r="B409" s="6" t="s">
        <v>2</v>
      </c>
      <c r="C409" s="9">
        <v>49850</v>
      </c>
      <c r="D409" s="9">
        <f t="shared" si="38"/>
        <v>49.85</v>
      </c>
      <c r="E409" s="9">
        <f t="shared" si="39"/>
        <v>50</v>
      </c>
      <c r="F409" s="9">
        <v>0</v>
      </c>
      <c r="G409" s="9">
        <v>0</v>
      </c>
      <c r="H409" s="9">
        <v>0</v>
      </c>
      <c r="I409" s="9">
        <v>114856</v>
      </c>
      <c r="J409" s="9">
        <f t="shared" si="40"/>
        <v>114.85599999999999</v>
      </c>
      <c r="K409" s="10">
        <f t="shared" si="41"/>
        <v>115</v>
      </c>
      <c r="L409" s="9">
        <v>0</v>
      </c>
      <c r="M409" s="9">
        <v>0</v>
      </c>
      <c r="N409" s="9">
        <v>5</v>
      </c>
      <c r="O409" s="26">
        <f t="shared" si="36"/>
        <v>1.3040320962888665</v>
      </c>
      <c r="P409" s="26">
        <f t="shared" si="37"/>
        <v>65.006</v>
      </c>
    </row>
    <row r="410" spans="1:16">
      <c r="A410" s="6">
        <v>6</v>
      </c>
      <c r="B410" s="6" t="s">
        <v>3</v>
      </c>
      <c r="C410" s="9">
        <v>43830</v>
      </c>
      <c r="D410" s="9">
        <f t="shared" si="38"/>
        <v>43.83</v>
      </c>
      <c r="E410" s="9">
        <f t="shared" si="39"/>
        <v>44</v>
      </c>
      <c r="F410" s="9">
        <v>0</v>
      </c>
      <c r="G410" s="9">
        <v>0</v>
      </c>
      <c r="H410" s="9">
        <v>0</v>
      </c>
      <c r="I410" s="9">
        <v>122151</v>
      </c>
      <c r="J410" s="9">
        <f t="shared" si="40"/>
        <v>122.151</v>
      </c>
      <c r="K410" s="10">
        <f t="shared" si="41"/>
        <v>122</v>
      </c>
      <c r="L410" s="9">
        <v>0</v>
      </c>
      <c r="M410" s="9">
        <v>0</v>
      </c>
      <c r="N410" s="9">
        <v>7</v>
      </c>
      <c r="O410" s="26">
        <f t="shared" si="36"/>
        <v>1.7869267624914442</v>
      </c>
      <c r="P410" s="26">
        <f t="shared" si="37"/>
        <v>78.320999999999998</v>
      </c>
    </row>
    <row r="411" spans="1:16">
      <c r="A411" s="6">
        <v>5</v>
      </c>
      <c r="B411" s="6" t="s">
        <v>3</v>
      </c>
      <c r="C411" s="9">
        <v>107404</v>
      </c>
      <c r="D411" s="9">
        <f t="shared" si="38"/>
        <v>107.404</v>
      </c>
      <c r="E411" s="9">
        <f t="shared" si="39"/>
        <v>107</v>
      </c>
      <c r="F411" s="9">
        <v>6</v>
      </c>
      <c r="G411" s="9">
        <v>0</v>
      </c>
      <c r="H411" s="9">
        <v>4</v>
      </c>
      <c r="I411" s="9">
        <v>149329</v>
      </c>
      <c r="J411" s="9">
        <f t="shared" si="40"/>
        <v>149.32900000000001</v>
      </c>
      <c r="K411" s="10">
        <f t="shared" si="41"/>
        <v>149</v>
      </c>
      <c r="L411" s="9">
        <v>2</v>
      </c>
      <c r="M411" s="9">
        <v>3</v>
      </c>
      <c r="N411" s="9">
        <v>10</v>
      </c>
      <c r="O411" s="26">
        <f t="shared" si="36"/>
        <v>0.39034859036907388</v>
      </c>
      <c r="P411" s="26">
        <f t="shared" si="37"/>
        <v>41.925000000000011</v>
      </c>
    </row>
    <row r="412" spans="1:16">
      <c r="A412" s="6">
        <v>5</v>
      </c>
      <c r="B412" s="6" t="s">
        <v>3</v>
      </c>
      <c r="C412" s="9">
        <v>40175</v>
      </c>
      <c r="D412" s="9">
        <f t="shared" si="38"/>
        <v>40.174999999999997</v>
      </c>
      <c r="E412" s="9">
        <f t="shared" si="39"/>
        <v>40</v>
      </c>
      <c r="F412" s="9">
        <v>0</v>
      </c>
      <c r="G412" s="9">
        <v>0</v>
      </c>
      <c r="H412" s="9">
        <v>0</v>
      </c>
      <c r="I412" s="9">
        <v>99651</v>
      </c>
      <c r="J412" s="9">
        <f t="shared" si="40"/>
        <v>99.650999999999996</v>
      </c>
      <c r="K412" s="10">
        <f t="shared" si="41"/>
        <v>100</v>
      </c>
      <c r="L412" s="9">
        <v>0</v>
      </c>
      <c r="M412" s="9">
        <v>1</v>
      </c>
      <c r="N412" s="9">
        <v>3</v>
      </c>
      <c r="O412" s="26">
        <f t="shared" si="36"/>
        <v>1.4804231487243311</v>
      </c>
      <c r="P412" s="26">
        <f t="shared" si="37"/>
        <v>59.475999999999999</v>
      </c>
    </row>
    <row r="413" spans="1:16">
      <c r="A413" s="6">
        <v>5</v>
      </c>
      <c r="B413" s="6" t="s">
        <v>2</v>
      </c>
      <c r="C413" s="9">
        <v>56271</v>
      </c>
      <c r="D413" s="9">
        <f t="shared" si="38"/>
        <v>56.271000000000001</v>
      </c>
      <c r="E413" s="9">
        <f t="shared" si="39"/>
        <v>56</v>
      </c>
      <c r="F413" s="9">
        <v>0</v>
      </c>
      <c r="G413" s="9">
        <v>0</v>
      </c>
      <c r="H413" s="9">
        <v>0</v>
      </c>
      <c r="I413" s="9">
        <v>68342</v>
      </c>
      <c r="J413" s="9">
        <f t="shared" si="40"/>
        <v>68.341999999999999</v>
      </c>
      <c r="K413" s="10">
        <f t="shared" si="41"/>
        <v>68</v>
      </c>
      <c r="L413" s="9">
        <v>0</v>
      </c>
      <c r="M413" s="9">
        <v>0</v>
      </c>
      <c r="N413" s="9">
        <v>1</v>
      </c>
      <c r="O413" s="26">
        <f t="shared" si="36"/>
        <v>0.21451546978017091</v>
      </c>
      <c r="P413" s="26">
        <f t="shared" si="37"/>
        <v>12.070999999999998</v>
      </c>
    </row>
    <row r="414" spans="1:16">
      <c r="A414" s="6">
        <v>10</v>
      </c>
      <c r="B414" s="6" t="s">
        <v>2</v>
      </c>
      <c r="C414" s="9">
        <v>21088</v>
      </c>
      <c r="D414" s="9">
        <f t="shared" si="38"/>
        <v>21.088000000000001</v>
      </c>
      <c r="E414" s="9">
        <f t="shared" si="39"/>
        <v>21</v>
      </c>
      <c r="F414" s="9">
        <v>0</v>
      </c>
      <c r="G414" s="9">
        <v>0</v>
      </c>
      <c r="H414" s="9">
        <v>0</v>
      </c>
      <c r="I414" s="9">
        <v>30563</v>
      </c>
      <c r="J414" s="9">
        <f t="shared" si="40"/>
        <v>30.562999999999999</v>
      </c>
      <c r="K414" s="10">
        <f t="shared" si="41"/>
        <v>31</v>
      </c>
      <c r="L414" s="9">
        <v>0</v>
      </c>
      <c r="M414" s="9">
        <v>0</v>
      </c>
      <c r="N414" s="9">
        <v>0</v>
      </c>
      <c r="O414" s="26">
        <f t="shared" si="36"/>
        <v>0.44930766312594828</v>
      </c>
      <c r="P414" s="26">
        <f t="shared" si="37"/>
        <v>9.4749999999999979</v>
      </c>
    </row>
    <row r="415" spans="1:16">
      <c r="A415" s="6">
        <v>11</v>
      </c>
      <c r="B415" s="6" t="s">
        <v>2</v>
      </c>
      <c r="C415" s="9">
        <v>15588</v>
      </c>
      <c r="D415" s="9">
        <f t="shared" si="38"/>
        <v>15.587999999999999</v>
      </c>
      <c r="E415" s="9">
        <f t="shared" si="39"/>
        <v>16</v>
      </c>
      <c r="F415" s="9">
        <v>0</v>
      </c>
      <c r="G415" s="9">
        <v>0</v>
      </c>
      <c r="H415" s="9">
        <v>0</v>
      </c>
      <c r="I415" s="9">
        <v>28770</v>
      </c>
      <c r="J415" s="9">
        <f t="shared" si="40"/>
        <v>28.77</v>
      </c>
      <c r="K415" s="10">
        <f t="shared" si="41"/>
        <v>29</v>
      </c>
      <c r="L415" s="9">
        <v>0</v>
      </c>
      <c r="M415" s="9">
        <v>0</v>
      </c>
      <c r="N415" s="9">
        <v>0</v>
      </c>
      <c r="O415" s="26">
        <f t="shared" si="36"/>
        <v>0.84565050038491152</v>
      </c>
      <c r="P415" s="26">
        <f t="shared" si="37"/>
        <v>13.182</v>
      </c>
    </row>
    <row r="416" spans="1:16">
      <c r="A416" s="6">
        <v>9</v>
      </c>
      <c r="B416" s="6" t="s">
        <v>3</v>
      </c>
      <c r="C416" s="9">
        <v>19125</v>
      </c>
      <c r="D416" s="9">
        <f t="shared" si="38"/>
        <v>19.125</v>
      </c>
      <c r="E416" s="9">
        <f t="shared" si="39"/>
        <v>19</v>
      </c>
      <c r="F416" s="9">
        <v>0</v>
      </c>
      <c r="G416" s="9">
        <v>0</v>
      </c>
      <c r="H416" s="9">
        <v>0</v>
      </c>
      <c r="I416" s="9">
        <v>35513</v>
      </c>
      <c r="J416" s="9">
        <f t="shared" si="40"/>
        <v>35.512999999999998</v>
      </c>
      <c r="K416" s="10">
        <f t="shared" si="41"/>
        <v>36</v>
      </c>
      <c r="L416" s="9">
        <v>0</v>
      </c>
      <c r="M416" s="9">
        <v>0</v>
      </c>
      <c r="N416" s="9">
        <v>0</v>
      </c>
      <c r="O416" s="26">
        <f t="shared" si="36"/>
        <v>0.85688888888888881</v>
      </c>
      <c r="P416" s="26">
        <f t="shared" si="37"/>
        <v>16.387999999999998</v>
      </c>
    </row>
    <row r="417" spans="1:16">
      <c r="A417" s="6">
        <v>7</v>
      </c>
      <c r="B417" s="6" t="s">
        <v>3</v>
      </c>
      <c r="C417" s="9">
        <v>24234</v>
      </c>
      <c r="D417" s="9">
        <f t="shared" si="38"/>
        <v>24.234000000000002</v>
      </c>
      <c r="E417" s="9">
        <f t="shared" si="39"/>
        <v>24</v>
      </c>
      <c r="F417" s="9">
        <v>0</v>
      </c>
      <c r="G417" s="9">
        <v>0</v>
      </c>
      <c r="H417" s="9">
        <v>0</v>
      </c>
      <c r="I417" s="9">
        <v>57776</v>
      </c>
      <c r="J417" s="9">
        <f t="shared" si="40"/>
        <v>57.776000000000003</v>
      </c>
      <c r="K417" s="10">
        <f t="shared" si="41"/>
        <v>58</v>
      </c>
      <c r="L417" s="9">
        <v>0</v>
      </c>
      <c r="M417" s="9">
        <v>0</v>
      </c>
      <c r="N417" s="9">
        <v>1</v>
      </c>
      <c r="O417" s="26">
        <f t="shared" si="36"/>
        <v>1.3840884707435834</v>
      </c>
      <c r="P417" s="26">
        <f t="shared" si="37"/>
        <v>33.542000000000002</v>
      </c>
    </row>
    <row r="418" spans="1:16">
      <c r="A418" s="6">
        <v>11</v>
      </c>
      <c r="B418" s="6" t="s">
        <v>2</v>
      </c>
      <c r="C418" s="9">
        <v>16629</v>
      </c>
      <c r="D418" s="9">
        <f t="shared" si="38"/>
        <v>16.629000000000001</v>
      </c>
      <c r="E418" s="9">
        <f t="shared" si="39"/>
        <v>17</v>
      </c>
      <c r="F418" s="9">
        <v>0</v>
      </c>
      <c r="G418" s="9">
        <v>0</v>
      </c>
      <c r="H418" s="9">
        <v>0</v>
      </c>
      <c r="I418" s="9">
        <v>23855</v>
      </c>
      <c r="J418" s="9">
        <f t="shared" si="40"/>
        <v>23.855</v>
      </c>
      <c r="K418" s="10">
        <f t="shared" si="41"/>
        <v>24</v>
      </c>
      <c r="L418" s="9">
        <v>0</v>
      </c>
      <c r="M418" s="9">
        <v>0</v>
      </c>
      <c r="N418" s="9">
        <v>0</v>
      </c>
      <c r="O418" s="26">
        <f t="shared" si="36"/>
        <v>0.43454206506705145</v>
      </c>
      <c r="P418" s="26">
        <f t="shared" si="37"/>
        <v>7.2259999999999991</v>
      </c>
    </row>
    <row r="419" spans="1:16">
      <c r="A419" s="6">
        <v>10</v>
      </c>
      <c r="B419" s="6" t="s">
        <v>3</v>
      </c>
      <c r="C419" s="9">
        <v>17288</v>
      </c>
      <c r="D419" s="9">
        <f t="shared" si="38"/>
        <v>17.288</v>
      </c>
      <c r="E419" s="9">
        <f t="shared" si="39"/>
        <v>17</v>
      </c>
      <c r="F419" s="9">
        <v>0</v>
      </c>
      <c r="G419" s="9">
        <v>0</v>
      </c>
      <c r="H419" s="9">
        <v>0</v>
      </c>
      <c r="I419" s="9">
        <v>25076</v>
      </c>
      <c r="J419" s="9">
        <f t="shared" si="40"/>
        <v>25.076000000000001</v>
      </c>
      <c r="K419" s="10">
        <f t="shared" si="41"/>
        <v>25</v>
      </c>
      <c r="L419" s="9">
        <v>0</v>
      </c>
      <c r="M419" s="9">
        <v>0</v>
      </c>
      <c r="N419" s="9">
        <v>0</v>
      </c>
      <c r="O419" s="26">
        <f t="shared" si="36"/>
        <v>0.45048588616381308</v>
      </c>
      <c r="P419" s="26">
        <f t="shared" si="37"/>
        <v>7.7880000000000003</v>
      </c>
    </row>
    <row r="420" spans="1:16">
      <c r="A420" s="6">
        <v>11</v>
      </c>
      <c r="B420" s="6" t="s">
        <v>3</v>
      </c>
      <c r="C420" s="9">
        <v>18168</v>
      </c>
      <c r="D420" s="9">
        <f t="shared" si="38"/>
        <v>18.167999999999999</v>
      </c>
      <c r="E420" s="9">
        <f t="shared" si="39"/>
        <v>18</v>
      </c>
      <c r="F420" s="9">
        <v>0</v>
      </c>
      <c r="G420" s="9">
        <v>0</v>
      </c>
      <c r="H420" s="9">
        <v>0</v>
      </c>
      <c r="I420" s="9">
        <v>24913</v>
      </c>
      <c r="J420" s="9">
        <f t="shared" si="40"/>
        <v>24.913</v>
      </c>
      <c r="K420" s="10">
        <f t="shared" si="41"/>
        <v>25</v>
      </c>
      <c r="L420" s="9">
        <v>0</v>
      </c>
      <c r="M420" s="9">
        <v>0</v>
      </c>
      <c r="N420" s="9">
        <v>0</v>
      </c>
      <c r="O420" s="26">
        <f t="shared" si="36"/>
        <v>0.37125715543813304</v>
      </c>
      <c r="P420" s="26">
        <f t="shared" si="37"/>
        <v>6.745000000000001</v>
      </c>
    </row>
    <row r="421" spans="1:16">
      <c r="A421" s="6">
        <v>10</v>
      </c>
      <c r="B421" s="6" t="s">
        <v>2</v>
      </c>
      <c r="C421" s="9">
        <v>12177</v>
      </c>
      <c r="D421" s="9">
        <f t="shared" si="38"/>
        <v>12.177</v>
      </c>
      <c r="E421" s="9">
        <f t="shared" si="39"/>
        <v>12</v>
      </c>
      <c r="F421" s="9">
        <v>0</v>
      </c>
      <c r="G421" s="9">
        <v>0</v>
      </c>
      <c r="H421" s="9">
        <v>0</v>
      </c>
      <c r="I421" s="9">
        <v>31225</v>
      </c>
      <c r="J421" s="9">
        <f t="shared" si="40"/>
        <v>31.225000000000001</v>
      </c>
      <c r="K421" s="10">
        <f t="shared" si="41"/>
        <v>31</v>
      </c>
      <c r="L421" s="9">
        <v>0</v>
      </c>
      <c r="M421" s="9">
        <v>0</v>
      </c>
      <c r="N421" s="9">
        <v>0</v>
      </c>
      <c r="O421" s="26">
        <f t="shared" si="36"/>
        <v>1.5642604910897595</v>
      </c>
      <c r="P421" s="26">
        <f t="shared" si="37"/>
        <v>19.048000000000002</v>
      </c>
    </row>
    <row r="422" spans="1:16">
      <c r="A422" s="6">
        <v>11</v>
      </c>
      <c r="B422" s="6" t="s">
        <v>2</v>
      </c>
      <c r="C422" s="9">
        <v>14850</v>
      </c>
      <c r="D422" s="9">
        <f t="shared" si="38"/>
        <v>14.85</v>
      </c>
      <c r="E422" s="9">
        <f t="shared" si="39"/>
        <v>15</v>
      </c>
      <c r="F422" s="9">
        <v>0</v>
      </c>
      <c r="G422" s="9">
        <v>0</v>
      </c>
      <c r="H422" s="9">
        <v>0</v>
      </c>
      <c r="I422" s="9">
        <v>23534</v>
      </c>
      <c r="J422" s="9">
        <f t="shared" si="40"/>
        <v>23.533999999999999</v>
      </c>
      <c r="K422" s="10">
        <f t="shared" si="41"/>
        <v>24</v>
      </c>
      <c r="L422" s="9">
        <v>0</v>
      </c>
      <c r="M422" s="9">
        <v>0</v>
      </c>
      <c r="N422" s="9">
        <v>0</v>
      </c>
      <c r="O422" s="26">
        <f t="shared" si="36"/>
        <v>0.58478114478114473</v>
      </c>
      <c r="P422" s="26">
        <f t="shared" si="37"/>
        <v>8.6839999999999993</v>
      </c>
    </row>
    <row r="423" spans="1:16">
      <c r="A423" s="6">
        <v>11</v>
      </c>
      <c r="B423" s="6" t="s">
        <v>2</v>
      </c>
      <c r="C423" s="9">
        <v>19401</v>
      </c>
      <c r="D423" s="9">
        <f t="shared" si="38"/>
        <v>19.401</v>
      </c>
      <c r="E423" s="9">
        <f t="shared" si="39"/>
        <v>19</v>
      </c>
      <c r="F423" s="9">
        <v>0</v>
      </c>
      <c r="G423" s="9">
        <v>0</v>
      </c>
      <c r="H423" s="9">
        <v>0</v>
      </c>
      <c r="I423" s="9">
        <v>26424</v>
      </c>
      <c r="J423" s="9">
        <f t="shared" si="40"/>
        <v>26.423999999999999</v>
      </c>
      <c r="K423" s="10">
        <f t="shared" si="41"/>
        <v>26</v>
      </c>
      <c r="L423" s="9">
        <v>0</v>
      </c>
      <c r="M423" s="9">
        <v>0</v>
      </c>
      <c r="N423" s="9">
        <v>0</v>
      </c>
      <c r="O423" s="26">
        <f t="shared" si="36"/>
        <v>0.36199164991495281</v>
      </c>
      <c r="P423" s="26">
        <f t="shared" si="37"/>
        <v>7.0229999999999997</v>
      </c>
    </row>
    <row r="424" spans="1:16">
      <c r="A424" s="6">
        <v>9</v>
      </c>
      <c r="B424" s="6" t="s">
        <v>3</v>
      </c>
      <c r="C424" s="9">
        <v>27066</v>
      </c>
      <c r="D424" s="9">
        <f t="shared" si="38"/>
        <v>27.065999999999999</v>
      </c>
      <c r="E424" s="9">
        <f t="shared" si="39"/>
        <v>27</v>
      </c>
      <c r="F424" s="9">
        <v>0</v>
      </c>
      <c r="G424" s="9">
        <v>0</v>
      </c>
      <c r="H424" s="9">
        <v>1</v>
      </c>
      <c r="I424" s="9">
        <v>41755</v>
      </c>
      <c r="J424" s="9">
        <f t="shared" si="40"/>
        <v>41.755000000000003</v>
      </c>
      <c r="K424" s="10">
        <f t="shared" si="41"/>
        <v>42</v>
      </c>
      <c r="L424" s="9">
        <v>0</v>
      </c>
      <c r="M424" s="9">
        <v>1</v>
      </c>
      <c r="N424" s="9">
        <v>0</v>
      </c>
      <c r="O424" s="26">
        <f t="shared" si="36"/>
        <v>0.54271041158649247</v>
      </c>
      <c r="P424" s="26">
        <f t="shared" si="37"/>
        <v>14.689000000000004</v>
      </c>
    </row>
    <row r="425" spans="1:16">
      <c r="A425" s="6">
        <v>8</v>
      </c>
      <c r="B425" s="6" t="s">
        <v>2</v>
      </c>
      <c r="C425" s="9">
        <v>17201</v>
      </c>
      <c r="D425" s="9">
        <f t="shared" si="38"/>
        <v>17.201000000000001</v>
      </c>
      <c r="E425" s="9">
        <f t="shared" si="39"/>
        <v>17</v>
      </c>
      <c r="F425" s="9">
        <v>0</v>
      </c>
      <c r="G425" s="9">
        <v>0</v>
      </c>
      <c r="H425" s="9">
        <v>0</v>
      </c>
      <c r="I425" s="9">
        <v>24509</v>
      </c>
      <c r="J425" s="9">
        <f t="shared" si="40"/>
        <v>24.509</v>
      </c>
      <c r="K425" s="10">
        <f t="shared" si="41"/>
        <v>25</v>
      </c>
      <c r="L425" s="9">
        <v>0</v>
      </c>
      <c r="M425" s="9">
        <v>0</v>
      </c>
      <c r="N425" s="9">
        <v>0</v>
      </c>
      <c r="O425" s="26">
        <f t="shared" si="36"/>
        <v>0.42485901982442881</v>
      </c>
      <c r="P425" s="26">
        <f t="shared" si="37"/>
        <v>7.3079999999999998</v>
      </c>
    </row>
    <row r="426" spans="1:16">
      <c r="A426" s="6">
        <v>8</v>
      </c>
      <c r="B426" s="6" t="s">
        <v>2</v>
      </c>
      <c r="C426" s="9">
        <v>15340</v>
      </c>
      <c r="D426" s="9">
        <f t="shared" si="38"/>
        <v>15.34</v>
      </c>
      <c r="E426" s="9">
        <f t="shared" si="39"/>
        <v>15</v>
      </c>
      <c r="F426" s="9">
        <v>0</v>
      </c>
      <c r="G426" s="9">
        <v>0</v>
      </c>
      <c r="H426" s="9">
        <v>0</v>
      </c>
      <c r="I426" s="9">
        <v>34114</v>
      </c>
      <c r="J426" s="9">
        <f t="shared" si="40"/>
        <v>34.113999999999997</v>
      </c>
      <c r="K426" s="10">
        <f t="shared" si="41"/>
        <v>34</v>
      </c>
      <c r="L426" s="9">
        <v>0</v>
      </c>
      <c r="M426" s="9">
        <v>1</v>
      </c>
      <c r="N426" s="9">
        <v>0</v>
      </c>
      <c r="O426" s="26">
        <f t="shared" si="36"/>
        <v>1.2238591916558017</v>
      </c>
      <c r="P426" s="26">
        <f t="shared" si="37"/>
        <v>18.773999999999997</v>
      </c>
    </row>
    <row r="427" spans="1:16">
      <c r="A427" s="6">
        <v>9</v>
      </c>
      <c r="B427" s="6" t="s">
        <v>2</v>
      </c>
      <c r="C427" s="9">
        <v>15249</v>
      </c>
      <c r="D427" s="9">
        <f t="shared" si="38"/>
        <v>15.249000000000001</v>
      </c>
      <c r="E427" s="9">
        <f t="shared" si="39"/>
        <v>15</v>
      </c>
      <c r="F427" s="9">
        <v>0</v>
      </c>
      <c r="G427" s="9">
        <v>0</v>
      </c>
      <c r="H427" s="9">
        <v>0</v>
      </c>
      <c r="I427" s="9">
        <v>43659</v>
      </c>
      <c r="J427" s="9">
        <f t="shared" si="40"/>
        <v>43.658999999999999</v>
      </c>
      <c r="K427" s="10">
        <f t="shared" si="41"/>
        <v>44</v>
      </c>
      <c r="L427" s="9">
        <v>0</v>
      </c>
      <c r="M427" s="9">
        <v>2</v>
      </c>
      <c r="N427" s="9">
        <v>0</v>
      </c>
      <c r="O427" s="26">
        <f t="shared" si="36"/>
        <v>1.8630729883926811</v>
      </c>
      <c r="P427" s="26">
        <f t="shared" si="37"/>
        <v>28.409999999999997</v>
      </c>
    </row>
    <row r="428" spans="1:16">
      <c r="A428" s="6">
        <v>8</v>
      </c>
      <c r="B428" s="6" t="s">
        <v>3</v>
      </c>
      <c r="C428" s="9">
        <v>22120</v>
      </c>
      <c r="D428" s="9">
        <f t="shared" si="38"/>
        <v>22.12</v>
      </c>
      <c r="E428" s="9">
        <f t="shared" si="39"/>
        <v>22</v>
      </c>
      <c r="F428" s="9">
        <v>0</v>
      </c>
      <c r="G428" s="9">
        <v>0</v>
      </c>
      <c r="H428" s="9">
        <v>0</v>
      </c>
      <c r="I428" s="9">
        <v>45514</v>
      </c>
      <c r="J428" s="9">
        <f t="shared" si="40"/>
        <v>45.514000000000003</v>
      </c>
      <c r="K428" s="10">
        <f t="shared" si="41"/>
        <v>46</v>
      </c>
      <c r="L428" s="9">
        <v>0</v>
      </c>
      <c r="M428" s="9">
        <v>0</v>
      </c>
      <c r="N428" s="9">
        <v>0</v>
      </c>
      <c r="O428" s="26">
        <f t="shared" si="36"/>
        <v>1.0575949367088608</v>
      </c>
      <c r="P428" s="26">
        <f t="shared" si="37"/>
        <v>23.394000000000002</v>
      </c>
    </row>
    <row r="429" spans="1:16">
      <c r="A429" s="6">
        <v>7</v>
      </c>
      <c r="B429" s="6" t="s">
        <v>3</v>
      </c>
      <c r="C429" s="9">
        <v>44647</v>
      </c>
      <c r="D429" s="9">
        <f t="shared" si="38"/>
        <v>44.646999999999998</v>
      </c>
      <c r="E429" s="9">
        <f t="shared" si="39"/>
        <v>45</v>
      </c>
      <c r="F429" s="9">
        <v>0</v>
      </c>
      <c r="G429" s="9">
        <v>0</v>
      </c>
      <c r="H429" s="9">
        <v>0</v>
      </c>
      <c r="I429" s="9">
        <v>73794</v>
      </c>
      <c r="J429" s="9">
        <f t="shared" si="40"/>
        <v>73.793999999999997</v>
      </c>
      <c r="K429" s="10">
        <f t="shared" si="41"/>
        <v>74</v>
      </c>
      <c r="L429" s="9">
        <v>0</v>
      </c>
      <c r="M429" s="9">
        <v>2</v>
      </c>
      <c r="N429" s="9">
        <v>0</v>
      </c>
      <c r="O429" s="26">
        <f t="shared" si="36"/>
        <v>0.65283221717024664</v>
      </c>
      <c r="P429" s="26">
        <f t="shared" si="37"/>
        <v>29.146999999999998</v>
      </c>
    </row>
    <row r="430" spans="1:16">
      <c r="A430" s="6">
        <v>10</v>
      </c>
      <c r="B430" s="6" t="s">
        <v>3</v>
      </c>
      <c r="C430" s="9">
        <v>12177</v>
      </c>
      <c r="D430" s="9">
        <f t="shared" si="38"/>
        <v>12.177</v>
      </c>
      <c r="E430" s="9">
        <f t="shared" si="39"/>
        <v>12</v>
      </c>
      <c r="F430" s="9">
        <v>1</v>
      </c>
      <c r="G430" s="9">
        <v>0</v>
      </c>
      <c r="H430" s="9">
        <v>0</v>
      </c>
      <c r="I430" s="9">
        <v>31898</v>
      </c>
      <c r="J430" s="9">
        <f t="shared" si="40"/>
        <v>31.898</v>
      </c>
      <c r="K430" s="10">
        <f t="shared" si="41"/>
        <v>32</v>
      </c>
      <c r="L430" s="9">
        <v>0</v>
      </c>
      <c r="M430" s="9">
        <v>2</v>
      </c>
      <c r="N430" s="9">
        <v>0</v>
      </c>
      <c r="O430" s="26">
        <f t="shared" si="36"/>
        <v>1.6195286195286196</v>
      </c>
      <c r="P430" s="26">
        <f t="shared" si="37"/>
        <v>19.721</v>
      </c>
    </row>
    <row r="431" spans="1:16">
      <c r="A431" s="6">
        <v>10</v>
      </c>
      <c r="B431" s="6" t="s">
        <v>3</v>
      </c>
      <c r="C431" s="9">
        <v>13837</v>
      </c>
      <c r="D431" s="9">
        <f t="shared" si="38"/>
        <v>13.837</v>
      </c>
      <c r="E431" s="9">
        <f t="shared" si="39"/>
        <v>14</v>
      </c>
      <c r="F431" s="9">
        <v>1</v>
      </c>
      <c r="G431" s="9">
        <v>0</v>
      </c>
      <c r="H431" s="9">
        <v>0</v>
      </c>
      <c r="I431" s="9">
        <v>27859</v>
      </c>
      <c r="J431" s="9">
        <f t="shared" si="40"/>
        <v>27.859000000000002</v>
      </c>
      <c r="K431" s="10">
        <f t="shared" si="41"/>
        <v>28</v>
      </c>
      <c r="L431" s="9">
        <v>0</v>
      </c>
      <c r="M431" s="9">
        <v>0</v>
      </c>
      <c r="N431" s="9">
        <v>0</v>
      </c>
      <c r="O431" s="26">
        <f t="shared" si="36"/>
        <v>1.0133699501336997</v>
      </c>
      <c r="P431" s="26">
        <f t="shared" si="37"/>
        <v>14.022000000000002</v>
      </c>
    </row>
    <row r="432" spans="1:16">
      <c r="A432" s="6">
        <v>9</v>
      </c>
      <c r="B432" s="6" t="s">
        <v>2</v>
      </c>
      <c r="C432" s="9">
        <v>27500</v>
      </c>
      <c r="D432" s="9">
        <f t="shared" si="38"/>
        <v>27.5</v>
      </c>
      <c r="E432" s="9">
        <f t="shared" si="39"/>
        <v>28</v>
      </c>
      <c r="F432" s="9">
        <v>1</v>
      </c>
      <c r="G432" s="9">
        <v>0</v>
      </c>
      <c r="H432" s="9">
        <v>0</v>
      </c>
      <c r="I432" s="9">
        <v>39916</v>
      </c>
      <c r="J432" s="9">
        <f t="shared" si="40"/>
        <v>39.915999999999997</v>
      </c>
      <c r="K432" s="10">
        <f t="shared" si="41"/>
        <v>40</v>
      </c>
      <c r="L432" s="9">
        <v>0</v>
      </c>
      <c r="M432" s="9">
        <v>0</v>
      </c>
      <c r="N432" s="9">
        <v>0</v>
      </c>
      <c r="O432" s="26">
        <f t="shared" si="36"/>
        <v>0.451490909090909</v>
      </c>
      <c r="P432" s="26">
        <f t="shared" si="37"/>
        <v>12.415999999999997</v>
      </c>
    </row>
    <row r="433" spans="1:16">
      <c r="A433" s="6">
        <v>9</v>
      </c>
      <c r="B433" s="6" t="s">
        <v>2</v>
      </c>
      <c r="C433" s="9">
        <v>17168</v>
      </c>
      <c r="D433" s="9">
        <f t="shared" si="38"/>
        <v>17.167999999999999</v>
      </c>
      <c r="E433" s="9">
        <f t="shared" si="39"/>
        <v>17</v>
      </c>
      <c r="F433" s="9">
        <v>0</v>
      </c>
      <c r="G433" s="9">
        <v>0</v>
      </c>
      <c r="H433" s="9">
        <v>0</v>
      </c>
      <c r="I433" s="9">
        <v>29378</v>
      </c>
      <c r="J433" s="9">
        <f t="shared" si="40"/>
        <v>29.378</v>
      </c>
      <c r="K433" s="10">
        <f t="shared" si="41"/>
        <v>29</v>
      </c>
      <c r="L433" s="9">
        <v>0</v>
      </c>
      <c r="M433" s="9">
        <v>0</v>
      </c>
      <c r="N433" s="9">
        <v>0</v>
      </c>
      <c r="O433" s="26">
        <f t="shared" si="36"/>
        <v>0.7112068965517242</v>
      </c>
      <c r="P433" s="26">
        <f t="shared" si="37"/>
        <v>12.21</v>
      </c>
    </row>
    <row r="434" spans="1:16">
      <c r="A434" s="6">
        <v>7</v>
      </c>
      <c r="B434" s="6" t="s">
        <v>2</v>
      </c>
      <c r="C434" s="9">
        <v>24120</v>
      </c>
      <c r="D434" s="9">
        <f t="shared" si="38"/>
        <v>24.12</v>
      </c>
      <c r="E434" s="9">
        <f t="shared" si="39"/>
        <v>24</v>
      </c>
      <c r="F434" s="9">
        <v>0</v>
      </c>
      <c r="G434" s="9">
        <v>0</v>
      </c>
      <c r="H434" s="9">
        <v>0</v>
      </c>
      <c r="I434" s="9">
        <v>47430</v>
      </c>
      <c r="J434" s="9">
        <f t="shared" si="40"/>
        <v>47.43</v>
      </c>
      <c r="K434" s="10">
        <f t="shared" si="41"/>
        <v>47</v>
      </c>
      <c r="L434" s="9">
        <v>0</v>
      </c>
      <c r="M434" s="9">
        <v>2</v>
      </c>
      <c r="N434" s="9">
        <v>0</v>
      </c>
      <c r="O434" s="26">
        <f t="shared" si="36"/>
        <v>0.96641791044776115</v>
      </c>
      <c r="P434" s="26">
        <f t="shared" si="37"/>
        <v>23.31</v>
      </c>
    </row>
    <row r="435" spans="1:16">
      <c r="A435" s="6">
        <v>10</v>
      </c>
      <c r="B435" s="6" t="s">
        <v>2</v>
      </c>
      <c r="C435" s="9">
        <v>28498</v>
      </c>
      <c r="D435" s="9">
        <f t="shared" si="38"/>
        <v>28.498000000000001</v>
      </c>
      <c r="E435" s="9">
        <f t="shared" si="39"/>
        <v>28</v>
      </c>
      <c r="F435" s="9">
        <v>1</v>
      </c>
      <c r="G435" s="9">
        <v>0</v>
      </c>
      <c r="H435" s="9">
        <v>0</v>
      </c>
      <c r="I435" s="9">
        <v>40450</v>
      </c>
      <c r="J435" s="9">
        <f t="shared" si="40"/>
        <v>40.450000000000003</v>
      </c>
      <c r="K435" s="10">
        <f t="shared" si="41"/>
        <v>40</v>
      </c>
      <c r="L435" s="9">
        <v>0</v>
      </c>
      <c r="M435" s="9">
        <v>0</v>
      </c>
      <c r="N435" s="9">
        <v>1</v>
      </c>
      <c r="O435" s="26">
        <f t="shared" si="36"/>
        <v>0.41939785248087591</v>
      </c>
      <c r="P435" s="26">
        <f t="shared" si="37"/>
        <v>11.952000000000002</v>
      </c>
    </row>
    <row r="436" spans="1:16">
      <c r="A436" s="6">
        <v>9</v>
      </c>
      <c r="B436" s="6" t="s">
        <v>2</v>
      </c>
      <c r="C436" s="9">
        <v>16293</v>
      </c>
      <c r="D436" s="9">
        <f t="shared" si="38"/>
        <v>16.292999999999999</v>
      </c>
      <c r="E436" s="9">
        <f t="shared" si="39"/>
        <v>16</v>
      </c>
      <c r="F436" s="9">
        <v>0</v>
      </c>
      <c r="G436" s="9">
        <v>0</v>
      </c>
      <c r="H436" s="9">
        <v>0</v>
      </c>
      <c r="I436" s="9">
        <v>33192</v>
      </c>
      <c r="J436" s="9">
        <f t="shared" si="40"/>
        <v>33.192</v>
      </c>
      <c r="K436" s="10">
        <f t="shared" si="41"/>
        <v>33</v>
      </c>
      <c r="L436" s="9">
        <v>0</v>
      </c>
      <c r="M436" s="9">
        <v>1</v>
      </c>
      <c r="N436" s="9">
        <v>0</v>
      </c>
      <c r="O436" s="26">
        <f t="shared" si="36"/>
        <v>1.0371938869453141</v>
      </c>
      <c r="P436" s="26">
        <f t="shared" si="37"/>
        <v>16.899000000000001</v>
      </c>
    </row>
    <row r="437" spans="1:16">
      <c r="A437" s="6">
        <v>7</v>
      </c>
      <c r="B437" s="6" t="s">
        <v>2</v>
      </c>
      <c r="C437" s="9">
        <v>30936</v>
      </c>
      <c r="D437" s="9">
        <f t="shared" si="38"/>
        <v>30.936</v>
      </c>
      <c r="E437" s="9">
        <f t="shared" si="39"/>
        <v>31</v>
      </c>
      <c r="F437" s="9">
        <v>0</v>
      </c>
      <c r="G437" s="9">
        <v>0</v>
      </c>
      <c r="H437" s="9">
        <v>0</v>
      </c>
      <c r="I437" s="9">
        <v>63558</v>
      </c>
      <c r="J437" s="9">
        <f t="shared" si="40"/>
        <v>63.558</v>
      </c>
      <c r="K437" s="10">
        <f t="shared" si="41"/>
        <v>64</v>
      </c>
      <c r="L437" s="9">
        <v>0</v>
      </c>
      <c r="M437" s="9">
        <v>0</v>
      </c>
      <c r="N437" s="9">
        <v>1</v>
      </c>
      <c r="O437" s="26">
        <f t="shared" si="36"/>
        <v>1.0544996121024051</v>
      </c>
      <c r="P437" s="26">
        <f t="shared" si="37"/>
        <v>32.622</v>
      </c>
    </row>
    <row r="438" spans="1:16">
      <c r="A438" s="6">
        <v>9</v>
      </c>
      <c r="B438" s="6" t="s">
        <v>3</v>
      </c>
      <c r="C438" s="9">
        <v>25507</v>
      </c>
      <c r="D438" s="9">
        <f t="shared" si="38"/>
        <v>25.507000000000001</v>
      </c>
      <c r="E438" s="9">
        <f t="shared" si="39"/>
        <v>26</v>
      </c>
      <c r="F438" s="9">
        <v>0</v>
      </c>
      <c r="G438" s="9">
        <v>0</v>
      </c>
      <c r="H438" s="9">
        <v>0</v>
      </c>
      <c r="I438" s="9">
        <v>65608</v>
      </c>
      <c r="J438" s="9">
        <f t="shared" si="40"/>
        <v>65.608000000000004</v>
      </c>
      <c r="K438" s="10">
        <f t="shared" si="41"/>
        <v>66</v>
      </c>
      <c r="L438" s="9">
        <v>0</v>
      </c>
      <c r="M438" s="9">
        <v>0</v>
      </c>
      <c r="N438" s="9">
        <v>1</v>
      </c>
      <c r="O438" s="26">
        <f t="shared" si="36"/>
        <v>1.5721566628768573</v>
      </c>
      <c r="P438" s="26">
        <f t="shared" si="37"/>
        <v>40.100999999999999</v>
      </c>
    </row>
    <row r="439" spans="1:16">
      <c r="A439" s="6">
        <v>10</v>
      </c>
      <c r="B439" s="6" t="s">
        <v>2</v>
      </c>
      <c r="C439" s="9">
        <v>14843</v>
      </c>
      <c r="D439" s="9">
        <f t="shared" si="38"/>
        <v>14.843</v>
      </c>
      <c r="E439" s="9">
        <f t="shared" si="39"/>
        <v>15</v>
      </c>
      <c r="F439" s="9">
        <v>0</v>
      </c>
      <c r="G439" s="9">
        <v>0</v>
      </c>
      <c r="H439" s="9">
        <v>0</v>
      </c>
      <c r="I439" s="9">
        <v>31028</v>
      </c>
      <c r="J439" s="9">
        <f t="shared" si="40"/>
        <v>31.027999999999999</v>
      </c>
      <c r="K439" s="10">
        <f t="shared" si="41"/>
        <v>31</v>
      </c>
      <c r="L439" s="9">
        <v>0</v>
      </c>
      <c r="M439" s="9">
        <v>0</v>
      </c>
      <c r="N439" s="9">
        <v>0</v>
      </c>
      <c r="O439" s="26">
        <f t="shared" si="36"/>
        <v>1.0904129892878798</v>
      </c>
      <c r="P439" s="26">
        <f t="shared" si="37"/>
        <v>16.184999999999999</v>
      </c>
    </row>
    <row r="440" spans="1:16">
      <c r="A440" s="6">
        <v>10</v>
      </c>
      <c r="B440" s="6" t="s">
        <v>2</v>
      </c>
      <c r="C440" s="9">
        <v>19342</v>
      </c>
      <c r="D440" s="9">
        <f t="shared" si="38"/>
        <v>19.341999999999999</v>
      </c>
      <c r="E440" s="9">
        <f t="shared" si="39"/>
        <v>19</v>
      </c>
      <c r="F440" s="9">
        <v>0</v>
      </c>
      <c r="G440" s="9">
        <v>0</v>
      </c>
      <c r="H440" s="9">
        <v>0</v>
      </c>
      <c r="I440" s="9">
        <v>30305</v>
      </c>
      <c r="J440" s="9">
        <f t="shared" si="40"/>
        <v>30.305</v>
      </c>
      <c r="K440" s="10">
        <f t="shared" si="41"/>
        <v>30</v>
      </c>
      <c r="L440" s="9">
        <v>0</v>
      </c>
      <c r="M440" s="9">
        <v>0</v>
      </c>
      <c r="N440" s="9">
        <v>0</v>
      </c>
      <c r="O440" s="26">
        <f t="shared" si="36"/>
        <v>0.56679764243614938</v>
      </c>
      <c r="P440" s="26">
        <f t="shared" si="37"/>
        <v>10.963000000000001</v>
      </c>
    </row>
    <row r="441" spans="1:16">
      <c r="A441" s="6">
        <v>7</v>
      </c>
      <c r="B441" s="6" t="s">
        <v>3</v>
      </c>
      <c r="C441" s="9">
        <v>36083</v>
      </c>
      <c r="D441" s="9">
        <f t="shared" si="38"/>
        <v>36.082999999999998</v>
      </c>
      <c r="E441" s="9">
        <f t="shared" si="39"/>
        <v>36</v>
      </c>
      <c r="F441" s="9">
        <v>0</v>
      </c>
      <c r="G441" s="9">
        <v>0</v>
      </c>
      <c r="H441" s="9">
        <v>0</v>
      </c>
      <c r="I441" s="9">
        <v>57051</v>
      </c>
      <c r="J441" s="9">
        <f t="shared" si="40"/>
        <v>57.051000000000002</v>
      </c>
      <c r="K441" s="10">
        <f t="shared" si="41"/>
        <v>57</v>
      </c>
      <c r="L441" s="9">
        <v>0</v>
      </c>
      <c r="M441" s="9">
        <v>0</v>
      </c>
      <c r="N441" s="9">
        <v>0</v>
      </c>
      <c r="O441" s="26">
        <f t="shared" si="36"/>
        <v>0.58110467533187382</v>
      </c>
      <c r="P441" s="26">
        <f t="shared" si="37"/>
        <v>20.968000000000004</v>
      </c>
    </row>
    <row r="442" spans="1:16">
      <c r="A442" s="6">
        <v>7</v>
      </c>
      <c r="B442" s="6" t="s">
        <v>3</v>
      </c>
      <c r="C442" s="9">
        <v>13360</v>
      </c>
      <c r="D442" s="9">
        <f t="shared" si="38"/>
        <v>13.36</v>
      </c>
      <c r="E442" s="9">
        <f t="shared" si="39"/>
        <v>13</v>
      </c>
      <c r="F442" s="9">
        <v>0</v>
      </c>
      <c r="G442" s="9">
        <v>0</v>
      </c>
      <c r="H442" s="9">
        <v>0</v>
      </c>
      <c r="I442" s="9">
        <v>32232</v>
      </c>
      <c r="J442" s="9">
        <f t="shared" si="40"/>
        <v>32.231999999999999</v>
      </c>
      <c r="K442" s="10">
        <f t="shared" si="41"/>
        <v>32</v>
      </c>
      <c r="L442" s="9">
        <v>0</v>
      </c>
      <c r="M442" s="9">
        <v>1</v>
      </c>
      <c r="N442" s="9">
        <v>0</v>
      </c>
      <c r="O442" s="26">
        <f t="shared" si="36"/>
        <v>1.4125748502994013</v>
      </c>
      <c r="P442" s="26">
        <f t="shared" si="37"/>
        <v>18.872</v>
      </c>
    </row>
    <row r="443" spans="1:16">
      <c r="A443" s="6">
        <v>7</v>
      </c>
      <c r="B443" s="6" t="s">
        <v>2</v>
      </c>
      <c r="C443" s="9">
        <v>31550</v>
      </c>
      <c r="D443" s="9">
        <f t="shared" si="38"/>
        <v>31.55</v>
      </c>
      <c r="E443" s="9">
        <f t="shared" si="39"/>
        <v>32</v>
      </c>
      <c r="F443" s="9">
        <v>1</v>
      </c>
      <c r="G443" s="9">
        <v>0</v>
      </c>
      <c r="H443" s="9">
        <v>0</v>
      </c>
      <c r="I443" s="9">
        <v>64926</v>
      </c>
      <c r="J443" s="9">
        <f t="shared" si="40"/>
        <v>64.926000000000002</v>
      </c>
      <c r="K443" s="10">
        <f t="shared" si="41"/>
        <v>65</v>
      </c>
      <c r="L443" s="9">
        <v>0</v>
      </c>
      <c r="M443" s="9">
        <v>0</v>
      </c>
      <c r="N443" s="9">
        <v>1</v>
      </c>
      <c r="O443" s="26">
        <f t="shared" si="36"/>
        <v>1.0578763866877974</v>
      </c>
      <c r="P443" s="26">
        <f t="shared" si="37"/>
        <v>33.376000000000005</v>
      </c>
    </row>
    <row r="444" spans="1:16">
      <c r="A444" s="6">
        <v>10</v>
      </c>
      <c r="B444" s="6" t="s">
        <v>2</v>
      </c>
      <c r="C444" s="9">
        <v>16732</v>
      </c>
      <c r="D444" s="9">
        <f t="shared" si="38"/>
        <v>16.731999999999999</v>
      </c>
      <c r="E444" s="9">
        <f t="shared" si="39"/>
        <v>17</v>
      </c>
      <c r="F444" s="9">
        <v>0</v>
      </c>
      <c r="G444" s="9">
        <v>0</v>
      </c>
      <c r="H444" s="9">
        <v>0</v>
      </c>
      <c r="I444" s="9">
        <v>41594</v>
      </c>
      <c r="J444" s="9">
        <f t="shared" si="40"/>
        <v>41.594000000000001</v>
      </c>
      <c r="K444" s="10">
        <f t="shared" si="41"/>
        <v>42</v>
      </c>
      <c r="L444" s="9">
        <v>0</v>
      </c>
      <c r="M444" s="9">
        <v>0</v>
      </c>
      <c r="N444" s="9">
        <v>0</v>
      </c>
      <c r="O444" s="26">
        <f t="shared" si="36"/>
        <v>1.4858952904613916</v>
      </c>
      <c r="P444" s="26">
        <f t="shared" si="37"/>
        <v>24.862000000000002</v>
      </c>
    </row>
    <row r="445" spans="1:16">
      <c r="A445" s="6">
        <v>8</v>
      </c>
      <c r="B445" s="6" t="s">
        <v>2</v>
      </c>
      <c r="C445" s="9">
        <v>24221</v>
      </c>
      <c r="D445" s="9">
        <f t="shared" si="38"/>
        <v>24.221</v>
      </c>
      <c r="E445" s="9">
        <f t="shared" si="39"/>
        <v>24</v>
      </c>
      <c r="F445" s="9">
        <v>0</v>
      </c>
      <c r="G445" s="9">
        <v>0</v>
      </c>
      <c r="H445" s="9">
        <v>0</v>
      </c>
      <c r="I445" s="9">
        <v>42963</v>
      </c>
      <c r="J445" s="9">
        <f t="shared" si="40"/>
        <v>42.963000000000001</v>
      </c>
      <c r="K445" s="10">
        <f t="shared" si="41"/>
        <v>43</v>
      </c>
      <c r="L445" s="9">
        <v>1</v>
      </c>
      <c r="M445" s="9">
        <v>1</v>
      </c>
      <c r="N445" s="9">
        <v>0</v>
      </c>
      <c r="O445" s="26">
        <f t="shared" si="36"/>
        <v>0.77379133809504153</v>
      </c>
      <c r="P445" s="26">
        <f t="shared" si="37"/>
        <v>18.742000000000001</v>
      </c>
    </row>
    <row r="446" spans="1:16">
      <c r="A446" s="6">
        <v>9</v>
      </c>
      <c r="B446" s="6" t="s">
        <v>3</v>
      </c>
      <c r="C446" s="9">
        <v>18906</v>
      </c>
      <c r="D446" s="9">
        <f t="shared" si="38"/>
        <v>18.905999999999999</v>
      </c>
      <c r="E446" s="9">
        <f t="shared" si="39"/>
        <v>19</v>
      </c>
      <c r="F446" s="9">
        <v>0</v>
      </c>
      <c r="G446" s="9">
        <v>0</v>
      </c>
      <c r="H446" s="9">
        <v>0</v>
      </c>
      <c r="I446" s="9">
        <v>42842</v>
      </c>
      <c r="J446" s="9">
        <f t="shared" si="40"/>
        <v>42.841999999999999</v>
      </c>
      <c r="K446" s="10">
        <f t="shared" si="41"/>
        <v>43</v>
      </c>
      <c r="L446" s="9">
        <v>0</v>
      </c>
      <c r="M446" s="9">
        <v>1</v>
      </c>
      <c r="N446" s="9">
        <v>0</v>
      </c>
      <c r="O446" s="26">
        <f t="shared" si="36"/>
        <v>1.2660531048344441</v>
      </c>
      <c r="P446" s="26">
        <f t="shared" si="37"/>
        <v>23.936</v>
      </c>
    </row>
    <row r="447" spans="1:16">
      <c r="A447" s="6">
        <v>10</v>
      </c>
      <c r="B447" s="6" t="s">
        <v>3</v>
      </c>
      <c r="C447" s="9">
        <v>14659</v>
      </c>
      <c r="D447" s="9">
        <f t="shared" si="38"/>
        <v>14.659000000000001</v>
      </c>
      <c r="E447" s="9">
        <f t="shared" si="39"/>
        <v>15</v>
      </c>
      <c r="F447" s="9">
        <v>0</v>
      </c>
      <c r="G447" s="9">
        <v>0</v>
      </c>
      <c r="H447" s="9">
        <v>0</v>
      </c>
      <c r="I447" s="9">
        <v>30120</v>
      </c>
      <c r="J447" s="9">
        <f t="shared" si="40"/>
        <v>30.12</v>
      </c>
      <c r="K447" s="10">
        <f t="shared" si="41"/>
        <v>30</v>
      </c>
      <c r="L447" s="9">
        <v>0</v>
      </c>
      <c r="M447" s="9">
        <v>0</v>
      </c>
      <c r="N447" s="9">
        <v>0</v>
      </c>
      <c r="O447" s="26">
        <f t="shared" si="36"/>
        <v>1.0547104168087864</v>
      </c>
      <c r="P447" s="26">
        <f t="shared" si="37"/>
        <v>15.461</v>
      </c>
    </row>
    <row r="448" spans="1:16">
      <c r="A448" s="6">
        <v>9</v>
      </c>
      <c r="B448" s="6" t="s">
        <v>2</v>
      </c>
      <c r="C448" s="9">
        <v>29869</v>
      </c>
      <c r="D448" s="9">
        <f t="shared" si="38"/>
        <v>29.869</v>
      </c>
      <c r="E448" s="9">
        <f t="shared" si="39"/>
        <v>30</v>
      </c>
      <c r="F448" s="9">
        <v>1</v>
      </c>
      <c r="G448" s="9">
        <v>0</v>
      </c>
      <c r="H448" s="9">
        <v>0</v>
      </c>
      <c r="I448" s="9">
        <v>37739</v>
      </c>
      <c r="J448" s="9">
        <f t="shared" si="40"/>
        <v>37.738999999999997</v>
      </c>
      <c r="K448" s="10">
        <f t="shared" si="41"/>
        <v>38</v>
      </c>
      <c r="L448" s="9">
        <v>0</v>
      </c>
      <c r="M448" s="9">
        <v>0</v>
      </c>
      <c r="N448" s="9">
        <v>0</v>
      </c>
      <c r="O448" s="26">
        <f t="shared" si="36"/>
        <v>0.26348387960761988</v>
      </c>
      <c r="P448" s="26">
        <f t="shared" si="37"/>
        <v>7.8699999999999974</v>
      </c>
    </row>
    <row r="449" spans="1:16">
      <c r="A449" s="6">
        <v>10</v>
      </c>
      <c r="B449" s="6" t="s">
        <v>2</v>
      </c>
      <c r="C449" s="9">
        <v>23504</v>
      </c>
      <c r="D449" s="9">
        <f t="shared" si="38"/>
        <v>23.504000000000001</v>
      </c>
      <c r="E449" s="9">
        <f t="shared" si="39"/>
        <v>24</v>
      </c>
      <c r="F449" s="9">
        <v>0</v>
      </c>
      <c r="G449" s="9">
        <v>0</v>
      </c>
      <c r="H449" s="9">
        <v>0</v>
      </c>
      <c r="I449" s="9">
        <v>36858</v>
      </c>
      <c r="J449" s="9">
        <f t="shared" si="40"/>
        <v>36.857999999999997</v>
      </c>
      <c r="K449" s="10">
        <f t="shared" si="41"/>
        <v>37</v>
      </c>
      <c r="L449" s="9">
        <v>0</v>
      </c>
      <c r="M449" s="9">
        <v>0</v>
      </c>
      <c r="N449" s="9">
        <v>0</v>
      </c>
      <c r="O449" s="26">
        <f t="shared" si="36"/>
        <v>0.56815861130020395</v>
      </c>
      <c r="P449" s="26">
        <f t="shared" si="37"/>
        <v>13.353999999999996</v>
      </c>
    </row>
    <row r="450" spans="1:16">
      <c r="A450" s="6">
        <v>7</v>
      </c>
      <c r="B450" s="6" t="s">
        <v>3</v>
      </c>
      <c r="C450" s="9">
        <v>20008</v>
      </c>
      <c r="D450" s="9">
        <f t="shared" si="38"/>
        <v>20.007999999999999</v>
      </c>
      <c r="E450" s="9">
        <f t="shared" si="39"/>
        <v>20</v>
      </c>
      <c r="F450" s="9">
        <v>0</v>
      </c>
      <c r="G450" s="9">
        <v>0</v>
      </c>
      <c r="H450" s="9">
        <v>0</v>
      </c>
      <c r="I450" s="9">
        <v>37945</v>
      </c>
      <c r="J450" s="9">
        <f t="shared" si="40"/>
        <v>37.945</v>
      </c>
      <c r="K450" s="10">
        <f t="shared" si="41"/>
        <v>38</v>
      </c>
      <c r="L450" s="9">
        <v>0</v>
      </c>
      <c r="M450" s="9">
        <v>0</v>
      </c>
      <c r="N450" s="9">
        <v>0</v>
      </c>
      <c r="O450" s="26">
        <f t="shared" ref="O450:O513" si="42">(J450-D450)/D450</f>
        <v>0.89649140343862466</v>
      </c>
      <c r="P450" s="26">
        <f t="shared" ref="P450:P513" si="43">(J450-D450)</f>
        <v>17.937000000000001</v>
      </c>
    </row>
    <row r="451" spans="1:16">
      <c r="A451" s="6">
        <v>7</v>
      </c>
      <c r="B451" s="6" t="s">
        <v>2</v>
      </c>
      <c r="C451" s="9">
        <v>19001</v>
      </c>
      <c r="D451" s="9">
        <f t="shared" ref="D451:D502" si="44">C451/1000</f>
        <v>19.001000000000001</v>
      </c>
      <c r="E451" s="9">
        <f t="shared" ref="E451:E514" si="45">ROUND(D451,0)</f>
        <v>19</v>
      </c>
      <c r="F451" s="9">
        <v>0</v>
      </c>
      <c r="G451" s="9">
        <v>0</v>
      </c>
      <c r="H451" s="9">
        <v>0</v>
      </c>
      <c r="I451" s="9">
        <v>30313</v>
      </c>
      <c r="J451" s="9">
        <f t="shared" ref="J451:J502" si="46">I451/1000</f>
        <v>30.312999999999999</v>
      </c>
      <c r="K451" s="10">
        <f t="shared" ref="K451:K514" si="47">ROUND(J451,0)</f>
        <v>30</v>
      </c>
      <c r="L451" s="9">
        <v>0</v>
      </c>
      <c r="M451" s="9">
        <v>0</v>
      </c>
      <c r="N451" s="9">
        <v>0</v>
      </c>
      <c r="O451" s="26">
        <f t="shared" si="42"/>
        <v>0.59533708752170922</v>
      </c>
      <c r="P451" s="26">
        <f t="shared" si="43"/>
        <v>11.311999999999998</v>
      </c>
    </row>
    <row r="452" spans="1:16">
      <c r="A452" s="6">
        <v>7</v>
      </c>
      <c r="B452" s="6" t="s">
        <v>3</v>
      </c>
      <c r="C452" s="9">
        <v>29589</v>
      </c>
      <c r="D452" s="9">
        <f t="shared" si="44"/>
        <v>29.588999999999999</v>
      </c>
      <c r="E452" s="9">
        <f t="shared" si="45"/>
        <v>30</v>
      </c>
      <c r="F452" s="9">
        <v>0</v>
      </c>
      <c r="G452" s="9">
        <v>0</v>
      </c>
      <c r="H452" s="9">
        <v>0</v>
      </c>
      <c r="I452" s="9">
        <v>86916</v>
      </c>
      <c r="J452" s="9">
        <f t="shared" si="46"/>
        <v>86.915999999999997</v>
      </c>
      <c r="K452" s="10">
        <f t="shared" si="47"/>
        <v>87</v>
      </c>
      <c r="L452" s="9">
        <v>1</v>
      </c>
      <c r="M452" s="9">
        <v>0</v>
      </c>
      <c r="N452" s="9">
        <v>2</v>
      </c>
      <c r="O452" s="26">
        <f t="shared" si="42"/>
        <v>1.9374429686707899</v>
      </c>
      <c r="P452" s="26">
        <f t="shared" si="43"/>
        <v>57.326999999999998</v>
      </c>
    </row>
    <row r="453" spans="1:16">
      <c r="A453" s="6">
        <v>9</v>
      </c>
      <c r="B453" s="6" t="s">
        <v>3</v>
      </c>
      <c r="C453" s="9">
        <v>17218</v>
      </c>
      <c r="D453" s="9">
        <f t="shared" si="44"/>
        <v>17.218</v>
      </c>
      <c r="E453" s="9">
        <f t="shared" si="45"/>
        <v>17</v>
      </c>
      <c r="F453" s="9">
        <v>0</v>
      </c>
      <c r="G453" s="9">
        <v>0</v>
      </c>
      <c r="H453" s="9">
        <v>0</v>
      </c>
      <c r="I453" s="9">
        <v>28531</v>
      </c>
      <c r="J453" s="9">
        <f t="shared" si="46"/>
        <v>28.530999999999999</v>
      </c>
      <c r="K453" s="10">
        <f t="shared" si="47"/>
        <v>29</v>
      </c>
      <c r="L453" s="9">
        <v>0</v>
      </c>
      <c r="M453" s="9">
        <v>0</v>
      </c>
      <c r="N453" s="9">
        <v>0</v>
      </c>
      <c r="O453" s="26">
        <f t="shared" si="42"/>
        <v>0.65704495295620857</v>
      </c>
      <c r="P453" s="26">
        <f t="shared" si="43"/>
        <v>11.312999999999999</v>
      </c>
    </row>
    <row r="454" spans="1:16">
      <c r="A454" s="6">
        <v>8</v>
      </c>
      <c r="B454" s="6" t="s">
        <v>2</v>
      </c>
      <c r="C454" s="9">
        <v>18522</v>
      </c>
      <c r="D454" s="9">
        <f t="shared" si="44"/>
        <v>18.521999999999998</v>
      </c>
      <c r="E454" s="9">
        <f t="shared" si="45"/>
        <v>19</v>
      </c>
      <c r="F454" s="9">
        <v>0</v>
      </c>
      <c r="G454" s="9">
        <v>0</v>
      </c>
      <c r="H454" s="9">
        <v>0</v>
      </c>
      <c r="I454" s="9">
        <v>56006</v>
      </c>
      <c r="J454" s="9">
        <f t="shared" si="46"/>
        <v>56.006</v>
      </c>
      <c r="K454" s="10">
        <f t="shared" si="47"/>
        <v>56</v>
      </c>
      <c r="L454" s="9">
        <v>0</v>
      </c>
      <c r="M454" s="9">
        <v>0</v>
      </c>
      <c r="N454" s="9">
        <v>0</v>
      </c>
      <c r="O454" s="26">
        <f t="shared" si="42"/>
        <v>2.023755533959616</v>
      </c>
      <c r="P454" s="26">
        <f t="shared" si="43"/>
        <v>37.484000000000002</v>
      </c>
    </row>
    <row r="455" spans="1:16">
      <c r="A455" s="6">
        <v>9</v>
      </c>
      <c r="B455" s="6" t="s">
        <v>3</v>
      </c>
      <c r="C455" s="9">
        <v>20593</v>
      </c>
      <c r="D455" s="9">
        <f t="shared" si="44"/>
        <v>20.593</v>
      </c>
      <c r="E455" s="9">
        <f t="shared" si="45"/>
        <v>21</v>
      </c>
      <c r="F455" s="9">
        <v>0</v>
      </c>
      <c r="G455" s="9">
        <v>0</v>
      </c>
      <c r="H455" s="9">
        <v>0</v>
      </c>
      <c r="I455" s="9">
        <v>51354</v>
      </c>
      <c r="J455" s="9">
        <f t="shared" si="46"/>
        <v>51.353999999999999</v>
      </c>
      <c r="K455" s="10">
        <f t="shared" si="47"/>
        <v>51</v>
      </c>
      <c r="L455" s="9">
        <v>0</v>
      </c>
      <c r="M455" s="9">
        <v>0</v>
      </c>
      <c r="N455" s="9">
        <v>1</v>
      </c>
      <c r="O455" s="26">
        <f t="shared" si="42"/>
        <v>1.493760015539261</v>
      </c>
      <c r="P455" s="26">
        <f t="shared" si="43"/>
        <v>30.760999999999999</v>
      </c>
    </row>
    <row r="456" spans="1:16">
      <c r="A456" s="6">
        <v>8</v>
      </c>
      <c r="B456" s="6" t="s">
        <v>2</v>
      </c>
      <c r="C456" s="9">
        <v>17297</v>
      </c>
      <c r="D456" s="9">
        <f t="shared" si="44"/>
        <v>17.297000000000001</v>
      </c>
      <c r="E456" s="9">
        <f t="shared" si="45"/>
        <v>17</v>
      </c>
      <c r="F456" s="9">
        <v>0</v>
      </c>
      <c r="G456" s="9">
        <v>0</v>
      </c>
      <c r="H456" s="9">
        <v>0</v>
      </c>
      <c r="I456" s="9">
        <v>45602</v>
      </c>
      <c r="J456" s="9">
        <f t="shared" si="46"/>
        <v>45.601999999999997</v>
      </c>
      <c r="K456" s="10">
        <f t="shared" si="47"/>
        <v>46</v>
      </c>
      <c r="L456" s="9">
        <v>0</v>
      </c>
      <c r="M456" s="9">
        <v>0</v>
      </c>
      <c r="N456" s="9">
        <v>1</v>
      </c>
      <c r="O456" s="26">
        <f t="shared" si="42"/>
        <v>1.6364109383130019</v>
      </c>
      <c r="P456" s="26">
        <f t="shared" si="43"/>
        <v>28.304999999999996</v>
      </c>
    </row>
    <row r="457" spans="1:16">
      <c r="A457" s="6">
        <v>11</v>
      </c>
      <c r="B457" s="6" t="s">
        <v>2</v>
      </c>
      <c r="C457" s="9">
        <v>22537</v>
      </c>
      <c r="D457" s="9">
        <f t="shared" si="44"/>
        <v>22.536999999999999</v>
      </c>
      <c r="E457" s="9">
        <f t="shared" si="45"/>
        <v>23</v>
      </c>
      <c r="F457" s="9">
        <v>1</v>
      </c>
      <c r="G457" s="9">
        <v>0</v>
      </c>
      <c r="H457" s="9">
        <v>0</v>
      </c>
      <c r="I457" s="9">
        <v>36940</v>
      </c>
      <c r="J457" s="9">
        <f t="shared" si="46"/>
        <v>36.94</v>
      </c>
      <c r="K457" s="10">
        <f t="shared" si="47"/>
        <v>37</v>
      </c>
      <c r="L457" s="9">
        <v>0</v>
      </c>
      <c r="M457" s="9">
        <v>0</v>
      </c>
      <c r="N457" s="9">
        <v>0</v>
      </c>
      <c r="O457" s="26">
        <f t="shared" si="42"/>
        <v>0.6390823978346718</v>
      </c>
      <c r="P457" s="26">
        <f t="shared" si="43"/>
        <v>14.402999999999999</v>
      </c>
    </row>
    <row r="458" spans="1:16">
      <c r="A458" s="6">
        <v>10</v>
      </c>
      <c r="B458" s="6" t="s">
        <v>3</v>
      </c>
      <c r="C458" s="9">
        <v>20475</v>
      </c>
      <c r="D458" s="9">
        <f t="shared" si="44"/>
        <v>20.475000000000001</v>
      </c>
      <c r="E458" s="9">
        <f t="shared" si="45"/>
        <v>20</v>
      </c>
      <c r="F458" s="9">
        <v>0</v>
      </c>
      <c r="G458" s="9">
        <v>0</v>
      </c>
      <c r="H458" s="9">
        <v>0</v>
      </c>
      <c r="I458" s="9">
        <v>30979</v>
      </c>
      <c r="J458" s="9">
        <f t="shared" si="46"/>
        <v>30.978999999999999</v>
      </c>
      <c r="K458" s="10">
        <f t="shared" si="47"/>
        <v>31</v>
      </c>
      <c r="L458" s="9">
        <v>0</v>
      </c>
      <c r="M458" s="9">
        <v>0</v>
      </c>
      <c r="N458" s="9">
        <v>0</v>
      </c>
      <c r="O458" s="26">
        <f t="shared" si="42"/>
        <v>0.51301587301587293</v>
      </c>
      <c r="P458" s="26">
        <f t="shared" si="43"/>
        <v>10.503999999999998</v>
      </c>
    </row>
    <row r="459" spans="1:16">
      <c r="A459" s="6">
        <v>9</v>
      </c>
      <c r="B459" s="6" t="s">
        <v>2</v>
      </c>
      <c r="C459" s="9">
        <v>18512</v>
      </c>
      <c r="D459" s="9">
        <f t="shared" si="44"/>
        <v>18.512</v>
      </c>
      <c r="E459" s="9">
        <f t="shared" si="45"/>
        <v>19</v>
      </c>
      <c r="F459" s="9">
        <v>0</v>
      </c>
      <c r="G459" s="9">
        <v>0</v>
      </c>
      <c r="H459" s="9">
        <v>0</v>
      </c>
      <c r="I459" s="9">
        <v>38208</v>
      </c>
      <c r="J459" s="9">
        <f t="shared" si="46"/>
        <v>38.207999999999998</v>
      </c>
      <c r="K459" s="10">
        <f t="shared" si="47"/>
        <v>38</v>
      </c>
      <c r="L459" s="9">
        <v>0</v>
      </c>
      <c r="M459" s="9">
        <v>0</v>
      </c>
      <c r="N459" s="9">
        <v>0</v>
      </c>
      <c r="O459" s="26">
        <f t="shared" si="42"/>
        <v>1.0639585133967155</v>
      </c>
      <c r="P459" s="26">
        <f t="shared" si="43"/>
        <v>19.695999999999998</v>
      </c>
    </row>
    <row r="460" spans="1:16">
      <c r="A460" s="6">
        <v>8</v>
      </c>
      <c r="B460" s="6" t="s">
        <v>3</v>
      </c>
      <c r="C460" s="9">
        <v>17401</v>
      </c>
      <c r="D460" s="9">
        <f t="shared" si="44"/>
        <v>17.401</v>
      </c>
      <c r="E460" s="9">
        <f t="shared" si="45"/>
        <v>17</v>
      </c>
      <c r="F460" s="9">
        <v>1</v>
      </c>
      <c r="G460" s="9">
        <v>0</v>
      </c>
      <c r="H460" s="9">
        <v>0</v>
      </c>
      <c r="I460" s="9">
        <v>25593</v>
      </c>
      <c r="J460" s="9">
        <f t="shared" si="46"/>
        <v>25.593</v>
      </c>
      <c r="K460" s="10">
        <f t="shared" si="47"/>
        <v>26</v>
      </c>
      <c r="L460" s="9">
        <v>0</v>
      </c>
      <c r="M460" s="9">
        <v>0</v>
      </c>
      <c r="N460" s="9">
        <v>0</v>
      </c>
      <c r="O460" s="26">
        <f t="shared" si="42"/>
        <v>0.47077754152060231</v>
      </c>
      <c r="P460" s="26">
        <f t="shared" si="43"/>
        <v>8.1920000000000002</v>
      </c>
    </row>
    <row r="461" spans="1:16">
      <c r="A461" s="6">
        <v>7</v>
      </c>
      <c r="B461" s="6" t="s">
        <v>3</v>
      </c>
      <c r="C461" s="9">
        <v>33090</v>
      </c>
      <c r="D461" s="9">
        <f t="shared" si="44"/>
        <v>33.090000000000003</v>
      </c>
      <c r="E461" s="9">
        <f t="shared" si="45"/>
        <v>33</v>
      </c>
      <c r="F461" s="9">
        <v>0</v>
      </c>
      <c r="G461" s="9">
        <v>0</v>
      </c>
      <c r="H461" s="9">
        <v>0</v>
      </c>
      <c r="I461" s="9">
        <v>56298</v>
      </c>
      <c r="J461" s="9">
        <f t="shared" si="46"/>
        <v>56.298000000000002</v>
      </c>
      <c r="K461" s="10">
        <f t="shared" si="47"/>
        <v>56</v>
      </c>
      <c r="L461" s="9">
        <v>0</v>
      </c>
      <c r="M461" s="9">
        <v>0</v>
      </c>
      <c r="N461" s="9">
        <v>0</v>
      </c>
      <c r="O461" s="26">
        <f t="shared" si="42"/>
        <v>0.70135992747053477</v>
      </c>
      <c r="P461" s="26">
        <f t="shared" si="43"/>
        <v>23.207999999999998</v>
      </c>
    </row>
    <row r="462" spans="1:16">
      <c r="A462" s="6">
        <v>8</v>
      </c>
      <c r="B462" s="6" t="s">
        <v>3</v>
      </c>
      <c r="C462" s="9">
        <v>21201</v>
      </c>
      <c r="D462" s="9">
        <f t="shared" si="44"/>
        <v>21.201000000000001</v>
      </c>
      <c r="E462" s="9">
        <f t="shared" si="45"/>
        <v>21</v>
      </c>
      <c r="F462" s="9">
        <v>0</v>
      </c>
      <c r="G462" s="9">
        <v>0</v>
      </c>
      <c r="H462" s="9">
        <v>0</v>
      </c>
      <c r="I462" s="9">
        <v>36163</v>
      </c>
      <c r="J462" s="9">
        <f t="shared" si="46"/>
        <v>36.162999999999997</v>
      </c>
      <c r="K462" s="10">
        <f t="shared" si="47"/>
        <v>36</v>
      </c>
      <c r="L462" s="9">
        <v>1</v>
      </c>
      <c r="M462" s="9">
        <v>1</v>
      </c>
      <c r="N462" s="9">
        <v>0</v>
      </c>
      <c r="O462" s="26">
        <f t="shared" si="42"/>
        <v>0.705721428234517</v>
      </c>
      <c r="P462" s="26">
        <f t="shared" si="43"/>
        <v>14.961999999999996</v>
      </c>
    </row>
    <row r="463" spans="1:16">
      <c r="A463" s="6">
        <v>11</v>
      </c>
      <c r="B463" s="6" t="s">
        <v>2</v>
      </c>
      <c r="C463" s="9">
        <v>17427</v>
      </c>
      <c r="D463" s="9">
        <f t="shared" si="44"/>
        <v>17.427</v>
      </c>
      <c r="E463" s="9">
        <f t="shared" si="45"/>
        <v>17</v>
      </c>
      <c r="F463" s="9">
        <v>0</v>
      </c>
      <c r="G463" s="9">
        <v>0</v>
      </c>
      <c r="H463" s="9">
        <v>0</v>
      </c>
      <c r="I463" s="9">
        <v>28973</v>
      </c>
      <c r="J463" s="9">
        <f t="shared" si="46"/>
        <v>28.972999999999999</v>
      </c>
      <c r="K463" s="10">
        <f t="shared" si="47"/>
        <v>29</v>
      </c>
      <c r="L463" s="9">
        <v>0</v>
      </c>
      <c r="M463" s="9">
        <v>0</v>
      </c>
      <c r="N463" s="9">
        <v>0</v>
      </c>
      <c r="O463" s="26">
        <f t="shared" si="42"/>
        <v>0.66253514661157975</v>
      </c>
      <c r="P463" s="26">
        <f t="shared" si="43"/>
        <v>11.545999999999999</v>
      </c>
    </row>
    <row r="464" spans="1:16">
      <c r="A464" s="6">
        <v>10</v>
      </c>
      <c r="B464" s="6" t="s">
        <v>3</v>
      </c>
      <c r="C464" s="9">
        <v>21801</v>
      </c>
      <c r="D464" s="9">
        <f t="shared" si="44"/>
        <v>21.800999999999998</v>
      </c>
      <c r="E464" s="9">
        <f t="shared" si="45"/>
        <v>22</v>
      </c>
      <c r="F464" s="9">
        <v>1</v>
      </c>
      <c r="G464" s="9">
        <v>0</v>
      </c>
      <c r="H464" s="9">
        <v>0</v>
      </c>
      <c r="I464" s="9">
        <v>32136</v>
      </c>
      <c r="J464" s="9">
        <f t="shared" si="46"/>
        <v>32.136000000000003</v>
      </c>
      <c r="K464" s="10">
        <f t="shared" si="47"/>
        <v>32</v>
      </c>
      <c r="L464" s="9">
        <v>0</v>
      </c>
      <c r="M464" s="9">
        <v>0</v>
      </c>
      <c r="N464" s="9">
        <v>0</v>
      </c>
      <c r="O464" s="26">
        <f t="shared" si="42"/>
        <v>0.47406082289803242</v>
      </c>
      <c r="P464" s="26">
        <f t="shared" si="43"/>
        <v>10.335000000000004</v>
      </c>
    </row>
    <row r="465" spans="1:16">
      <c r="A465" s="6">
        <v>8</v>
      </c>
      <c r="B465" s="6" t="s">
        <v>3</v>
      </c>
      <c r="C465" s="9">
        <v>17902</v>
      </c>
      <c r="D465" s="9">
        <f t="shared" si="44"/>
        <v>17.902000000000001</v>
      </c>
      <c r="E465" s="9">
        <f t="shared" si="45"/>
        <v>18</v>
      </c>
      <c r="F465" s="9">
        <v>0</v>
      </c>
      <c r="G465" s="9">
        <v>0</v>
      </c>
      <c r="H465" s="9">
        <v>0</v>
      </c>
      <c r="I465" s="9">
        <v>33702</v>
      </c>
      <c r="J465" s="9">
        <f t="shared" si="46"/>
        <v>33.701999999999998</v>
      </c>
      <c r="K465" s="10">
        <f t="shared" si="47"/>
        <v>34</v>
      </c>
      <c r="L465" s="9">
        <v>0</v>
      </c>
      <c r="M465" s="9">
        <v>0</v>
      </c>
      <c r="N465" s="9">
        <v>0</v>
      </c>
      <c r="O465" s="26">
        <f t="shared" si="42"/>
        <v>0.88258295162551648</v>
      </c>
      <c r="P465" s="26">
        <f t="shared" si="43"/>
        <v>15.799999999999997</v>
      </c>
    </row>
    <row r="466" spans="1:16">
      <c r="A466" s="6">
        <v>8</v>
      </c>
      <c r="B466" s="6" t="s">
        <v>2</v>
      </c>
      <c r="C466" s="9">
        <v>37732</v>
      </c>
      <c r="D466" s="9">
        <f t="shared" si="44"/>
        <v>37.731999999999999</v>
      </c>
      <c r="E466" s="9">
        <f t="shared" si="45"/>
        <v>38</v>
      </c>
      <c r="F466" s="9">
        <v>0</v>
      </c>
      <c r="G466" s="9">
        <v>0</v>
      </c>
      <c r="H466" s="9">
        <v>0</v>
      </c>
      <c r="I466" s="9">
        <v>64572</v>
      </c>
      <c r="J466" s="9">
        <f t="shared" si="46"/>
        <v>64.572000000000003</v>
      </c>
      <c r="K466" s="10">
        <f t="shared" si="47"/>
        <v>65</v>
      </c>
      <c r="L466" s="9">
        <v>0</v>
      </c>
      <c r="M466" s="9">
        <v>0</v>
      </c>
      <c r="N466" s="9">
        <v>1</v>
      </c>
      <c r="O466" s="26">
        <f t="shared" si="42"/>
        <v>0.71133255592070399</v>
      </c>
      <c r="P466" s="26">
        <f t="shared" si="43"/>
        <v>26.840000000000003</v>
      </c>
    </row>
    <row r="467" spans="1:16">
      <c r="A467" s="6">
        <v>10</v>
      </c>
      <c r="B467" s="6" t="s">
        <v>3</v>
      </c>
      <c r="C467" s="9">
        <v>21370</v>
      </c>
      <c r="D467" s="13">
        <f t="shared" si="44"/>
        <v>21.37</v>
      </c>
      <c r="E467" s="9">
        <f t="shared" si="45"/>
        <v>21</v>
      </c>
      <c r="F467" s="9">
        <v>0</v>
      </c>
      <c r="G467" s="9">
        <v>0</v>
      </c>
      <c r="H467" s="9">
        <v>1</v>
      </c>
      <c r="I467" s="9">
        <v>25145</v>
      </c>
      <c r="J467" s="9">
        <f t="shared" si="46"/>
        <v>25.145</v>
      </c>
      <c r="K467" s="10">
        <f t="shared" si="47"/>
        <v>25</v>
      </c>
      <c r="L467" s="9">
        <v>1</v>
      </c>
      <c r="M467" s="9">
        <v>0</v>
      </c>
      <c r="N467" s="9">
        <v>0</v>
      </c>
      <c r="O467" s="26">
        <f t="shared" si="42"/>
        <v>0.17664950865699572</v>
      </c>
      <c r="P467" s="26">
        <f t="shared" si="43"/>
        <v>3.7749999999999986</v>
      </c>
    </row>
    <row r="468" spans="1:16">
      <c r="A468" s="6">
        <v>11</v>
      </c>
      <c r="B468" s="6" t="s">
        <v>2</v>
      </c>
      <c r="C468" s="9">
        <v>14944</v>
      </c>
      <c r="D468" s="9">
        <f t="shared" si="44"/>
        <v>14.944000000000001</v>
      </c>
      <c r="E468" s="9">
        <f t="shared" si="45"/>
        <v>15</v>
      </c>
      <c r="F468" s="9">
        <v>0</v>
      </c>
      <c r="G468" s="9">
        <v>0</v>
      </c>
      <c r="H468" s="9">
        <v>0</v>
      </c>
      <c r="I468" s="9">
        <v>38515</v>
      </c>
      <c r="J468" s="9">
        <f t="shared" si="46"/>
        <v>38.515000000000001</v>
      </c>
      <c r="K468" s="10">
        <f t="shared" si="47"/>
        <v>39</v>
      </c>
      <c r="L468" s="9">
        <v>0</v>
      </c>
      <c r="M468" s="9">
        <v>0</v>
      </c>
      <c r="N468" s="9">
        <v>0</v>
      </c>
      <c r="O468" s="26">
        <f t="shared" si="42"/>
        <v>1.577288543897216</v>
      </c>
      <c r="P468" s="26">
        <f t="shared" si="43"/>
        <v>23.570999999999998</v>
      </c>
    </row>
    <row r="469" spans="1:16">
      <c r="A469" s="6">
        <v>8</v>
      </c>
      <c r="B469" s="6" t="s">
        <v>2</v>
      </c>
      <c r="C469" s="9">
        <v>20288</v>
      </c>
      <c r="D469" s="9">
        <f t="shared" si="44"/>
        <v>20.288</v>
      </c>
      <c r="E469" s="9">
        <f t="shared" si="45"/>
        <v>20</v>
      </c>
      <c r="F469" s="9">
        <v>0</v>
      </c>
      <c r="G469" s="9">
        <v>0</v>
      </c>
      <c r="H469" s="9">
        <v>0</v>
      </c>
      <c r="I469" s="9">
        <v>33160</v>
      </c>
      <c r="J469" s="9">
        <f t="shared" si="46"/>
        <v>33.159999999999997</v>
      </c>
      <c r="K469" s="10">
        <f t="shared" si="47"/>
        <v>33</v>
      </c>
      <c r="L469" s="9">
        <v>0</v>
      </c>
      <c r="M469" s="9">
        <v>0</v>
      </c>
      <c r="N469" s="9">
        <v>0</v>
      </c>
      <c r="O469" s="26">
        <f t="shared" si="42"/>
        <v>0.63446372239747617</v>
      </c>
      <c r="P469" s="26">
        <f t="shared" si="43"/>
        <v>12.871999999999996</v>
      </c>
    </row>
    <row r="470" spans="1:16">
      <c r="A470" s="6">
        <v>7</v>
      </c>
      <c r="B470" s="6" t="s">
        <v>2</v>
      </c>
      <c r="C470" s="9">
        <v>25974</v>
      </c>
      <c r="D470" s="9">
        <f t="shared" si="44"/>
        <v>25.974</v>
      </c>
      <c r="E470" s="9">
        <f t="shared" si="45"/>
        <v>26</v>
      </c>
      <c r="F470" s="9">
        <v>0</v>
      </c>
      <c r="G470" s="9">
        <v>0</v>
      </c>
      <c r="H470" s="9">
        <v>0</v>
      </c>
      <c r="I470" s="9">
        <v>65116</v>
      </c>
      <c r="J470" s="9">
        <f t="shared" si="46"/>
        <v>65.116</v>
      </c>
      <c r="K470" s="10">
        <f t="shared" si="47"/>
        <v>65</v>
      </c>
      <c r="L470" s="9">
        <v>1</v>
      </c>
      <c r="M470" s="9">
        <v>0</v>
      </c>
      <c r="N470" s="9">
        <v>2</v>
      </c>
      <c r="O470" s="26">
        <f t="shared" si="42"/>
        <v>1.5069685069685068</v>
      </c>
      <c r="P470" s="26">
        <f t="shared" si="43"/>
        <v>39.141999999999996</v>
      </c>
    </row>
    <row r="471" spans="1:16">
      <c r="A471" s="6">
        <v>8</v>
      </c>
      <c r="B471" s="6" t="s">
        <v>2</v>
      </c>
      <c r="C471" s="9">
        <v>38186</v>
      </c>
      <c r="D471" s="9">
        <f t="shared" si="44"/>
        <v>38.186</v>
      </c>
      <c r="E471" s="9">
        <f t="shared" si="45"/>
        <v>38</v>
      </c>
      <c r="F471" s="9">
        <v>0</v>
      </c>
      <c r="G471" s="9">
        <v>0</v>
      </c>
      <c r="H471" s="9">
        <v>0</v>
      </c>
      <c r="I471" s="9">
        <v>54162</v>
      </c>
      <c r="J471" s="9">
        <f t="shared" si="46"/>
        <v>54.161999999999999</v>
      </c>
      <c r="K471" s="10">
        <f t="shared" si="47"/>
        <v>54</v>
      </c>
      <c r="L471" s="9">
        <v>0</v>
      </c>
      <c r="M471" s="9">
        <v>0</v>
      </c>
      <c r="N471" s="9">
        <v>0</v>
      </c>
      <c r="O471" s="26">
        <f t="shared" si="42"/>
        <v>0.41837322578955638</v>
      </c>
      <c r="P471" s="26">
        <f t="shared" si="43"/>
        <v>15.975999999999999</v>
      </c>
    </row>
    <row r="472" spans="1:16">
      <c r="A472" s="6">
        <v>9</v>
      </c>
      <c r="B472" s="6" t="s">
        <v>3</v>
      </c>
      <c r="C472" s="9">
        <v>13740</v>
      </c>
      <c r="D472" s="9">
        <f t="shared" si="44"/>
        <v>13.74</v>
      </c>
      <c r="E472" s="9">
        <f t="shared" si="45"/>
        <v>14</v>
      </c>
      <c r="F472" s="9">
        <v>0</v>
      </c>
      <c r="G472" s="9">
        <v>0</v>
      </c>
      <c r="H472" s="9">
        <v>0</v>
      </c>
      <c r="I472" s="9">
        <v>31289</v>
      </c>
      <c r="J472" s="9">
        <f t="shared" si="46"/>
        <v>31.289000000000001</v>
      </c>
      <c r="K472" s="10">
        <f t="shared" si="47"/>
        <v>31</v>
      </c>
      <c r="L472" s="9">
        <v>0</v>
      </c>
      <c r="M472" s="9">
        <v>0</v>
      </c>
      <c r="N472" s="9">
        <v>0</v>
      </c>
      <c r="O472" s="26">
        <f t="shared" si="42"/>
        <v>1.2772197962154292</v>
      </c>
      <c r="P472" s="26">
        <f t="shared" si="43"/>
        <v>17.548999999999999</v>
      </c>
    </row>
    <row r="473" spans="1:16">
      <c r="A473" s="6">
        <v>8</v>
      </c>
      <c r="B473" s="6" t="s">
        <v>3</v>
      </c>
      <c r="C473" s="9">
        <v>28127</v>
      </c>
      <c r="D473" s="9">
        <f t="shared" si="44"/>
        <v>28.126999999999999</v>
      </c>
      <c r="E473" s="9">
        <f t="shared" si="45"/>
        <v>28</v>
      </c>
      <c r="F473" s="9">
        <v>0</v>
      </c>
      <c r="G473" s="9">
        <v>0</v>
      </c>
      <c r="H473" s="9">
        <v>0</v>
      </c>
      <c r="I473" s="9">
        <v>58301</v>
      </c>
      <c r="J473" s="9">
        <f t="shared" si="46"/>
        <v>58.301000000000002</v>
      </c>
      <c r="K473" s="10">
        <f t="shared" si="47"/>
        <v>58</v>
      </c>
      <c r="L473" s="9">
        <v>0</v>
      </c>
      <c r="M473" s="9">
        <v>1</v>
      </c>
      <c r="N473" s="9">
        <v>1</v>
      </c>
      <c r="O473" s="26">
        <f t="shared" si="42"/>
        <v>1.0727770469655493</v>
      </c>
      <c r="P473" s="26">
        <f t="shared" si="43"/>
        <v>30.174000000000003</v>
      </c>
    </row>
    <row r="474" spans="1:16">
      <c r="A474" s="6">
        <v>9</v>
      </c>
      <c r="B474" s="6" t="s">
        <v>3</v>
      </c>
      <c r="C474" s="9">
        <v>21192</v>
      </c>
      <c r="D474" s="9">
        <f t="shared" si="44"/>
        <v>21.192</v>
      </c>
      <c r="E474" s="9">
        <f t="shared" si="45"/>
        <v>21</v>
      </c>
      <c r="F474" s="9">
        <v>1</v>
      </c>
      <c r="G474" s="9">
        <v>0</v>
      </c>
      <c r="H474" s="9">
        <v>0</v>
      </c>
      <c r="I474" s="9">
        <v>31097</v>
      </c>
      <c r="J474" s="9">
        <f t="shared" si="46"/>
        <v>31.097000000000001</v>
      </c>
      <c r="K474" s="10">
        <f t="shared" si="47"/>
        <v>31</v>
      </c>
      <c r="L474" s="9">
        <v>0</v>
      </c>
      <c r="M474" s="9">
        <v>1</v>
      </c>
      <c r="N474" s="9">
        <v>0</v>
      </c>
      <c r="O474" s="26">
        <f t="shared" si="42"/>
        <v>0.46739335598338999</v>
      </c>
      <c r="P474" s="26">
        <f t="shared" si="43"/>
        <v>9.9050000000000011</v>
      </c>
    </row>
    <row r="475" spans="1:16">
      <c r="A475" s="6">
        <v>9</v>
      </c>
      <c r="B475" s="6" t="s">
        <v>2</v>
      </c>
      <c r="C475" s="9">
        <v>15031</v>
      </c>
      <c r="D475" s="9">
        <f t="shared" si="44"/>
        <v>15.031000000000001</v>
      </c>
      <c r="E475" s="9">
        <f t="shared" si="45"/>
        <v>15</v>
      </c>
      <c r="F475" s="9">
        <v>0</v>
      </c>
      <c r="G475" s="9">
        <v>0</v>
      </c>
      <c r="H475" s="9">
        <v>0</v>
      </c>
      <c r="I475" s="9">
        <v>48087</v>
      </c>
      <c r="J475" s="9">
        <f t="shared" si="46"/>
        <v>48.087000000000003</v>
      </c>
      <c r="K475" s="10">
        <f t="shared" si="47"/>
        <v>48</v>
      </c>
      <c r="L475" s="9">
        <v>0</v>
      </c>
      <c r="M475" s="9">
        <v>1</v>
      </c>
      <c r="N475" s="9">
        <v>0</v>
      </c>
      <c r="O475" s="26">
        <f t="shared" si="42"/>
        <v>2.1991883440888831</v>
      </c>
      <c r="P475" s="26">
        <f t="shared" si="43"/>
        <v>33.056000000000004</v>
      </c>
    </row>
    <row r="476" spans="1:16">
      <c r="A476" s="6">
        <v>8</v>
      </c>
      <c r="B476" s="6" t="s">
        <v>3</v>
      </c>
      <c r="C476" s="9">
        <v>29393</v>
      </c>
      <c r="D476" s="9">
        <f t="shared" si="44"/>
        <v>29.393000000000001</v>
      </c>
      <c r="E476" s="9">
        <f t="shared" si="45"/>
        <v>29</v>
      </c>
      <c r="F476" s="9">
        <v>0</v>
      </c>
      <c r="G476" s="9">
        <v>0</v>
      </c>
      <c r="H476" s="9">
        <v>0</v>
      </c>
      <c r="I476" s="9">
        <v>41048</v>
      </c>
      <c r="J476" s="9">
        <f t="shared" si="46"/>
        <v>41.048000000000002</v>
      </c>
      <c r="K476" s="10">
        <f t="shared" si="47"/>
        <v>41</v>
      </c>
      <c r="L476" s="9">
        <v>0</v>
      </c>
      <c r="M476" s="9">
        <v>0</v>
      </c>
      <c r="N476" s="9">
        <v>0</v>
      </c>
      <c r="O476" s="26">
        <f t="shared" si="42"/>
        <v>0.3965229816623006</v>
      </c>
      <c r="P476" s="26">
        <f t="shared" si="43"/>
        <v>11.655000000000001</v>
      </c>
    </row>
    <row r="477" spans="1:16">
      <c r="A477" s="6">
        <v>8</v>
      </c>
      <c r="B477" s="6" t="s">
        <v>3</v>
      </c>
      <c r="C477" s="9">
        <v>20120</v>
      </c>
      <c r="D477" s="9">
        <f t="shared" si="44"/>
        <v>20.12</v>
      </c>
      <c r="E477" s="9">
        <f t="shared" si="45"/>
        <v>20</v>
      </c>
      <c r="F477" s="9">
        <v>0</v>
      </c>
      <c r="G477" s="9">
        <v>0</v>
      </c>
      <c r="H477" s="9">
        <v>0</v>
      </c>
      <c r="I477" s="9">
        <v>59338</v>
      </c>
      <c r="J477" s="9">
        <f t="shared" si="46"/>
        <v>59.338000000000001</v>
      </c>
      <c r="K477" s="10">
        <f t="shared" si="47"/>
        <v>59</v>
      </c>
      <c r="L477" s="9">
        <v>0</v>
      </c>
      <c r="M477" s="9">
        <v>0</v>
      </c>
      <c r="N477" s="9">
        <v>0</v>
      </c>
      <c r="O477" s="26">
        <f t="shared" si="42"/>
        <v>1.9492047713717695</v>
      </c>
      <c r="P477" s="26">
        <f t="shared" si="43"/>
        <v>39.218000000000004</v>
      </c>
    </row>
    <row r="478" spans="1:16">
      <c r="A478" s="6">
        <v>11</v>
      </c>
      <c r="B478" s="6" t="s">
        <v>3</v>
      </c>
      <c r="C478" s="9">
        <v>14263</v>
      </c>
      <c r="D478" s="9">
        <f t="shared" si="44"/>
        <v>14.263</v>
      </c>
      <c r="E478" s="9">
        <f t="shared" si="45"/>
        <v>14</v>
      </c>
      <c r="F478" s="9">
        <v>1</v>
      </c>
      <c r="G478" s="9">
        <v>0</v>
      </c>
      <c r="H478" s="9">
        <v>0</v>
      </c>
      <c r="I478" s="9">
        <v>36627</v>
      </c>
      <c r="J478" s="9">
        <f t="shared" si="46"/>
        <v>36.627000000000002</v>
      </c>
      <c r="K478" s="10">
        <f t="shared" si="47"/>
        <v>37</v>
      </c>
      <c r="L478" s="9">
        <v>0</v>
      </c>
      <c r="M478" s="9">
        <v>2</v>
      </c>
      <c r="N478" s="9">
        <v>0</v>
      </c>
      <c r="O478" s="26">
        <f t="shared" si="42"/>
        <v>1.5679730771927367</v>
      </c>
      <c r="P478" s="26">
        <f t="shared" si="43"/>
        <v>22.364000000000004</v>
      </c>
    </row>
    <row r="479" spans="1:16">
      <c r="A479" s="6">
        <v>9</v>
      </c>
      <c r="B479" s="6" t="s">
        <v>3</v>
      </c>
      <c r="C479" s="9">
        <v>14776</v>
      </c>
      <c r="D479" s="9">
        <f t="shared" si="44"/>
        <v>14.776</v>
      </c>
      <c r="E479" s="9">
        <f t="shared" si="45"/>
        <v>15</v>
      </c>
      <c r="F479" s="9">
        <v>0</v>
      </c>
      <c r="G479" s="9">
        <v>0</v>
      </c>
      <c r="H479" s="9">
        <v>0</v>
      </c>
      <c r="I479" s="9">
        <v>33042</v>
      </c>
      <c r="J479" s="9">
        <f t="shared" si="46"/>
        <v>33.042000000000002</v>
      </c>
      <c r="K479" s="10">
        <f t="shared" si="47"/>
        <v>33</v>
      </c>
      <c r="L479" s="9">
        <v>0</v>
      </c>
      <c r="M479" s="9">
        <v>0</v>
      </c>
      <c r="N479" s="9">
        <v>0</v>
      </c>
      <c r="O479" s="26">
        <f t="shared" si="42"/>
        <v>1.236193827828912</v>
      </c>
      <c r="P479" s="26">
        <f t="shared" si="43"/>
        <v>18.266000000000002</v>
      </c>
    </row>
    <row r="480" spans="1:16">
      <c r="A480" s="6">
        <v>11</v>
      </c>
      <c r="B480" s="6" t="s">
        <v>3</v>
      </c>
      <c r="C480" s="9">
        <v>15499</v>
      </c>
      <c r="D480" s="9">
        <f t="shared" si="44"/>
        <v>15.499000000000001</v>
      </c>
      <c r="E480" s="9">
        <f t="shared" si="45"/>
        <v>15</v>
      </c>
      <c r="F480" s="9">
        <v>0</v>
      </c>
      <c r="G480" s="9">
        <v>0</v>
      </c>
      <c r="H480" s="9">
        <v>0</v>
      </c>
      <c r="I480" s="9">
        <v>27943</v>
      </c>
      <c r="J480" s="9">
        <f t="shared" si="46"/>
        <v>27.943000000000001</v>
      </c>
      <c r="K480" s="10">
        <f t="shared" si="47"/>
        <v>28</v>
      </c>
      <c r="L480" s="9">
        <v>0</v>
      </c>
      <c r="M480" s="9">
        <v>0</v>
      </c>
      <c r="N480" s="9">
        <v>0</v>
      </c>
      <c r="O480" s="26">
        <f t="shared" si="42"/>
        <v>0.80289050906510095</v>
      </c>
      <c r="P480" s="26">
        <f t="shared" si="43"/>
        <v>12.444000000000001</v>
      </c>
    </row>
    <row r="481" spans="1:16">
      <c r="A481" s="6">
        <v>11</v>
      </c>
      <c r="B481" s="6" t="s">
        <v>2</v>
      </c>
      <c r="C481" s="9">
        <v>13256</v>
      </c>
      <c r="D481" s="9">
        <f t="shared" si="44"/>
        <v>13.256</v>
      </c>
      <c r="E481" s="9">
        <f t="shared" si="45"/>
        <v>13</v>
      </c>
      <c r="F481" s="9">
        <v>0</v>
      </c>
      <c r="G481" s="9">
        <v>0</v>
      </c>
      <c r="H481" s="9">
        <v>0</v>
      </c>
      <c r="I481" s="9">
        <v>34541</v>
      </c>
      <c r="J481" s="9">
        <f t="shared" si="46"/>
        <v>34.540999999999997</v>
      </c>
      <c r="K481" s="10">
        <f t="shared" si="47"/>
        <v>35</v>
      </c>
      <c r="L481" s="9">
        <v>0</v>
      </c>
      <c r="M481" s="9">
        <v>0</v>
      </c>
      <c r="N481" s="9">
        <v>0</v>
      </c>
      <c r="O481" s="26">
        <f t="shared" si="42"/>
        <v>1.6056879903439949</v>
      </c>
      <c r="P481" s="26">
        <f t="shared" si="43"/>
        <v>21.284999999999997</v>
      </c>
    </row>
    <row r="482" spans="1:16">
      <c r="A482" s="6">
        <v>7</v>
      </c>
      <c r="B482" s="6" t="s">
        <v>2</v>
      </c>
      <c r="C482" s="9">
        <v>26417</v>
      </c>
      <c r="D482" s="9">
        <f t="shared" si="44"/>
        <v>26.417000000000002</v>
      </c>
      <c r="E482" s="9">
        <f t="shared" si="45"/>
        <v>26</v>
      </c>
      <c r="F482" s="9">
        <v>0</v>
      </c>
      <c r="G482" s="9">
        <v>0</v>
      </c>
      <c r="H482" s="9">
        <v>0</v>
      </c>
      <c r="I482" s="9">
        <v>66391</v>
      </c>
      <c r="J482" s="9">
        <f t="shared" si="46"/>
        <v>66.391000000000005</v>
      </c>
      <c r="K482" s="10">
        <f t="shared" si="47"/>
        <v>66</v>
      </c>
      <c r="L482" s="9">
        <v>0</v>
      </c>
      <c r="M482" s="9">
        <v>0</v>
      </c>
      <c r="N482" s="9">
        <v>1</v>
      </c>
      <c r="O482" s="26">
        <f t="shared" si="42"/>
        <v>1.5131922625582013</v>
      </c>
      <c r="P482" s="26">
        <f t="shared" si="43"/>
        <v>39.974000000000004</v>
      </c>
    </row>
    <row r="483" spans="1:16">
      <c r="A483" s="6">
        <v>7</v>
      </c>
      <c r="B483" s="6" t="s">
        <v>2</v>
      </c>
      <c r="C483" s="9">
        <v>34839</v>
      </c>
      <c r="D483" s="9">
        <f t="shared" si="44"/>
        <v>34.838999999999999</v>
      </c>
      <c r="E483" s="9">
        <f t="shared" si="45"/>
        <v>35</v>
      </c>
      <c r="F483" s="9">
        <v>0</v>
      </c>
      <c r="G483" s="9">
        <v>0</v>
      </c>
      <c r="H483" s="9">
        <v>0</v>
      </c>
      <c r="I483" s="9">
        <v>49849</v>
      </c>
      <c r="J483" s="9">
        <f t="shared" si="46"/>
        <v>49.848999999999997</v>
      </c>
      <c r="K483" s="10">
        <f t="shared" si="47"/>
        <v>50</v>
      </c>
      <c r="L483" s="9">
        <v>0</v>
      </c>
      <c r="M483" s="9">
        <v>0</v>
      </c>
      <c r="N483" s="9">
        <v>0</v>
      </c>
      <c r="O483" s="26">
        <f t="shared" si="42"/>
        <v>0.43083900226757366</v>
      </c>
      <c r="P483" s="26">
        <f t="shared" si="43"/>
        <v>15.009999999999998</v>
      </c>
    </row>
    <row r="484" spans="1:16">
      <c r="A484" s="6">
        <v>10</v>
      </c>
      <c r="B484" s="6" t="s">
        <v>2</v>
      </c>
      <c r="C484" s="9">
        <v>18852</v>
      </c>
      <c r="D484" s="9">
        <f t="shared" si="44"/>
        <v>18.852</v>
      </c>
      <c r="E484" s="9">
        <f t="shared" si="45"/>
        <v>19</v>
      </c>
      <c r="F484" s="9">
        <v>1</v>
      </c>
      <c r="G484" s="9">
        <v>0</v>
      </c>
      <c r="H484" s="9">
        <v>0</v>
      </c>
      <c r="I484" s="9">
        <v>38482</v>
      </c>
      <c r="J484" s="9">
        <f t="shared" si="46"/>
        <v>38.481999999999999</v>
      </c>
      <c r="K484" s="10">
        <f t="shared" si="47"/>
        <v>38</v>
      </c>
      <c r="L484" s="9">
        <v>1</v>
      </c>
      <c r="M484" s="9">
        <v>1</v>
      </c>
      <c r="N484" s="9">
        <v>0</v>
      </c>
      <c r="O484" s="26">
        <f t="shared" si="42"/>
        <v>1.0412688308932738</v>
      </c>
      <c r="P484" s="26">
        <f t="shared" si="43"/>
        <v>19.63</v>
      </c>
    </row>
    <row r="485" spans="1:16">
      <c r="A485" s="6">
        <v>9</v>
      </c>
      <c r="B485" s="6" t="s">
        <v>3</v>
      </c>
      <c r="C485" s="9">
        <v>27056</v>
      </c>
      <c r="D485" s="9">
        <f t="shared" si="44"/>
        <v>27.056000000000001</v>
      </c>
      <c r="E485" s="9">
        <f t="shared" si="45"/>
        <v>27</v>
      </c>
      <c r="F485" s="9">
        <v>0</v>
      </c>
      <c r="G485" s="9">
        <v>0</v>
      </c>
      <c r="H485" s="9">
        <v>0</v>
      </c>
      <c r="I485" s="9">
        <v>43359</v>
      </c>
      <c r="J485" s="9">
        <f t="shared" si="46"/>
        <v>43.359000000000002</v>
      </c>
      <c r="K485" s="10">
        <f t="shared" si="47"/>
        <v>43</v>
      </c>
      <c r="L485" s="9">
        <v>0</v>
      </c>
      <c r="M485" s="9">
        <v>0</v>
      </c>
      <c r="N485" s="9">
        <v>0</v>
      </c>
      <c r="O485" s="26">
        <f t="shared" si="42"/>
        <v>0.60256505026611473</v>
      </c>
      <c r="P485" s="26">
        <f t="shared" si="43"/>
        <v>16.303000000000001</v>
      </c>
    </row>
    <row r="486" spans="1:16">
      <c r="A486" s="6">
        <v>10</v>
      </c>
      <c r="B486" s="6" t="s">
        <v>3</v>
      </c>
      <c r="C486" s="9">
        <v>14934</v>
      </c>
      <c r="D486" s="9">
        <f t="shared" si="44"/>
        <v>14.933999999999999</v>
      </c>
      <c r="E486" s="9">
        <f t="shared" si="45"/>
        <v>15</v>
      </c>
      <c r="F486" s="9">
        <v>0</v>
      </c>
      <c r="G486" s="9">
        <v>0</v>
      </c>
      <c r="H486" s="9">
        <v>0</v>
      </c>
      <c r="I486" s="9">
        <v>29412</v>
      </c>
      <c r="J486" s="9">
        <f t="shared" si="46"/>
        <v>29.411999999999999</v>
      </c>
      <c r="K486" s="10">
        <f t="shared" si="47"/>
        <v>29</v>
      </c>
      <c r="L486" s="9">
        <v>0</v>
      </c>
      <c r="M486" s="9">
        <v>0</v>
      </c>
      <c r="N486" s="9">
        <v>0</v>
      </c>
      <c r="O486" s="26">
        <f t="shared" si="42"/>
        <v>0.96946564885496189</v>
      </c>
      <c r="P486" s="26">
        <f t="shared" si="43"/>
        <v>14.478</v>
      </c>
    </row>
    <row r="487" spans="1:16">
      <c r="A487" s="6">
        <v>10</v>
      </c>
      <c r="B487" s="6" t="s">
        <v>2</v>
      </c>
      <c r="C487" s="9">
        <v>16669</v>
      </c>
      <c r="D487" s="9">
        <f t="shared" si="44"/>
        <v>16.669</v>
      </c>
      <c r="E487" s="9">
        <f t="shared" si="45"/>
        <v>17</v>
      </c>
      <c r="F487" s="9">
        <v>0</v>
      </c>
      <c r="G487" s="9">
        <v>0</v>
      </c>
      <c r="H487" s="9">
        <v>0</v>
      </c>
      <c r="I487" s="9">
        <v>41831</v>
      </c>
      <c r="J487" s="9">
        <f t="shared" si="46"/>
        <v>41.831000000000003</v>
      </c>
      <c r="K487" s="10">
        <f t="shared" si="47"/>
        <v>42</v>
      </c>
      <c r="L487" s="9">
        <v>0</v>
      </c>
      <c r="M487" s="9">
        <v>0</v>
      </c>
      <c r="N487" s="9">
        <v>0</v>
      </c>
      <c r="O487" s="26">
        <f t="shared" si="42"/>
        <v>1.5095086687863699</v>
      </c>
      <c r="P487" s="26">
        <f t="shared" si="43"/>
        <v>25.162000000000003</v>
      </c>
    </row>
    <row r="488" spans="1:16">
      <c r="A488" s="6">
        <v>9</v>
      </c>
      <c r="B488" s="6" t="s">
        <v>2</v>
      </c>
      <c r="C488" s="9">
        <v>17009</v>
      </c>
      <c r="D488" s="9">
        <f t="shared" si="44"/>
        <v>17.009</v>
      </c>
      <c r="E488" s="9">
        <f t="shared" si="45"/>
        <v>17</v>
      </c>
      <c r="F488" s="9">
        <v>1</v>
      </c>
      <c r="G488" s="9">
        <v>0</v>
      </c>
      <c r="H488" s="9">
        <v>0</v>
      </c>
      <c r="I488" s="9">
        <v>24455</v>
      </c>
      <c r="J488" s="9">
        <f t="shared" si="46"/>
        <v>24.454999999999998</v>
      </c>
      <c r="K488" s="10">
        <f t="shared" si="47"/>
        <v>24</v>
      </c>
      <c r="L488" s="9">
        <v>0</v>
      </c>
      <c r="M488" s="9">
        <v>0</v>
      </c>
      <c r="N488" s="9">
        <v>0</v>
      </c>
      <c r="O488" s="26">
        <f t="shared" si="42"/>
        <v>0.43776824034334749</v>
      </c>
      <c r="P488" s="26">
        <f t="shared" si="43"/>
        <v>7.445999999999998</v>
      </c>
    </row>
    <row r="489" spans="1:16">
      <c r="A489" s="6">
        <v>10</v>
      </c>
      <c r="B489" s="6" t="s">
        <v>3</v>
      </c>
      <c r="C489" s="9">
        <v>13604</v>
      </c>
      <c r="D489" s="9">
        <f t="shared" si="44"/>
        <v>13.603999999999999</v>
      </c>
      <c r="E489" s="9">
        <f t="shared" si="45"/>
        <v>14</v>
      </c>
      <c r="F489" s="9">
        <v>0</v>
      </c>
      <c r="G489" s="9">
        <v>0</v>
      </c>
      <c r="H489" s="9">
        <v>0</v>
      </c>
      <c r="I489" s="9">
        <v>24257</v>
      </c>
      <c r="J489" s="9">
        <f t="shared" si="46"/>
        <v>24.257000000000001</v>
      </c>
      <c r="K489" s="10">
        <f t="shared" si="47"/>
        <v>24</v>
      </c>
      <c r="L489" s="9">
        <v>0</v>
      </c>
      <c r="M489" s="9">
        <v>0</v>
      </c>
      <c r="N489" s="9">
        <v>0</v>
      </c>
      <c r="O489" s="26">
        <f t="shared" si="42"/>
        <v>0.78307850632167031</v>
      </c>
      <c r="P489" s="26">
        <f t="shared" si="43"/>
        <v>10.653000000000002</v>
      </c>
    </row>
    <row r="490" spans="1:16">
      <c r="A490" s="6">
        <v>7</v>
      </c>
      <c r="B490" s="6" t="s">
        <v>2</v>
      </c>
      <c r="C490" s="9">
        <v>20218</v>
      </c>
      <c r="D490" s="9">
        <f t="shared" si="44"/>
        <v>20.218</v>
      </c>
      <c r="E490" s="9">
        <f t="shared" si="45"/>
        <v>20</v>
      </c>
      <c r="F490" s="9">
        <v>0</v>
      </c>
      <c r="G490" s="9">
        <v>0</v>
      </c>
      <c r="H490" s="9">
        <v>0</v>
      </c>
      <c r="I490" s="9">
        <v>37307</v>
      </c>
      <c r="J490" s="9">
        <f t="shared" si="46"/>
        <v>37.307000000000002</v>
      </c>
      <c r="K490" s="10">
        <f t="shared" si="47"/>
        <v>37</v>
      </c>
      <c r="L490" s="9">
        <v>0</v>
      </c>
      <c r="M490" s="9">
        <v>0</v>
      </c>
      <c r="N490" s="9">
        <v>0</v>
      </c>
      <c r="O490" s="26">
        <f t="shared" si="42"/>
        <v>0.84523691759817998</v>
      </c>
      <c r="P490" s="26">
        <f t="shared" si="43"/>
        <v>17.089000000000002</v>
      </c>
    </row>
    <row r="491" spans="1:16">
      <c r="A491" s="6">
        <v>10</v>
      </c>
      <c r="B491" s="6" t="s">
        <v>3</v>
      </c>
      <c r="C491" s="9">
        <v>37019</v>
      </c>
      <c r="D491" s="9">
        <f t="shared" si="44"/>
        <v>37.018999999999998</v>
      </c>
      <c r="E491" s="9">
        <f t="shared" si="45"/>
        <v>37</v>
      </c>
      <c r="F491" s="9">
        <v>4</v>
      </c>
      <c r="G491" s="9">
        <v>0</v>
      </c>
      <c r="H491" s="9">
        <v>0</v>
      </c>
      <c r="I491" s="9">
        <v>41733</v>
      </c>
      <c r="J491" s="9">
        <f t="shared" si="46"/>
        <v>41.732999999999997</v>
      </c>
      <c r="K491" s="10">
        <f t="shared" si="47"/>
        <v>42</v>
      </c>
      <c r="L491" s="9">
        <v>0</v>
      </c>
      <c r="M491" s="9">
        <v>1</v>
      </c>
      <c r="N491" s="9">
        <v>0</v>
      </c>
      <c r="O491" s="26">
        <f t="shared" si="42"/>
        <v>0.12734001458710389</v>
      </c>
      <c r="P491" s="26">
        <f t="shared" si="43"/>
        <v>4.7139999999999986</v>
      </c>
    </row>
    <row r="492" spans="1:16">
      <c r="A492" s="6">
        <v>7</v>
      </c>
      <c r="B492" s="6" t="s">
        <v>2</v>
      </c>
      <c r="C492" s="9">
        <v>32327</v>
      </c>
      <c r="D492" s="9">
        <f t="shared" si="44"/>
        <v>32.326999999999998</v>
      </c>
      <c r="E492" s="9">
        <f t="shared" si="45"/>
        <v>32</v>
      </c>
      <c r="F492" s="9">
        <v>1</v>
      </c>
      <c r="G492" s="9">
        <v>0</v>
      </c>
      <c r="H492" s="9">
        <v>0</v>
      </c>
      <c r="I492" s="9">
        <v>64086</v>
      </c>
      <c r="J492" s="9">
        <f t="shared" si="46"/>
        <v>64.085999999999999</v>
      </c>
      <c r="K492" s="10">
        <f t="shared" si="47"/>
        <v>64</v>
      </c>
      <c r="L492" s="9">
        <v>0</v>
      </c>
      <c r="M492" s="9">
        <v>0</v>
      </c>
      <c r="N492" s="9">
        <v>1</v>
      </c>
      <c r="O492" s="26">
        <f t="shared" si="42"/>
        <v>0.98242954805580485</v>
      </c>
      <c r="P492" s="26">
        <f t="shared" si="43"/>
        <v>31.759</v>
      </c>
    </row>
    <row r="493" spans="1:16">
      <c r="A493" s="6">
        <v>8</v>
      </c>
      <c r="B493" s="6" t="s">
        <v>2</v>
      </c>
      <c r="C493" s="9">
        <v>33082</v>
      </c>
      <c r="D493" s="9">
        <f t="shared" si="44"/>
        <v>33.082000000000001</v>
      </c>
      <c r="E493" s="9">
        <f t="shared" si="45"/>
        <v>33</v>
      </c>
      <c r="F493" s="9">
        <v>1</v>
      </c>
      <c r="G493" s="9">
        <v>0</v>
      </c>
      <c r="H493" s="9">
        <v>0</v>
      </c>
      <c r="I493" s="9">
        <v>56136</v>
      </c>
      <c r="J493" s="9">
        <f t="shared" si="46"/>
        <v>56.136000000000003</v>
      </c>
      <c r="K493" s="10">
        <f t="shared" si="47"/>
        <v>56</v>
      </c>
      <c r="L493" s="9">
        <v>0</v>
      </c>
      <c r="M493" s="9">
        <v>0</v>
      </c>
      <c r="N493" s="9">
        <v>0</v>
      </c>
      <c r="O493" s="26">
        <f t="shared" si="42"/>
        <v>0.69687443322652809</v>
      </c>
      <c r="P493" s="26">
        <f t="shared" si="43"/>
        <v>23.054000000000002</v>
      </c>
    </row>
    <row r="494" spans="1:16">
      <c r="A494" s="6">
        <v>7</v>
      </c>
      <c r="B494" s="6" t="s">
        <v>3</v>
      </c>
      <c r="C494" s="9">
        <v>32009</v>
      </c>
      <c r="D494" s="9">
        <f t="shared" si="44"/>
        <v>32.009</v>
      </c>
      <c r="E494" s="9">
        <f t="shared" si="45"/>
        <v>32</v>
      </c>
      <c r="F494" s="9">
        <v>0</v>
      </c>
      <c r="G494" s="9">
        <v>0</v>
      </c>
      <c r="H494" s="9">
        <v>0</v>
      </c>
      <c r="I494" s="9">
        <v>51551</v>
      </c>
      <c r="J494" s="9">
        <f t="shared" si="46"/>
        <v>51.551000000000002</v>
      </c>
      <c r="K494" s="10">
        <f t="shared" si="47"/>
        <v>52</v>
      </c>
      <c r="L494" s="9">
        <v>0</v>
      </c>
      <c r="M494" s="9">
        <v>1</v>
      </c>
      <c r="N494" s="9">
        <v>0</v>
      </c>
      <c r="O494" s="26">
        <f t="shared" si="42"/>
        <v>0.61051579243337817</v>
      </c>
      <c r="P494" s="26">
        <f t="shared" si="43"/>
        <v>19.542000000000002</v>
      </c>
    </row>
    <row r="495" spans="1:16">
      <c r="A495" s="6">
        <v>12</v>
      </c>
      <c r="B495" s="6" t="s">
        <v>2</v>
      </c>
      <c r="C495" s="9">
        <v>14429</v>
      </c>
      <c r="D495" s="9">
        <f t="shared" si="44"/>
        <v>14.429</v>
      </c>
      <c r="E495" s="9">
        <f t="shared" si="45"/>
        <v>14</v>
      </c>
      <c r="F495" s="9">
        <v>0</v>
      </c>
      <c r="G495" s="9">
        <v>0</v>
      </c>
      <c r="H495" s="9">
        <v>0</v>
      </c>
      <c r="I495" s="9">
        <v>29361</v>
      </c>
      <c r="J495" s="9">
        <f t="shared" si="46"/>
        <v>29.361000000000001</v>
      </c>
      <c r="K495" s="10">
        <f t="shared" si="47"/>
        <v>29</v>
      </c>
      <c r="L495" s="9">
        <v>0</v>
      </c>
      <c r="M495" s="9">
        <v>2</v>
      </c>
      <c r="N495" s="9">
        <v>0</v>
      </c>
      <c r="O495" s="26">
        <f t="shared" si="42"/>
        <v>1.034860350682653</v>
      </c>
      <c r="P495" s="26">
        <f t="shared" si="43"/>
        <v>14.932</v>
      </c>
    </row>
    <row r="496" spans="1:16">
      <c r="A496" s="6">
        <v>8</v>
      </c>
      <c r="B496" s="6" t="s">
        <v>2</v>
      </c>
      <c r="C496" s="9">
        <v>24752</v>
      </c>
      <c r="D496" s="9">
        <f t="shared" si="44"/>
        <v>24.751999999999999</v>
      </c>
      <c r="E496" s="9">
        <f t="shared" si="45"/>
        <v>25</v>
      </c>
      <c r="F496" s="9">
        <v>0</v>
      </c>
      <c r="G496" s="9">
        <v>0</v>
      </c>
      <c r="H496" s="9">
        <v>0</v>
      </c>
      <c r="I496" s="9">
        <v>45800</v>
      </c>
      <c r="J496" s="9">
        <f t="shared" si="46"/>
        <v>45.8</v>
      </c>
      <c r="K496" s="10">
        <f t="shared" si="47"/>
        <v>46</v>
      </c>
      <c r="L496" s="9">
        <v>1</v>
      </c>
      <c r="M496" s="9">
        <v>0</v>
      </c>
      <c r="N496" s="9">
        <v>0</v>
      </c>
      <c r="O496" s="26">
        <f t="shared" si="42"/>
        <v>0.85035552682611504</v>
      </c>
      <c r="P496" s="26">
        <f t="shared" si="43"/>
        <v>21.047999999999998</v>
      </c>
    </row>
    <row r="497" spans="1:16">
      <c r="A497" s="6">
        <v>7</v>
      </c>
      <c r="B497" s="6" t="s">
        <v>2</v>
      </c>
      <c r="C497" s="9">
        <v>34798</v>
      </c>
      <c r="D497" s="9">
        <f t="shared" si="44"/>
        <v>34.798000000000002</v>
      </c>
      <c r="E497" s="9">
        <f t="shared" si="45"/>
        <v>35</v>
      </c>
      <c r="F497" s="9">
        <v>0</v>
      </c>
      <c r="G497" s="9">
        <v>0</v>
      </c>
      <c r="H497" s="9">
        <v>0</v>
      </c>
      <c r="I497" s="9">
        <v>116749</v>
      </c>
      <c r="J497" s="9">
        <f t="shared" si="46"/>
        <v>116.749</v>
      </c>
      <c r="K497" s="10">
        <f t="shared" si="47"/>
        <v>117</v>
      </c>
      <c r="L497" s="9">
        <v>3</v>
      </c>
      <c r="M497" s="9">
        <v>10</v>
      </c>
      <c r="N497" s="9">
        <v>2</v>
      </c>
      <c r="O497" s="26">
        <f t="shared" si="42"/>
        <v>2.3550491407552157</v>
      </c>
      <c r="P497" s="26">
        <f t="shared" si="43"/>
        <v>81.950999999999993</v>
      </c>
    </row>
    <row r="498" spans="1:16">
      <c r="A498" s="6">
        <v>8</v>
      </c>
      <c r="B498" s="6" t="s">
        <v>3</v>
      </c>
      <c r="C498" s="9">
        <v>25884</v>
      </c>
      <c r="D498" s="9">
        <f t="shared" si="44"/>
        <v>25.884</v>
      </c>
      <c r="E498" s="9">
        <f t="shared" si="45"/>
        <v>26</v>
      </c>
      <c r="F498" s="9">
        <v>0</v>
      </c>
      <c r="G498" s="9">
        <v>0</v>
      </c>
      <c r="H498" s="9">
        <v>0</v>
      </c>
      <c r="I498" s="9">
        <v>38963</v>
      </c>
      <c r="J498" s="9">
        <f t="shared" si="46"/>
        <v>38.963000000000001</v>
      </c>
      <c r="K498" s="10">
        <f t="shared" si="47"/>
        <v>39</v>
      </c>
      <c r="L498" s="9">
        <v>0</v>
      </c>
      <c r="M498" s="9">
        <v>0</v>
      </c>
      <c r="N498" s="9">
        <v>0</v>
      </c>
      <c r="O498" s="26">
        <f t="shared" si="42"/>
        <v>0.50529284500077265</v>
      </c>
      <c r="P498" s="26">
        <f t="shared" si="43"/>
        <v>13.079000000000001</v>
      </c>
    </row>
    <row r="499" spans="1:16">
      <c r="A499" s="6">
        <v>8</v>
      </c>
      <c r="B499" s="6" t="s">
        <v>2</v>
      </c>
      <c r="C499" s="9">
        <v>43345</v>
      </c>
      <c r="D499" s="9">
        <f t="shared" si="44"/>
        <v>43.344999999999999</v>
      </c>
      <c r="E499" s="9">
        <f t="shared" si="45"/>
        <v>43</v>
      </c>
      <c r="F499" s="9">
        <v>1</v>
      </c>
      <c r="G499" s="9">
        <v>0</v>
      </c>
      <c r="H499" s="9">
        <v>0</v>
      </c>
      <c r="I499" s="9">
        <v>85206</v>
      </c>
      <c r="J499" s="9">
        <f t="shared" si="46"/>
        <v>85.206000000000003</v>
      </c>
      <c r="K499" s="10">
        <f t="shared" si="47"/>
        <v>85</v>
      </c>
      <c r="L499" s="9">
        <v>0</v>
      </c>
      <c r="M499" s="9">
        <v>1</v>
      </c>
      <c r="N499" s="9">
        <v>3</v>
      </c>
      <c r="O499" s="26">
        <f t="shared" si="42"/>
        <v>0.96576306379051802</v>
      </c>
      <c r="P499" s="26">
        <f t="shared" si="43"/>
        <v>41.861000000000004</v>
      </c>
    </row>
    <row r="500" spans="1:16">
      <c r="A500" s="6">
        <v>9</v>
      </c>
      <c r="B500" s="6" t="s">
        <v>2</v>
      </c>
      <c r="C500" s="9">
        <v>21578</v>
      </c>
      <c r="D500" s="9">
        <f t="shared" si="44"/>
        <v>21.577999999999999</v>
      </c>
      <c r="E500" s="9">
        <f t="shared" si="45"/>
        <v>22</v>
      </c>
      <c r="F500" s="9">
        <v>0</v>
      </c>
      <c r="G500" s="9">
        <v>0</v>
      </c>
      <c r="H500" s="9">
        <v>0</v>
      </c>
      <c r="I500" s="9">
        <v>40413</v>
      </c>
      <c r="J500" s="9">
        <f t="shared" si="46"/>
        <v>40.412999999999997</v>
      </c>
      <c r="K500" s="10">
        <f t="shared" si="47"/>
        <v>40</v>
      </c>
      <c r="L500" s="9">
        <v>1</v>
      </c>
      <c r="M500" s="9">
        <v>3</v>
      </c>
      <c r="N500" s="9">
        <v>0</v>
      </c>
      <c r="O500" s="26">
        <f t="shared" si="42"/>
        <v>0.87287978496616914</v>
      </c>
      <c r="P500" s="26">
        <f t="shared" si="43"/>
        <v>18.834999999999997</v>
      </c>
    </row>
    <row r="501" spans="1:16">
      <c r="A501" s="6">
        <v>8</v>
      </c>
      <c r="B501" s="6" t="s">
        <v>3</v>
      </c>
      <c r="C501" s="9">
        <v>31453</v>
      </c>
      <c r="D501" s="9">
        <f t="shared" si="44"/>
        <v>31.452999999999999</v>
      </c>
      <c r="E501" s="9">
        <f t="shared" si="45"/>
        <v>31</v>
      </c>
      <c r="F501" s="9">
        <v>0</v>
      </c>
      <c r="G501" s="9">
        <v>0</v>
      </c>
      <c r="H501" s="9">
        <v>0</v>
      </c>
      <c r="I501" s="9">
        <v>46415</v>
      </c>
      <c r="J501" s="9">
        <f t="shared" si="46"/>
        <v>46.414999999999999</v>
      </c>
      <c r="K501" s="10">
        <f t="shared" si="47"/>
        <v>46</v>
      </c>
      <c r="L501" s="9">
        <v>0</v>
      </c>
      <c r="M501" s="9">
        <v>0</v>
      </c>
      <c r="N501" s="9">
        <v>0</v>
      </c>
      <c r="O501" s="26">
        <f t="shared" si="42"/>
        <v>0.47569389247448574</v>
      </c>
      <c r="P501" s="26">
        <f t="shared" si="43"/>
        <v>14.962</v>
      </c>
    </row>
    <row r="502" spans="1:16">
      <c r="A502" s="6">
        <v>8</v>
      </c>
      <c r="B502" s="6" t="s">
        <v>3</v>
      </c>
      <c r="C502" s="9">
        <v>30770</v>
      </c>
      <c r="D502" s="9">
        <f t="shared" si="44"/>
        <v>30.77</v>
      </c>
      <c r="E502" s="9">
        <f t="shared" si="45"/>
        <v>31</v>
      </c>
      <c r="F502" s="9">
        <v>0</v>
      </c>
      <c r="G502" s="9">
        <v>0</v>
      </c>
      <c r="H502" s="9">
        <v>0</v>
      </c>
      <c r="I502" s="9">
        <v>51375</v>
      </c>
      <c r="J502" s="9">
        <f t="shared" si="46"/>
        <v>51.375</v>
      </c>
      <c r="K502" s="10">
        <f t="shared" si="47"/>
        <v>51</v>
      </c>
      <c r="L502" s="9">
        <v>0</v>
      </c>
      <c r="M502" s="9">
        <v>0</v>
      </c>
      <c r="N502" s="9">
        <v>1</v>
      </c>
      <c r="O502" s="26">
        <f t="shared" si="42"/>
        <v>0.66964575885602862</v>
      </c>
      <c r="P502" s="26">
        <f t="shared" si="43"/>
        <v>20.605</v>
      </c>
    </row>
    <row r="503" spans="1:16">
      <c r="A503" s="14">
        <v>7</v>
      </c>
      <c r="B503" s="14" t="s">
        <v>3</v>
      </c>
      <c r="C503" s="9">
        <f>D503*1000</f>
        <v>21400</v>
      </c>
      <c r="D503" s="9">
        <v>21.4</v>
      </c>
      <c r="E503" s="9">
        <f t="shared" si="45"/>
        <v>21</v>
      </c>
      <c r="F503" s="9">
        <v>0</v>
      </c>
      <c r="G503" s="9">
        <v>0</v>
      </c>
      <c r="H503" s="9">
        <v>0</v>
      </c>
      <c r="I503" s="9">
        <f t="shared" ref="I503:I529" si="48">J503*1000</f>
        <v>46600</v>
      </c>
      <c r="J503" s="9">
        <v>46.6</v>
      </c>
      <c r="K503" s="10">
        <f t="shared" si="47"/>
        <v>47</v>
      </c>
      <c r="L503" s="9">
        <v>1</v>
      </c>
      <c r="M503" s="9">
        <v>2</v>
      </c>
      <c r="N503" s="9">
        <v>0</v>
      </c>
      <c r="O503" s="26">
        <f t="shared" si="42"/>
        <v>1.1775700934579441</v>
      </c>
      <c r="P503" s="26">
        <f t="shared" si="43"/>
        <v>25.200000000000003</v>
      </c>
    </row>
    <row r="504" spans="1:16">
      <c r="A504" s="14">
        <v>5</v>
      </c>
      <c r="B504" s="14" t="s">
        <v>2</v>
      </c>
      <c r="C504" s="9">
        <f t="shared" ref="C504:C529" si="49">D504*1000</f>
        <v>41200</v>
      </c>
      <c r="D504" s="9">
        <v>41.2</v>
      </c>
      <c r="E504" s="9">
        <f t="shared" si="45"/>
        <v>41</v>
      </c>
      <c r="F504" s="9">
        <v>0</v>
      </c>
      <c r="G504" s="9">
        <v>0</v>
      </c>
      <c r="H504" s="9">
        <v>0</v>
      </c>
      <c r="I504" s="9">
        <f t="shared" si="48"/>
        <v>75500</v>
      </c>
      <c r="J504" s="9">
        <v>75.5</v>
      </c>
      <c r="K504" s="10">
        <f t="shared" si="47"/>
        <v>76</v>
      </c>
      <c r="L504" s="9">
        <v>0</v>
      </c>
      <c r="M504" s="9">
        <v>1</v>
      </c>
      <c r="N504" s="9">
        <v>0</v>
      </c>
      <c r="O504" s="26">
        <f t="shared" si="42"/>
        <v>0.83252427184466005</v>
      </c>
      <c r="P504" s="26">
        <f t="shared" si="43"/>
        <v>34.299999999999997</v>
      </c>
    </row>
    <row r="505" spans="1:16">
      <c r="A505" s="15">
        <v>12</v>
      </c>
      <c r="B505" s="15" t="s">
        <v>2</v>
      </c>
      <c r="C505" s="9">
        <f t="shared" si="49"/>
        <v>11600</v>
      </c>
      <c r="D505" s="9">
        <v>11.6</v>
      </c>
      <c r="E505" s="9">
        <f t="shared" si="45"/>
        <v>12</v>
      </c>
      <c r="F505" s="9">
        <v>0</v>
      </c>
      <c r="G505" s="9">
        <v>0</v>
      </c>
      <c r="H505" s="9">
        <v>0</v>
      </c>
      <c r="I505" s="9">
        <f t="shared" si="48"/>
        <v>19100</v>
      </c>
      <c r="J505" s="9">
        <v>19.100000000000001</v>
      </c>
      <c r="K505" s="10">
        <f t="shared" si="47"/>
        <v>19</v>
      </c>
      <c r="L505" s="9">
        <v>0</v>
      </c>
      <c r="M505" s="9">
        <v>0</v>
      </c>
      <c r="N505" s="9">
        <v>0</v>
      </c>
      <c r="O505" s="26">
        <f t="shared" si="42"/>
        <v>0.64655172413793116</v>
      </c>
      <c r="P505" s="26">
        <f t="shared" si="43"/>
        <v>7.5000000000000018</v>
      </c>
    </row>
    <row r="506" spans="1:16">
      <c r="A506" s="15">
        <v>5</v>
      </c>
      <c r="B506" s="15" t="s">
        <v>2</v>
      </c>
      <c r="C506" s="9">
        <f t="shared" si="49"/>
        <v>56200</v>
      </c>
      <c r="D506" s="9">
        <v>56.2</v>
      </c>
      <c r="E506" s="9">
        <f t="shared" si="45"/>
        <v>56</v>
      </c>
      <c r="F506" s="9">
        <v>0</v>
      </c>
      <c r="G506" s="9">
        <v>0</v>
      </c>
      <c r="H506" s="9">
        <v>0</v>
      </c>
      <c r="I506" s="9">
        <f t="shared" si="48"/>
        <v>102400</v>
      </c>
      <c r="J506" s="9">
        <v>102.4</v>
      </c>
      <c r="K506" s="10">
        <f t="shared" si="47"/>
        <v>102</v>
      </c>
      <c r="L506" s="9">
        <v>0</v>
      </c>
      <c r="M506" s="9">
        <v>1</v>
      </c>
      <c r="N506" s="9">
        <v>3</v>
      </c>
      <c r="O506" s="26">
        <f t="shared" si="42"/>
        <v>0.8220640569395018</v>
      </c>
      <c r="P506" s="26">
        <f t="shared" si="43"/>
        <v>46.2</v>
      </c>
    </row>
    <row r="507" spans="1:16">
      <c r="A507" s="16">
        <v>10</v>
      </c>
      <c r="B507" s="16" t="s">
        <v>2</v>
      </c>
      <c r="C507" s="9">
        <f t="shared" si="49"/>
        <v>21300</v>
      </c>
      <c r="D507" s="9">
        <v>21.3</v>
      </c>
      <c r="E507" s="9">
        <f t="shared" si="45"/>
        <v>21</v>
      </c>
      <c r="F507" s="9">
        <v>0</v>
      </c>
      <c r="G507" s="9">
        <v>0</v>
      </c>
      <c r="H507" s="9">
        <v>0</v>
      </c>
      <c r="I507" s="9">
        <f t="shared" si="48"/>
        <v>30600</v>
      </c>
      <c r="J507" s="9">
        <v>30.6</v>
      </c>
      <c r="K507" s="10">
        <f t="shared" si="47"/>
        <v>31</v>
      </c>
      <c r="L507" s="9">
        <v>0</v>
      </c>
      <c r="M507" s="9">
        <v>0</v>
      </c>
      <c r="N507" s="9">
        <v>0</v>
      </c>
      <c r="O507" s="26">
        <f t="shared" si="42"/>
        <v>0.43661971830985918</v>
      </c>
      <c r="P507" s="26">
        <f t="shared" si="43"/>
        <v>9.3000000000000007</v>
      </c>
    </row>
    <row r="508" spans="1:16">
      <c r="A508" s="16">
        <v>12</v>
      </c>
      <c r="B508" s="16" t="s">
        <v>2</v>
      </c>
      <c r="C508" s="9">
        <f t="shared" si="49"/>
        <v>13600</v>
      </c>
      <c r="D508" s="9">
        <v>13.6</v>
      </c>
      <c r="E508" s="9">
        <f t="shared" si="45"/>
        <v>14</v>
      </c>
      <c r="F508" s="9">
        <v>0</v>
      </c>
      <c r="G508" s="9">
        <v>0</v>
      </c>
      <c r="H508" s="9">
        <v>0</v>
      </c>
      <c r="I508" s="9">
        <f t="shared" si="48"/>
        <v>19300</v>
      </c>
      <c r="J508" s="9">
        <v>19.3</v>
      </c>
      <c r="K508" s="10">
        <f t="shared" si="47"/>
        <v>19</v>
      </c>
      <c r="L508" s="9">
        <v>0</v>
      </c>
      <c r="M508" s="9">
        <v>0</v>
      </c>
      <c r="N508" s="9">
        <v>0</v>
      </c>
      <c r="O508" s="26">
        <f t="shared" si="42"/>
        <v>0.41911764705882359</v>
      </c>
      <c r="P508" s="26">
        <f t="shared" si="43"/>
        <v>5.7000000000000011</v>
      </c>
    </row>
    <row r="509" spans="1:16">
      <c r="A509" s="15">
        <v>10</v>
      </c>
      <c r="B509" s="15" t="s">
        <v>2</v>
      </c>
      <c r="C509" s="9">
        <f t="shared" si="49"/>
        <v>24100</v>
      </c>
      <c r="D509" s="9">
        <v>24.1</v>
      </c>
      <c r="E509" s="9">
        <f t="shared" si="45"/>
        <v>24</v>
      </c>
      <c r="F509" s="9">
        <v>1</v>
      </c>
      <c r="G509" s="9">
        <v>0</v>
      </c>
      <c r="H509" s="9">
        <v>0</v>
      </c>
      <c r="I509" s="9">
        <f t="shared" si="48"/>
        <v>27400</v>
      </c>
      <c r="J509" s="9">
        <v>27.4</v>
      </c>
      <c r="K509" s="10">
        <f t="shared" si="47"/>
        <v>27</v>
      </c>
      <c r="L509" s="9">
        <v>0</v>
      </c>
      <c r="M509" s="9">
        <v>0</v>
      </c>
      <c r="N509" s="9">
        <v>0</v>
      </c>
      <c r="O509" s="26">
        <f t="shared" si="42"/>
        <v>0.13692946058091274</v>
      </c>
      <c r="P509" s="26">
        <f t="shared" si="43"/>
        <v>3.2999999999999972</v>
      </c>
    </row>
    <row r="510" spans="1:16">
      <c r="A510" s="14">
        <v>12</v>
      </c>
      <c r="B510" s="14" t="s">
        <v>2</v>
      </c>
      <c r="C510" s="9">
        <f t="shared" si="49"/>
        <v>18700</v>
      </c>
      <c r="D510" s="9">
        <v>18.7</v>
      </c>
      <c r="E510" s="9">
        <f t="shared" si="45"/>
        <v>19</v>
      </c>
      <c r="F510" s="9">
        <v>0</v>
      </c>
      <c r="G510" s="9">
        <v>0</v>
      </c>
      <c r="H510" s="9">
        <v>0</v>
      </c>
      <c r="I510" s="9">
        <f t="shared" si="48"/>
        <v>34100</v>
      </c>
      <c r="J510" s="9">
        <v>34.1</v>
      </c>
      <c r="K510" s="10">
        <f t="shared" si="47"/>
        <v>34</v>
      </c>
      <c r="L510" s="9">
        <v>0</v>
      </c>
      <c r="M510" s="9">
        <v>1</v>
      </c>
      <c r="N510" s="9">
        <v>0</v>
      </c>
      <c r="O510" s="26">
        <f t="shared" si="42"/>
        <v>0.82352941176470607</v>
      </c>
      <c r="P510" s="26">
        <f t="shared" si="43"/>
        <v>15.400000000000002</v>
      </c>
    </row>
    <row r="511" spans="1:16">
      <c r="A511" s="16">
        <v>10</v>
      </c>
      <c r="B511" s="16" t="s">
        <v>2</v>
      </c>
      <c r="C511" s="9">
        <f t="shared" si="49"/>
        <v>22500</v>
      </c>
      <c r="D511" s="9">
        <v>22.5</v>
      </c>
      <c r="E511" s="9">
        <f t="shared" si="45"/>
        <v>23</v>
      </c>
      <c r="F511" s="9">
        <v>0</v>
      </c>
      <c r="G511" s="9">
        <v>0</v>
      </c>
      <c r="H511" s="9">
        <v>0</v>
      </c>
      <c r="I511" s="9">
        <f t="shared" si="48"/>
        <v>35500</v>
      </c>
      <c r="J511" s="9">
        <v>35.5</v>
      </c>
      <c r="K511" s="10">
        <f t="shared" si="47"/>
        <v>36</v>
      </c>
      <c r="L511" s="9">
        <v>0</v>
      </c>
      <c r="M511" s="9">
        <v>0</v>
      </c>
      <c r="N511" s="9">
        <v>0</v>
      </c>
      <c r="O511" s="26">
        <f t="shared" si="42"/>
        <v>0.57777777777777772</v>
      </c>
      <c r="P511" s="26">
        <f t="shared" si="43"/>
        <v>13</v>
      </c>
    </row>
    <row r="512" spans="1:16">
      <c r="A512" s="16">
        <v>12</v>
      </c>
      <c r="B512" s="16" t="s">
        <v>3</v>
      </c>
      <c r="C512" s="9">
        <f t="shared" si="49"/>
        <v>20200</v>
      </c>
      <c r="D512" s="9">
        <v>20.2</v>
      </c>
      <c r="E512" s="9">
        <f t="shared" si="45"/>
        <v>20</v>
      </c>
      <c r="F512" s="9">
        <v>0</v>
      </c>
      <c r="G512" s="9">
        <v>0</v>
      </c>
      <c r="H512" s="9">
        <v>0</v>
      </c>
      <c r="I512" s="9">
        <f t="shared" si="48"/>
        <v>25900</v>
      </c>
      <c r="J512" s="9">
        <v>25.9</v>
      </c>
      <c r="K512" s="10">
        <f t="shared" si="47"/>
        <v>26</v>
      </c>
      <c r="L512" s="9">
        <v>0</v>
      </c>
      <c r="M512" s="9">
        <v>0</v>
      </c>
      <c r="N512" s="9">
        <v>0</v>
      </c>
      <c r="O512" s="26">
        <f t="shared" si="42"/>
        <v>0.28217821782178215</v>
      </c>
      <c r="P512" s="26">
        <f t="shared" si="43"/>
        <v>5.6999999999999993</v>
      </c>
    </row>
    <row r="513" spans="1:16">
      <c r="A513" s="14">
        <v>9</v>
      </c>
      <c r="B513" s="14" t="s">
        <v>2</v>
      </c>
      <c r="C513" s="9">
        <f t="shared" si="49"/>
        <v>15700</v>
      </c>
      <c r="D513" s="9">
        <v>15.7</v>
      </c>
      <c r="E513" s="9">
        <f t="shared" si="45"/>
        <v>16</v>
      </c>
      <c r="F513" s="9">
        <v>0</v>
      </c>
      <c r="G513" s="9">
        <v>0</v>
      </c>
      <c r="H513" s="9">
        <v>0</v>
      </c>
      <c r="I513" s="9">
        <f t="shared" si="48"/>
        <v>28600</v>
      </c>
      <c r="J513" s="9">
        <v>28.6</v>
      </c>
      <c r="K513" s="10">
        <f t="shared" si="47"/>
        <v>29</v>
      </c>
      <c r="L513" s="9">
        <v>0</v>
      </c>
      <c r="M513" s="9">
        <v>0</v>
      </c>
      <c r="N513" s="9">
        <v>0</v>
      </c>
      <c r="O513" s="26">
        <f t="shared" si="42"/>
        <v>0.82165605095541416</v>
      </c>
      <c r="P513" s="26">
        <f t="shared" si="43"/>
        <v>12.900000000000002</v>
      </c>
    </row>
    <row r="514" spans="1:16">
      <c r="A514" s="14">
        <v>11</v>
      </c>
      <c r="B514" s="14" t="s">
        <v>3</v>
      </c>
      <c r="C514" s="9">
        <f t="shared" si="49"/>
        <v>17600</v>
      </c>
      <c r="D514" s="9">
        <v>17.600000000000001</v>
      </c>
      <c r="E514" s="9">
        <f t="shared" si="45"/>
        <v>18</v>
      </c>
      <c r="F514" s="9">
        <v>2</v>
      </c>
      <c r="G514" s="9">
        <v>0</v>
      </c>
      <c r="H514" s="9">
        <v>0</v>
      </c>
      <c r="I514" s="9">
        <f t="shared" si="48"/>
        <v>25700</v>
      </c>
      <c r="J514" s="9">
        <v>25.7</v>
      </c>
      <c r="K514" s="10">
        <f t="shared" si="47"/>
        <v>26</v>
      </c>
      <c r="L514" s="9">
        <v>0</v>
      </c>
      <c r="M514" s="9">
        <v>0</v>
      </c>
      <c r="N514" s="9">
        <v>0</v>
      </c>
      <c r="O514" s="26">
        <f t="shared" ref="O514:O529" si="50">(J514-D514)/D514</f>
        <v>0.4602272727272726</v>
      </c>
      <c r="P514" s="26">
        <f t="shared" ref="P514:P529" si="51">(J514-D514)</f>
        <v>8.0999999999999979</v>
      </c>
    </row>
    <row r="515" spans="1:16">
      <c r="A515" s="14">
        <v>8</v>
      </c>
      <c r="B515" s="14" t="s">
        <v>3</v>
      </c>
      <c r="C515" s="9">
        <f t="shared" si="49"/>
        <v>22800</v>
      </c>
      <c r="D515" s="9">
        <v>22.8</v>
      </c>
      <c r="E515" s="9">
        <f t="shared" ref="E515:E529" si="52">ROUND(D515,0)</f>
        <v>23</v>
      </c>
      <c r="F515" s="9">
        <v>0</v>
      </c>
      <c r="G515" s="9">
        <v>0</v>
      </c>
      <c r="H515" s="9">
        <v>0</v>
      </c>
      <c r="I515" s="9">
        <f t="shared" si="48"/>
        <v>40400</v>
      </c>
      <c r="J515" s="9">
        <v>40.4</v>
      </c>
      <c r="K515" s="10">
        <f t="shared" ref="K515:K529" si="53">ROUND(J515,0)</f>
        <v>40</v>
      </c>
      <c r="L515" s="9">
        <v>1</v>
      </c>
      <c r="M515" s="9">
        <v>1</v>
      </c>
      <c r="N515" s="9">
        <v>0</v>
      </c>
      <c r="O515" s="26">
        <f t="shared" si="50"/>
        <v>0.77192982456140335</v>
      </c>
      <c r="P515" s="26">
        <f t="shared" si="51"/>
        <v>17.599999999999998</v>
      </c>
    </row>
    <row r="516" spans="1:16">
      <c r="A516" s="14">
        <v>5</v>
      </c>
      <c r="B516" s="14" t="s">
        <v>3</v>
      </c>
      <c r="C516" s="9">
        <f t="shared" si="49"/>
        <v>69400</v>
      </c>
      <c r="D516" s="9">
        <v>69.400000000000006</v>
      </c>
      <c r="E516" s="9">
        <f t="shared" si="52"/>
        <v>69</v>
      </c>
      <c r="F516" s="9">
        <v>0</v>
      </c>
      <c r="G516" s="9">
        <v>0</v>
      </c>
      <c r="H516" s="9">
        <v>2</v>
      </c>
      <c r="I516" s="9">
        <f t="shared" si="48"/>
        <v>92300</v>
      </c>
      <c r="J516" s="9">
        <v>92.3</v>
      </c>
      <c r="K516" s="10">
        <f t="shared" si="53"/>
        <v>92</v>
      </c>
      <c r="L516" s="9">
        <v>0</v>
      </c>
      <c r="M516" s="9">
        <v>1</v>
      </c>
      <c r="N516" s="9">
        <v>1</v>
      </c>
      <c r="O516" s="26">
        <f t="shared" si="50"/>
        <v>0.32997118155619581</v>
      </c>
      <c r="P516" s="26">
        <f t="shared" si="51"/>
        <v>22.899999999999991</v>
      </c>
    </row>
    <row r="517" spans="1:16">
      <c r="A517" s="14">
        <v>9</v>
      </c>
      <c r="B517" s="14" t="s">
        <v>2</v>
      </c>
      <c r="C517" s="9">
        <f t="shared" si="49"/>
        <v>15700</v>
      </c>
      <c r="D517" s="9">
        <v>15.7</v>
      </c>
      <c r="E517" s="9">
        <f t="shared" si="52"/>
        <v>16</v>
      </c>
      <c r="F517" s="9">
        <v>0</v>
      </c>
      <c r="G517" s="9">
        <v>0</v>
      </c>
      <c r="H517" s="9">
        <v>0</v>
      </c>
      <c r="I517" s="9">
        <f t="shared" si="48"/>
        <v>30400</v>
      </c>
      <c r="J517" s="9">
        <v>30.4</v>
      </c>
      <c r="K517" s="10">
        <f t="shared" si="53"/>
        <v>30</v>
      </c>
      <c r="L517" s="9">
        <v>0</v>
      </c>
      <c r="M517" s="9">
        <v>0</v>
      </c>
      <c r="N517" s="9">
        <v>0</v>
      </c>
      <c r="O517" s="26">
        <f t="shared" si="50"/>
        <v>0.93630573248407645</v>
      </c>
      <c r="P517" s="26">
        <f t="shared" si="51"/>
        <v>14.7</v>
      </c>
    </row>
    <row r="518" spans="1:16">
      <c r="A518" s="14">
        <v>11</v>
      </c>
      <c r="B518" s="14" t="s">
        <v>2</v>
      </c>
      <c r="C518" s="9">
        <f t="shared" si="49"/>
        <v>12100</v>
      </c>
      <c r="D518" s="9">
        <v>12.1</v>
      </c>
      <c r="E518" s="9">
        <f t="shared" si="52"/>
        <v>12</v>
      </c>
      <c r="F518" s="9">
        <v>0</v>
      </c>
      <c r="G518" s="9">
        <v>0</v>
      </c>
      <c r="H518" s="9">
        <v>0</v>
      </c>
      <c r="I518" s="9">
        <f t="shared" si="48"/>
        <v>30100</v>
      </c>
      <c r="J518" s="9">
        <v>30.1</v>
      </c>
      <c r="K518" s="10">
        <f t="shared" si="53"/>
        <v>30</v>
      </c>
      <c r="L518" s="9">
        <v>0</v>
      </c>
      <c r="M518" s="9">
        <v>0</v>
      </c>
      <c r="N518" s="9">
        <v>0</v>
      </c>
      <c r="O518" s="26">
        <f t="shared" si="50"/>
        <v>1.4876033057851241</v>
      </c>
      <c r="P518" s="26">
        <f t="shared" si="51"/>
        <v>18</v>
      </c>
    </row>
    <row r="519" spans="1:16">
      <c r="A519" s="14">
        <v>6</v>
      </c>
      <c r="B519" s="14" t="s">
        <v>2</v>
      </c>
      <c r="C519" s="9">
        <f t="shared" si="49"/>
        <v>40000</v>
      </c>
      <c r="D519" s="9">
        <v>40</v>
      </c>
      <c r="E519" s="9">
        <f t="shared" si="52"/>
        <v>40</v>
      </c>
      <c r="F519" s="9">
        <v>0</v>
      </c>
      <c r="G519" s="9">
        <v>0</v>
      </c>
      <c r="H519" s="9">
        <v>0</v>
      </c>
      <c r="I519" s="9">
        <f t="shared" si="48"/>
        <v>65900</v>
      </c>
      <c r="J519" s="9">
        <v>65.900000000000006</v>
      </c>
      <c r="K519" s="10">
        <f t="shared" si="53"/>
        <v>66</v>
      </c>
      <c r="L519" s="9">
        <v>0</v>
      </c>
      <c r="M519" s="9">
        <v>0</v>
      </c>
      <c r="N519" s="9">
        <v>1</v>
      </c>
      <c r="O519" s="26">
        <f t="shared" si="50"/>
        <v>0.64750000000000019</v>
      </c>
      <c r="P519" s="26">
        <f t="shared" si="51"/>
        <v>25.900000000000006</v>
      </c>
    </row>
    <row r="520" spans="1:16">
      <c r="A520" s="14">
        <v>11</v>
      </c>
      <c r="B520" s="14" t="s">
        <v>2</v>
      </c>
      <c r="C520" s="9">
        <f t="shared" si="49"/>
        <v>12300</v>
      </c>
      <c r="D520" s="9">
        <v>12.3</v>
      </c>
      <c r="E520" s="9">
        <f t="shared" si="52"/>
        <v>12</v>
      </c>
      <c r="F520" s="9">
        <v>1</v>
      </c>
      <c r="G520" s="9">
        <v>0</v>
      </c>
      <c r="H520" s="9">
        <v>0</v>
      </c>
      <c r="I520" s="9">
        <f t="shared" si="48"/>
        <v>20100</v>
      </c>
      <c r="J520" s="9">
        <v>20.100000000000001</v>
      </c>
      <c r="K520" s="10">
        <f t="shared" si="53"/>
        <v>20</v>
      </c>
      <c r="L520" s="9">
        <v>0</v>
      </c>
      <c r="M520" s="9">
        <v>0</v>
      </c>
      <c r="N520" s="9">
        <v>0</v>
      </c>
      <c r="O520" s="26">
        <f t="shared" si="50"/>
        <v>0.63414634146341464</v>
      </c>
      <c r="P520" s="26">
        <f t="shared" si="51"/>
        <v>7.8000000000000007</v>
      </c>
    </row>
    <row r="521" spans="1:16">
      <c r="A521" s="14">
        <v>6</v>
      </c>
      <c r="B521" s="14" t="s">
        <v>2</v>
      </c>
      <c r="C521" s="9">
        <f t="shared" si="49"/>
        <v>50500</v>
      </c>
      <c r="D521" s="9">
        <v>50.5</v>
      </c>
      <c r="E521" s="9">
        <f t="shared" si="52"/>
        <v>51</v>
      </c>
      <c r="F521" s="9">
        <v>0</v>
      </c>
      <c r="G521" s="9">
        <v>0</v>
      </c>
      <c r="H521" s="9">
        <v>0</v>
      </c>
      <c r="I521" s="9">
        <f t="shared" si="48"/>
        <v>74900</v>
      </c>
      <c r="J521" s="9">
        <v>74.900000000000006</v>
      </c>
      <c r="K521" s="10">
        <f t="shared" si="53"/>
        <v>75</v>
      </c>
      <c r="L521" s="9">
        <v>0</v>
      </c>
      <c r="M521" s="9">
        <v>0</v>
      </c>
      <c r="N521" s="9">
        <v>0</v>
      </c>
      <c r="O521" s="26">
        <f t="shared" si="50"/>
        <v>0.48316831683168326</v>
      </c>
      <c r="P521" s="26">
        <f t="shared" si="51"/>
        <v>24.400000000000006</v>
      </c>
    </row>
    <row r="522" spans="1:16">
      <c r="A522" s="14">
        <v>9</v>
      </c>
      <c r="B522" s="14" t="s">
        <v>2</v>
      </c>
      <c r="C522" s="9">
        <f t="shared" si="49"/>
        <v>15400</v>
      </c>
      <c r="D522" s="9">
        <v>15.4</v>
      </c>
      <c r="E522" s="9">
        <f t="shared" si="52"/>
        <v>15</v>
      </c>
      <c r="F522" s="9">
        <v>0</v>
      </c>
      <c r="G522" s="9">
        <v>0</v>
      </c>
      <c r="H522" s="9">
        <v>0</v>
      </c>
      <c r="I522" s="9">
        <f t="shared" si="48"/>
        <v>34000</v>
      </c>
      <c r="J522" s="9">
        <v>34</v>
      </c>
      <c r="K522" s="10">
        <f t="shared" si="53"/>
        <v>34</v>
      </c>
      <c r="L522" s="9">
        <v>0</v>
      </c>
      <c r="M522" s="9">
        <v>0</v>
      </c>
      <c r="N522" s="9">
        <v>0</v>
      </c>
      <c r="O522" s="26">
        <f t="shared" si="50"/>
        <v>1.2077922077922079</v>
      </c>
      <c r="P522" s="26">
        <f t="shared" si="51"/>
        <v>18.600000000000001</v>
      </c>
    </row>
    <row r="523" spans="1:16">
      <c r="A523" s="14">
        <v>7</v>
      </c>
      <c r="B523" s="14" t="s">
        <v>3</v>
      </c>
      <c r="C523" s="9">
        <f t="shared" si="49"/>
        <v>22100</v>
      </c>
      <c r="D523" s="9">
        <v>22.1</v>
      </c>
      <c r="E523" s="9">
        <f t="shared" si="52"/>
        <v>22</v>
      </c>
      <c r="F523" s="9">
        <v>0</v>
      </c>
      <c r="G523" s="9">
        <v>0</v>
      </c>
      <c r="H523" s="9">
        <v>0</v>
      </c>
      <c r="I523" s="9">
        <f t="shared" si="48"/>
        <v>37000</v>
      </c>
      <c r="J523" s="9">
        <v>37</v>
      </c>
      <c r="K523" s="10">
        <f t="shared" si="53"/>
        <v>37</v>
      </c>
      <c r="L523" s="9">
        <v>0</v>
      </c>
      <c r="M523" s="9">
        <v>0</v>
      </c>
      <c r="N523" s="9">
        <v>0</v>
      </c>
      <c r="O523" s="26">
        <f t="shared" si="50"/>
        <v>0.67420814479638003</v>
      </c>
      <c r="P523" s="26">
        <f t="shared" si="51"/>
        <v>14.899999999999999</v>
      </c>
    </row>
    <row r="524" spans="1:16">
      <c r="A524" s="14">
        <v>11</v>
      </c>
      <c r="B524" s="14" t="s">
        <v>2</v>
      </c>
      <c r="C524" s="9">
        <f t="shared" si="49"/>
        <v>15300</v>
      </c>
      <c r="D524" s="9">
        <v>15.3</v>
      </c>
      <c r="E524" s="9">
        <f t="shared" si="52"/>
        <v>15</v>
      </c>
      <c r="F524" s="9">
        <v>0</v>
      </c>
      <c r="G524" s="9">
        <v>0</v>
      </c>
      <c r="H524" s="9">
        <v>0</v>
      </c>
      <c r="I524" s="9">
        <f t="shared" si="48"/>
        <v>31100</v>
      </c>
      <c r="J524" s="9">
        <v>31.1</v>
      </c>
      <c r="K524" s="10">
        <f t="shared" si="53"/>
        <v>31</v>
      </c>
      <c r="L524" s="9">
        <v>0</v>
      </c>
      <c r="M524" s="9">
        <v>2</v>
      </c>
      <c r="N524" s="9">
        <v>0</v>
      </c>
      <c r="O524" s="26">
        <f t="shared" si="50"/>
        <v>1.0326797385620916</v>
      </c>
      <c r="P524" s="26">
        <f t="shared" si="51"/>
        <v>15.8</v>
      </c>
    </row>
    <row r="525" spans="1:16">
      <c r="A525" s="14">
        <v>8</v>
      </c>
      <c r="B525" s="14" t="s">
        <v>3</v>
      </c>
      <c r="C525" s="9">
        <f t="shared" si="49"/>
        <v>20100</v>
      </c>
      <c r="D525" s="9">
        <v>20.100000000000001</v>
      </c>
      <c r="E525" s="9">
        <f t="shared" si="52"/>
        <v>20</v>
      </c>
      <c r="F525" s="9">
        <v>0</v>
      </c>
      <c r="G525" s="9">
        <v>0</v>
      </c>
      <c r="H525" s="9">
        <v>0</v>
      </c>
      <c r="I525" s="9">
        <f t="shared" si="48"/>
        <v>44100</v>
      </c>
      <c r="J525" s="9">
        <v>44.1</v>
      </c>
      <c r="K525" s="10">
        <f t="shared" si="53"/>
        <v>44</v>
      </c>
      <c r="L525" s="9">
        <v>0</v>
      </c>
      <c r="M525" s="9">
        <v>2</v>
      </c>
      <c r="N525" s="9">
        <v>0</v>
      </c>
      <c r="O525" s="26">
        <f t="shared" si="50"/>
        <v>1.1940298507462686</v>
      </c>
      <c r="P525" s="26">
        <f t="shared" si="51"/>
        <v>24</v>
      </c>
    </row>
    <row r="526" spans="1:16">
      <c r="A526" s="14">
        <v>5</v>
      </c>
      <c r="B526" s="14" t="s">
        <v>3</v>
      </c>
      <c r="C526" s="9">
        <f t="shared" si="49"/>
        <v>31900</v>
      </c>
      <c r="D526" s="9">
        <v>31.9</v>
      </c>
      <c r="E526" s="9">
        <f t="shared" si="52"/>
        <v>32</v>
      </c>
      <c r="F526" s="9">
        <v>0</v>
      </c>
      <c r="G526" s="9">
        <v>0</v>
      </c>
      <c r="H526" s="9">
        <v>0</v>
      </c>
      <c r="I526" s="9">
        <f t="shared" si="48"/>
        <v>95200</v>
      </c>
      <c r="J526" s="9">
        <v>95.2</v>
      </c>
      <c r="K526" s="10">
        <f t="shared" si="53"/>
        <v>95</v>
      </c>
      <c r="L526" s="9">
        <v>1</v>
      </c>
      <c r="M526" s="9">
        <v>3</v>
      </c>
      <c r="N526" s="9">
        <v>3</v>
      </c>
      <c r="O526" s="26">
        <f t="shared" si="50"/>
        <v>1.9843260188087777</v>
      </c>
      <c r="P526" s="26">
        <f t="shared" si="51"/>
        <v>63.300000000000004</v>
      </c>
    </row>
    <row r="527" spans="1:16">
      <c r="A527" s="14">
        <v>11</v>
      </c>
      <c r="B527" s="14" t="s">
        <v>3</v>
      </c>
      <c r="C527" s="9">
        <f t="shared" si="49"/>
        <v>14200</v>
      </c>
      <c r="D527" s="9">
        <v>14.2</v>
      </c>
      <c r="E527" s="9">
        <f t="shared" si="52"/>
        <v>14</v>
      </c>
      <c r="F527" s="9">
        <v>0</v>
      </c>
      <c r="G527" s="9">
        <v>0</v>
      </c>
      <c r="H527" s="9">
        <v>0</v>
      </c>
      <c r="I527" s="9">
        <f t="shared" si="48"/>
        <v>29100</v>
      </c>
      <c r="J527" s="9">
        <v>29.1</v>
      </c>
      <c r="K527" s="10">
        <f t="shared" si="53"/>
        <v>29</v>
      </c>
      <c r="L527" s="9">
        <v>1</v>
      </c>
      <c r="M527" s="9">
        <v>1</v>
      </c>
      <c r="N527" s="9">
        <v>0</v>
      </c>
      <c r="O527" s="26">
        <f t="shared" si="50"/>
        <v>1.0492957746478875</v>
      </c>
      <c r="P527" s="26">
        <f t="shared" si="51"/>
        <v>14.900000000000002</v>
      </c>
    </row>
    <row r="528" spans="1:16">
      <c r="A528" s="14">
        <v>5</v>
      </c>
      <c r="B528" s="14" t="s">
        <v>3</v>
      </c>
      <c r="C528" s="9">
        <f t="shared" si="49"/>
        <v>43700</v>
      </c>
      <c r="D528" s="9">
        <v>43.7</v>
      </c>
      <c r="E528" s="9">
        <f t="shared" si="52"/>
        <v>44</v>
      </c>
      <c r="F528" s="9">
        <v>0</v>
      </c>
      <c r="G528" s="9">
        <v>0</v>
      </c>
      <c r="H528" s="9">
        <v>0</v>
      </c>
      <c r="I528" s="9">
        <f t="shared" si="48"/>
        <v>65400.000000000007</v>
      </c>
      <c r="J528" s="9">
        <v>65.400000000000006</v>
      </c>
      <c r="K528" s="10">
        <f t="shared" si="53"/>
        <v>65</v>
      </c>
      <c r="L528" s="9">
        <v>0</v>
      </c>
      <c r="M528" s="9">
        <v>1</v>
      </c>
      <c r="N528" s="9">
        <v>1</v>
      </c>
      <c r="O528" s="26">
        <f t="shared" si="50"/>
        <v>0.49656750572082381</v>
      </c>
      <c r="P528" s="26">
        <f t="shared" si="51"/>
        <v>21.700000000000003</v>
      </c>
    </row>
    <row r="529" spans="1:16">
      <c r="A529" s="14">
        <v>9</v>
      </c>
      <c r="B529" s="14" t="s">
        <v>2</v>
      </c>
      <c r="C529" s="9">
        <f t="shared" si="49"/>
        <v>14600</v>
      </c>
      <c r="D529" s="9">
        <v>14.6</v>
      </c>
      <c r="E529" s="9">
        <f t="shared" si="52"/>
        <v>15</v>
      </c>
      <c r="F529" s="9">
        <v>0</v>
      </c>
      <c r="G529" s="9">
        <v>0</v>
      </c>
      <c r="H529" s="9">
        <v>0</v>
      </c>
      <c r="I529" s="9">
        <f t="shared" si="48"/>
        <v>35100</v>
      </c>
      <c r="J529" s="9">
        <v>35.1</v>
      </c>
      <c r="K529" s="10">
        <f t="shared" si="53"/>
        <v>35</v>
      </c>
      <c r="L529" s="9">
        <v>0</v>
      </c>
      <c r="M529" s="9">
        <v>0</v>
      </c>
      <c r="N529" s="9">
        <v>0</v>
      </c>
      <c r="O529" s="26">
        <f t="shared" si="50"/>
        <v>1.404109589041096</v>
      </c>
      <c r="P529" s="26">
        <f t="shared" si="51"/>
        <v>20.5</v>
      </c>
    </row>
  </sheetData>
  <autoFilter ref="A1:P529" xr:uid="{B08F1F2A-2CB1-4DB4-A39C-80253D2E09C3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C43FC-0ACD-4840-AF6B-25E5247272C5}">
  <sheetPr codeName="Sheet2"/>
  <dimension ref="A3:AA45"/>
  <sheetViews>
    <sheetView topLeftCell="A25" workbookViewId="0">
      <selection activeCell="D41" sqref="D41"/>
    </sheetView>
  </sheetViews>
  <sheetFormatPr defaultRowHeight="16.5"/>
  <cols>
    <col min="1" max="1" width="11.875" bestFit="1" customWidth="1"/>
    <col min="2" max="2" width="25.875" bestFit="1" customWidth="1"/>
    <col min="3" max="3" width="36.875" bestFit="1" customWidth="1"/>
    <col min="4" max="4" width="19.625" bestFit="1" customWidth="1"/>
    <col min="5" max="5" width="30.625" bestFit="1" customWidth="1"/>
    <col min="6" max="6" width="25.875" bestFit="1" customWidth="1"/>
    <col min="7" max="7" width="36.875" bestFit="1" customWidth="1"/>
    <col min="8" max="8" width="23.875" bestFit="1" customWidth="1"/>
    <col min="9" max="9" width="34.75" bestFit="1" customWidth="1"/>
    <col min="10" max="10" width="19.625" bestFit="1" customWidth="1"/>
    <col min="11" max="11" width="30.625" bestFit="1" customWidth="1"/>
    <col min="12" max="12" width="15.25" bestFit="1" customWidth="1"/>
    <col min="13" max="13" width="25" bestFit="1" customWidth="1"/>
    <col min="14" max="14" width="15.25" bestFit="1" customWidth="1"/>
    <col min="15" max="15" width="26.25" bestFit="1" customWidth="1"/>
  </cols>
  <sheetData>
    <row r="3" spans="1:27">
      <c r="A3" s="17" t="s">
        <v>16</v>
      </c>
      <c r="B3" t="s">
        <v>18</v>
      </c>
      <c r="C3" t="s">
        <v>56</v>
      </c>
      <c r="D3" t="s">
        <v>19</v>
      </c>
      <c r="E3" t="s">
        <v>57</v>
      </c>
      <c r="F3" t="s">
        <v>20</v>
      </c>
      <c r="G3" t="s">
        <v>58</v>
      </c>
      <c r="H3" t="s">
        <v>21</v>
      </c>
      <c r="I3" t="s">
        <v>59</v>
      </c>
      <c r="J3" t="s">
        <v>22</v>
      </c>
      <c r="K3" t="s">
        <v>60</v>
      </c>
      <c r="L3" t="s">
        <v>48</v>
      </c>
      <c r="M3" t="s">
        <v>61</v>
      </c>
      <c r="N3" t="s">
        <v>49</v>
      </c>
      <c r="O3" t="s">
        <v>62</v>
      </c>
    </row>
    <row r="4" spans="1:27">
      <c r="A4" s="18">
        <v>5</v>
      </c>
      <c r="B4">
        <v>0.32500000000000001</v>
      </c>
      <c r="C4">
        <v>0.96488997208378535</v>
      </c>
      <c r="D4">
        <v>0.71250000000000002</v>
      </c>
      <c r="E4">
        <v>1.2446721900803817</v>
      </c>
      <c r="F4">
        <v>0.77500000000000002</v>
      </c>
      <c r="G4">
        <v>1.8958649206808893</v>
      </c>
      <c r="H4">
        <v>1.4875</v>
      </c>
      <c r="I4">
        <v>1.7930509322296508</v>
      </c>
      <c r="J4">
        <v>3.5874999999999999</v>
      </c>
      <c r="K4">
        <v>3.1770289042166184</v>
      </c>
      <c r="L4">
        <v>0.89106237195988902</v>
      </c>
      <c r="M4">
        <v>0.58354218927488999</v>
      </c>
      <c r="N4">
        <v>49.463800000000028</v>
      </c>
      <c r="O4">
        <v>32.843889586182755</v>
      </c>
      <c r="P4">
        <v>0.89106237195988902</v>
      </c>
      <c r="Q4">
        <v>0.58354218927488999</v>
      </c>
      <c r="R4">
        <v>49.463800000000028</v>
      </c>
      <c r="S4">
        <v>32.843889586182755</v>
      </c>
      <c r="T4">
        <f>ROUND(P4,2)</f>
        <v>0.89</v>
      </c>
      <c r="U4">
        <f>ROUND(Q4,2)</f>
        <v>0.57999999999999996</v>
      </c>
      <c r="V4">
        <f>ROUND(R4,2)</f>
        <v>49.46</v>
      </c>
      <c r="W4">
        <f>ROUND(S4,2)</f>
        <v>32.840000000000003</v>
      </c>
      <c r="X4">
        <v>0.89</v>
      </c>
      <c r="Y4">
        <v>0.57999999999999996</v>
      </c>
      <c r="Z4">
        <v>49.46</v>
      </c>
      <c r="AA4">
        <v>32.840000000000003</v>
      </c>
    </row>
    <row r="5" spans="1:27">
      <c r="A5" s="18">
        <v>6</v>
      </c>
      <c r="B5">
        <v>0.29545454545454547</v>
      </c>
      <c r="C5">
        <v>0.55319559830032849</v>
      </c>
      <c r="D5">
        <v>0.22727272727272727</v>
      </c>
      <c r="E5">
        <v>0.5222329678670935</v>
      </c>
      <c r="F5">
        <v>0.25</v>
      </c>
      <c r="G5">
        <v>0.68624356649672102</v>
      </c>
      <c r="H5">
        <v>1.0227272727272727</v>
      </c>
      <c r="I5">
        <v>1.1908300088327364</v>
      </c>
      <c r="J5">
        <v>2</v>
      </c>
      <c r="K5">
        <v>1.8801286447821151</v>
      </c>
      <c r="L5">
        <v>1.001173045237209</v>
      </c>
      <c r="M5">
        <v>0.52232593236084179</v>
      </c>
      <c r="N5">
        <v>42.294250000000005</v>
      </c>
      <c r="O5">
        <v>20.635894253308241</v>
      </c>
      <c r="P5">
        <v>1.001173045237209</v>
      </c>
      <c r="Q5">
        <v>0.52232593236084179</v>
      </c>
      <c r="R5">
        <v>42.294250000000005</v>
      </c>
      <c r="S5">
        <v>20.635894253308241</v>
      </c>
      <c r="T5">
        <f t="shared" ref="T5:T13" si="0">ROUND(P5,2)</f>
        <v>1</v>
      </c>
      <c r="U5">
        <f t="shared" ref="U5:U13" si="1">ROUND(Q5,2)</f>
        <v>0.52</v>
      </c>
      <c r="V5">
        <f t="shared" ref="V5:V13" si="2">ROUND(R5,2)</f>
        <v>42.29</v>
      </c>
      <c r="W5">
        <f t="shared" ref="W5:W13" si="3">ROUND(S5,2)</f>
        <v>20.64</v>
      </c>
      <c r="X5">
        <v>1</v>
      </c>
      <c r="Y5">
        <v>0.52</v>
      </c>
      <c r="Z5">
        <v>42.29</v>
      </c>
      <c r="AA5">
        <v>20.64</v>
      </c>
    </row>
    <row r="6" spans="1:27">
      <c r="A6" s="18">
        <v>7</v>
      </c>
      <c r="B6">
        <v>0.10204081632653061</v>
      </c>
      <c r="C6">
        <v>0.36770107646382144</v>
      </c>
      <c r="D6">
        <v>2.0408163265306121E-2</v>
      </c>
      <c r="E6">
        <v>0.14285714285714285</v>
      </c>
      <c r="F6">
        <v>0.38775510204081631</v>
      </c>
      <c r="G6">
        <v>0.86159557727248703</v>
      </c>
      <c r="H6">
        <v>0.87755102040816324</v>
      </c>
      <c r="I6">
        <v>1.7155253454508779</v>
      </c>
      <c r="J6">
        <v>0.75510204081632648</v>
      </c>
      <c r="K6">
        <v>0.92490117140738248</v>
      </c>
      <c r="L6">
        <v>1.0273274461391912</v>
      </c>
      <c r="M6">
        <v>0.49253980002329983</v>
      </c>
      <c r="N6">
        <v>29.731897959183669</v>
      </c>
      <c r="O6">
        <v>14.90999748385417</v>
      </c>
      <c r="P6">
        <v>1.0273274461391912</v>
      </c>
      <c r="Q6">
        <v>0.49253980002329983</v>
      </c>
      <c r="R6">
        <v>29.731897959183669</v>
      </c>
      <c r="S6">
        <v>14.90999748385417</v>
      </c>
      <c r="T6">
        <f t="shared" si="0"/>
        <v>1.03</v>
      </c>
      <c r="U6">
        <f t="shared" si="1"/>
        <v>0.49</v>
      </c>
      <c r="V6">
        <f t="shared" si="2"/>
        <v>29.73</v>
      </c>
      <c r="W6">
        <f t="shared" si="3"/>
        <v>14.91</v>
      </c>
      <c r="X6">
        <v>1.03</v>
      </c>
      <c r="Y6">
        <v>0.49</v>
      </c>
      <c r="Z6">
        <v>29.73</v>
      </c>
      <c r="AA6">
        <v>14.91</v>
      </c>
    </row>
    <row r="7" spans="1:27">
      <c r="A7" s="18">
        <v>8</v>
      </c>
      <c r="B7">
        <v>0.20689655172413793</v>
      </c>
      <c r="C7">
        <v>0.55436452285335425</v>
      </c>
      <c r="D7">
        <v>0</v>
      </c>
      <c r="E7">
        <v>0</v>
      </c>
      <c r="F7">
        <v>0.18965517241379309</v>
      </c>
      <c r="G7">
        <v>0.43757291329155762</v>
      </c>
      <c r="H7">
        <v>0.55172413793103448</v>
      </c>
      <c r="I7">
        <v>0.92095323981918553</v>
      </c>
      <c r="J7">
        <v>0.29310344827586204</v>
      </c>
      <c r="K7">
        <v>1.0261257521795983</v>
      </c>
      <c r="L7">
        <v>0.91786038850165741</v>
      </c>
      <c r="M7">
        <v>0.43883973599234744</v>
      </c>
      <c r="N7">
        <v>21.921120689655169</v>
      </c>
      <c r="O7">
        <v>13.729259510420691</v>
      </c>
      <c r="P7">
        <v>0.91786038850165741</v>
      </c>
      <c r="Q7">
        <v>0.43883973599234744</v>
      </c>
      <c r="R7">
        <v>21.921120689655169</v>
      </c>
      <c r="S7">
        <v>13.729259510420691</v>
      </c>
      <c r="T7">
        <f t="shared" si="0"/>
        <v>0.92</v>
      </c>
      <c r="U7">
        <f t="shared" si="1"/>
        <v>0.44</v>
      </c>
      <c r="V7">
        <f t="shared" si="2"/>
        <v>21.92</v>
      </c>
      <c r="W7">
        <f t="shared" si="3"/>
        <v>13.73</v>
      </c>
      <c r="X7">
        <v>0.92</v>
      </c>
      <c r="Y7">
        <v>0.44</v>
      </c>
      <c r="Z7">
        <v>21.92</v>
      </c>
      <c r="AA7">
        <v>13.73</v>
      </c>
    </row>
    <row r="8" spans="1:27">
      <c r="A8" s="18">
        <v>9</v>
      </c>
      <c r="B8">
        <v>0.20689655172413793</v>
      </c>
      <c r="C8">
        <v>0.44950735956565857</v>
      </c>
      <c r="D8">
        <v>5.1724137931034482E-2</v>
      </c>
      <c r="E8">
        <v>0.22340379562211249</v>
      </c>
      <c r="F8">
        <v>0.18965517241379309</v>
      </c>
      <c r="G8">
        <v>0.60572984979914035</v>
      </c>
      <c r="H8">
        <v>0.58620689655172409</v>
      </c>
      <c r="I8">
        <v>1.0766172291939309</v>
      </c>
      <c r="J8">
        <v>0.17241379310344829</v>
      </c>
      <c r="K8">
        <v>0.42459190043107953</v>
      </c>
      <c r="L8">
        <v>1.0295905961639624</v>
      </c>
      <c r="M8">
        <v>0.53883765251610793</v>
      </c>
      <c r="N8">
        <v>19.313758620689658</v>
      </c>
      <c r="O8">
        <v>9.5098317625097906</v>
      </c>
      <c r="P8">
        <v>1.0295905961639624</v>
      </c>
      <c r="Q8">
        <v>0.53883765251610793</v>
      </c>
      <c r="R8">
        <v>19.313758620689658</v>
      </c>
      <c r="S8">
        <v>9.5098317625097906</v>
      </c>
      <c r="T8">
        <f t="shared" si="0"/>
        <v>1.03</v>
      </c>
      <c r="U8">
        <f t="shared" si="1"/>
        <v>0.54</v>
      </c>
      <c r="V8">
        <f t="shared" si="2"/>
        <v>19.309999999999999</v>
      </c>
      <c r="W8">
        <f t="shared" si="3"/>
        <v>9.51</v>
      </c>
      <c r="X8">
        <v>1.03</v>
      </c>
      <c r="Y8">
        <v>0.54</v>
      </c>
      <c r="Z8">
        <v>19.309999999999999</v>
      </c>
      <c r="AA8">
        <v>9.51</v>
      </c>
    </row>
    <row r="9" spans="1:27">
      <c r="A9" s="18">
        <v>10</v>
      </c>
      <c r="B9">
        <v>0.30357142857142855</v>
      </c>
      <c r="C9">
        <v>0.71145543161102587</v>
      </c>
      <c r="D9">
        <v>1.7857142857142856E-2</v>
      </c>
      <c r="E9">
        <v>0.1336306209562122</v>
      </c>
      <c r="F9">
        <v>0.14285714285714285</v>
      </c>
      <c r="G9">
        <v>0.6987930225121658</v>
      </c>
      <c r="H9">
        <v>0.5178571428571429</v>
      </c>
      <c r="I9">
        <v>1.3482793267187414</v>
      </c>
      <c r="J9">
        <v>7.1428571428571425E-2</v>
      </c>
      <c r="K9">
        <v>0.25987009741882106</v>
      </c>
      <c r="L9">
        <v>0.96268769684229127</v>
      </c>
      <c r="M9">
        <v>0.53979278785161711</v>
      </c>
      <c r="N9">
        <v>17.252732142857145</v>
      </c>
      <c r="O9">
        <v>9.0495127533145396</v>
      </c>
      <c r="P9">
        <v>0.96268769684229127</v>
      </c>
      <c r="Q9">
        <v>0.53979278785161711</v>
      </c>
      <c r="R9">
        <v>17.252732142857145</v>
      </c>
      <c r="S9">
        <v>9.0495127533145396</v>
      </c>
      <c r="T9">
        <f t="shared" si="0"/>
        <v>0.96</v>
      </c>
      <c r="U9">
        <f t="shared" si="1"/>
        <v>0.54</v>
      </c>
      <c r="V9">
        <f t="shared" si="2"/>
        <v>17.25</v>
      </c>
      <c r="W9">
        <f t="shared" si="3"/>
        <v>9.0500000000000007</v>
      </c>
      <c r="X9">
        <v>0.96</v>
      </c>
      <c r="Y9">
        <v>0.54</v>
      </c>
      <c r="Z9">
        <v>17.25</v>
      </c>
      <c r="AA9">
        <v>9.0500000000000007</v>
      </c>
    </row>
    <row r="10" spans="1:27">
      <c r="A10" s="18">
        <v>11</v>
      </c>
      <c r="B10">
        <v>0.30434782608695654</v>
      </c>
      <c r="C10">
        <v>0.96308682468615359</v>
      </c>
      <c r="D10">
        <v>0</v>
      </c>
      <c r="E10">
        <v>0</v>
      </c>
      <c r="F10">
        <v>0.15217391304347827</v>
      </c>
      <c r="G10">
        <v>0.51499261286386222</v>
      </c>
      <c r="H10">
        <v>0.43478260869565216</v>
      </c>
      <c r="I10">
        <v>1.2046608358656801</v>
      </c>
      <c r="J10">
        <v>2.1739130434782608E-2</v>
      </c>
      <c r="K10">
        <v>0.14744195615489714</v>
      </c>
      <c r="L10">
        <v>0.92369279350522926</v>
      </c>
      <c r="M10">
        <v>0.50758582132783148</v>
      </c>
      <c r="N10">
        <v>13.995086956521737</v>
      </c>
      <c r="O10">
        <v>6.421893970632679</v>
      </c>
      <c r="P10">
        <v>0.92369279350522926</v>
      </c>
      <c r="Q10">
        <v>0.50758582132783148</v>
      </c>
      <c r="R10">
        <v>13.995086956521737</v>
      </c>
      <c r="S10">
        <v>6.421893970632679</v>
      </c>
      <c r="T10">
        <f t="shared" si="0"/>
        <v>0.92</v>
      </c>
      <c r="U10">
        <f t="shared" si="1"/>
        <v>0.51</v>
      </c>
      <c r="V10">
        <f t="shared" si="2"/>
        <v>14</v>
      </c>
      <c r="W10">
        <f t="shared" si="3"/>
        <v>6.42</v>
      </c>
      <c r="X10">
        <v>0.92</v>
      </c>
      <c r="Y10">
        <v>0.51</v>
      </c>
      <c r="Z10">
        <v>14</v>
      </c>
      <c r="AA10">
        <v>6.42</v>
      </c>
    </row>
    <row r="11" spans="1:27">
      <c r="A11" s="18">
        <v>12</v>
      </c>
      <c r="B11">
        <v>0.17647058823529413</v>
      </c>
      <c r="C11">
        <v>0.52052352639720023</v>
      </c>
      <c r="D11">
        <v>0</v>
      </c>
      <c r="E11">
        <v>0</v>
      </c>
      <c r="F11">
        <v>0.17647058823529413</v>
      </c>
      <c r="G11">
        <v>0.45862695181041885</v>
      </c>
      <c r="H11">
        <v>0.55882352941176472</v>
      </c>
      <c r="I11">
        <v>1.1332756617391004</v>
      </c>
      <c r="J11">
        <v>5.8823529411764705E-2</v>
      </c>
      <c r="K11">
        <v>0.23883257361061283</v>
      </c>
      <c r="L11">
        <v>1.0963114429063394</v>
      </c>
      <c r="M11">
        <v>0.70103090680512525</v>
      </c>
      <c r="N11">
        <v>16.038058823529415</v>
      </c>
      <c r="O11">
        <v>9.4535143022635513</v>
      </c>
      <c r="P11">
        <v>1.0963114429063394</v>
      </c>
      <c r="Q11">
        <v>0.70103090680512525</v>
      </c>
      <c r="R11">
        <v>16.038058823529415</v>
      </c>
      <c r="S11">
        <v>9.4535143022635513</v>
      </c>
      <c r="T11">
        <f t="shared" si="0"/>
        <v>1.1000000000000001</v>
      </c>
      <c r="U11">
        <f t="shared" si="1"/>
        <v>0.7</v>
      </c>
      <c r="V11">
        <f t="shared" si="2"/>
        <v>16.04</v>
      </c>
      <c r="W11">
        <f t="shared" si="3"/>
        <v>9.4499999999999993</v>
      </c>
      <c r="X11">
        <v>1.1000000000000001</v>
      </c>
      <c r="Y11">
        <v>0.7</v>
      </c>
      <c r="Z11">
        <v>16.04</v>
      </c>
      <c r="AA11">
        <v>9.4499999999999993</v>
      </c>
    </row>
    <row r="12" spans="1:27">
      <c r="A12" s="18">
        <v>13</v>
      </c>
      <c r="B12">
        <v>0.12820512820512819</v>
      </c>
      <c r="C12">
        <v>0.40907386924530542</v>
      </c>
      <c r="D12">
        <v>0</v>
      </c>
      <c r="E12">
        <v>0</v>
      </c>
      <c r="F12">
        <v>7.6923076923076927E-2</v>
      </c>
      <c r="G12">
        <v>0.3542683627908283</v>
      </c>
      <c r="H12">
        <v>0.23076923076923078</v>
      </c>
      <c r="I12">
        <v>0.53614307112239235</v>
      </c>
      <c r="J12">
        <v>0</v>
      </c>
      <c r="K12">
        <v>0</v>
      </c>
      <c r="L12">
        <v>1.143846780844987</v>
      </c>
      <c r="M12">
        <v>0.45283778283379644</v>
      </c>
      <c r="N12">
        <v>14.017897435897435</v>
      </c>
      <c r="O12">
        <v>4.9931878320413574</v>
      </c>
      <c r="P12">
        <v>1.143846780844987</v>
      </c>
      <c r="Q12">
        <v>0.45283778283379644</v>
      </c>
      <c r="R12">
        <v>14.017897435897435</v>
      </c>
      <c r="S12">
        <v>4.9931878320413574</v>
      </c>
      <c r="T12">
        <f t="shared" si="0"/>
        <v>1.1399999999999999</v>
      </c>
      <c r="U12">
        <f t="shared" si="1"/>
        <v>0.45</v>
      </c>
      <c r="V12">
        <f t="shared" si="2"/>
        <v>14.02</v>
      </c>
      <c r="W12">
        <f t="shared" si="3"/>
        <v>4.99</v>
      </c>
      <c r="X12">
        <v>1.1399999999999999</v>
      </c>
      <c r="Y12">
        <v>0.45</v>
      </c>
      <c r="Z12">
        <v>14.02</v>
      </c>
      <c r="AA12">
        <v>4.99</v>
      </c>
    </row>
    <row r="13" spans="1:27">
      <c r="A13" s="18" t="s">
        <v>55</v>
      </c>
      <c r="B13">
        <v>0.203125</v>
      </c>
      <c r="C13">
        <v>0.44292274219727706</v>
      </c>
      <c r="D13">
        <v>0</v>
      </c>
      <c r="E13">
        <v>0</v>
      </c>
      <c r="F13">
        <v>0.390625</v>
      </c>
      <c r="G13">
        <v>1.2924344876092964</v>
      </c>
      <c r="H13">
        <v>0.625</v>
      </c>
      <c r="I13">
        <v>1.5481684006675103</v>
      </c>
      <c r="J13">
        <v>1.5625E-2</v>
      </c>
      <c r="K13">
        <v>0.125</v>
      </c>
      <c r="L13">
        <v>1.024374341223961</v>
      </c>
      <c r="M13">
        <v>0.59583161248932826</v>
      </c>
      <c r="N13">
        <v>12.788109374999998</v>
      </c>
      <c r="O13">
        <v>6.6799342029769466</v>
      </c>
      <c r="P13">
        <v>1.024374341223961</v>
      </c>
      <c r="Q13">
        <v>0.59583161248932826</v>
      </c>
      <c r="R13">
        <v>12.788109374999998</v>
      </c>
      <c r="S13">
        <v>6.6799342029769466</v>
      </c>
      <c r="T13">
        <f t="shared" si="0"/>
        <v>1.02</v>
      </c>
      <c r="U13">
        <f t="shared" si="1"/>
        <v>0.6</v>
      </c>
      <c r="V13">
        <f t="shared" si="2"/>
        <v>12.79</v>
      </c>
      <c r="W13">
        <f t="shared" si="3"/>
        <v>6.68</v>
      </c>
      <c r="X13">
        <v>1.02</v>
      </c>
      <c r="Y13">
        <v>0.6</v>
      </c>
      <c r="Z13">
        <v>12.79</v>
      </c>
      <c r="AA13">
        <v>6.68</v>
      </c>
    </row>
    <row r="14" spans="1:27">
      <c r="A14" s="18" t="s">
        <v>17</v>
      </c>
      <c r="B14">
        <v>0.23295454545454544</v>
      </c>
      <c r="C14">
        <v>0.64954602583319243</v>
      </c>
      <c r="D14">
        <v>0.13636363636363635</v>
      </c>
      <c r="E14">
        <v>0.57159488942130876</v>
      </c>
      <c r="F14">
        <v>0.30871212121212122</v>
      </c>
      <c r="G14">
        <v>1.0240744645771163</v>
      </c>
      <c r="H14">
        <v>0.73863636363636365</v>
      </c>
      <c r="I14">
        <v>1.3857035137607867</v>
      </c>
      <c r="J14">
        <v>0.84659090909090906</v>
      </c>
      <c r="K14">
        <v>1.9139822398575839</v>
      </c>
      <c r="L14">
        <v>0.98953173597190691</v>
      </c>
      <c r="M14">
        <v>0.54175929248176102</v>
      </c>
      <c r="N14">
        <v>24.975179924242454</v>
      </c>
      <c r="O14">
        <v>21.055570185322551</v>
      </c>
    </row>
    <row r="16" spans="1:27">
      <c r="B16">
        <v>0.32500000000000001</v>
      </c>
      <c r="C16">
        <v>0.96488997208378535</v>
      </c>
      <c r="D16">
        <v>0.71250000000000002</v>
      </c>
      <c r="E16">
        <v>1.2446721900803817</v>
      </c>
      <c r="F16">
        <v>0.77500000000000002</v>
      </c>
      <c r="G16">
        <v>1.8958649206808893</v>
      </c>
      <c r="H16">
        <v>1.4875</v>
      </c>
      <c r="I16">
        <v>1.7930509322296508</v>
      </c>
      <c r="J16">
        <v>3.5874999999999999</v>
      </c>
      <c r="K16">
        <v>3.1770289042166184</v>
      </c>
      <c r="L16">
        <v>0.89106237195988902</v>
      </c>
      <c r="M16">
        <v>0.58354218927488999</v>
      </c>
      <c r="N16">
        <v>49.463800000000028</v>
      </c>
      <c r="O16">
        <v>32.843889586182755</v>
      </c>
    </row>
    <row r="17" spans="2:15">
      <c r="B17">
        <v>0.29545454545454547</v>
      </c>
      <c r="C17">
        <v>0.55319559830032849</v>
      </c>
      <c r="D17">
        <v>0.22727272727272727</v>
      </c>
      <c r="E17">
        <v>0.5222329678670935</v>
      </c>
      <c r="F17">
        <v>0.25</v>
      </c>
      <c r="G17">
        <v>0.68624356649672102</v>
      </c>
      <c r="H17">
        <v>1.0227272727272727</v>
      </c>
      <c r="I17">
        <v>1.1908300088327364</v>
      </c>
      <c r="J17">
        <v>2</v>
      </c>
      <c r="K17">
        <v>1.8801286447821151</v>
      </c>
      <c r="L17">
        <v>1.001173045237209</v>
      </c>
      <c r="M17">
        <v>0.52232593236084179</v>
      </c>
      <c r="N17">
        <v>42.294250000000005</v>
      </c>
      <c r="O17">
        <v>20.635894253308241</v>
      </c>
    </row>
    <row r="18" spans="2:15">
      <c r="B18">
        <v>0.10204081632653061</v>
      </c>
      <c r="C18">
        <v>0.36770107646382144</v>
      </c>
      <c r="D18">
        <v>2.0408163265306121E-2</v>
      </c>
      <c r="E18">
        <v>0.14285714285714285</v>
      </c>
      <c r="F18">
        <v>0.38775510204081631</v>
      </c>
      <c r="G18">
        <v>0.86159557727248703</v>
      </c>
      <c r="H18">
        <v>0.87755102040816324</v>
      </c>
      <c r="I18">
        <v>1.7155253454508779</v>
      </c>
      <c r="J18">
        <v>0.75510204081632648</v>
      </c>
      <c r="K18">
        <v>0.92490117140738248</v>
      </c>
      <c r="L18">
        <v>1.0273274461391912</v>
      </c>
      <c r="M18">
        <v>0.49253980002329983</v>
      </c>
      <c r="N18">
        <v>29.731897959183669</v>
      </c>
      <c r="O18">
        <v>14.90999748385417</v>
      </c>
    </row>
    <row r="19" spans="2:15">
      <c r="B19">
        <v>0.20689655172413793</v>
      </c>
      <c r="C19">
        <v>0.55436452285335425</v>
      </c>
      <c r="D19">
        <v>0</v>
      </c>
      <c r="E19">
        <v>0</v>
      </c>
      <c r="F19">
        <v>0.18965517241379309</v>
      </c>
      <c r="G19">
        <v>0.43757291329155762</v>
      </c>
      <c r="H19">
        <v>0.55172413793103448</v>
      </c>
      <c r="I19">
        <v>0.92095323981918553</v>
      </c>
      <c r="J19">
        <v>0.29310344827586204</v>
      </c>
      <c r="K19">
        <v>1.0261257521795983</v>
      </c>
      <c r="L19">
        <v>0.91786038850165741</v>
      </c>
      <c r="M19">
        <v>0.43883973599234744</v>
      </c>
      <c r="N19">
        <v>21.921120689655169</v>
      </c>
      <c r="O19">
        <v>13.729259510420691</v>
      </c>
    </row>
    <row r="20" spans="2:15">
      <c r="B20">
        <v>0.20689655172413793</v>
      </c>
      <c r="C20">
        <v>0.44950735956565857</v>
      </c>
      <c r="D20">
        <v>5.1724137931034482E-2</v>
      </c>
      <c r="E20">
        <v>0.22340379562211249</v>
      </c>
      <c r="F20">
        <v>0.18965517241379309</v>
      </c>
      <c r="G20">
        <v>0.60572984979914035</v>
      </c>
      <c r="H20">
        <v>0.58620689655172409</v>
      </c>
      <c r="I20">
        <v>1.0766172291939309</v>
      </c>
      <c r="J20">
        <v>0.17241379310344829</v>
      </c>
      <c r="K20">
        <v>0.42459190043107953</v>
      </c>
      <c r="L20">
        <v>1.0295905961639624</v>
      </c>
      <c r="M20">
        <v>0.53883765251610793</v>
      </c>
      <c r="N20">
        <v>19.313758620689658</v>
      </c>
      <c r="O20">
        <v>9.5098317625097906</v>
      </c>
    </row>
    <row r="21" spans="2:15">
      <c r="B21">
        <v>0.30357142857142855</v>
      </c>
      <c r="C21">
        <v>0.71145543161102587</v>
      </c>
      <c r="D21">
        <v>1.7857142857142856E-2</v>
      </c>
      <c r="E21">
        <v>0.1336306209562122</v>
      </c>
      <c r="F21">
        <v>0.14285714285714285</v>
      </c>
      <c r="G21">
        <v>0.6987930225121658</v>
      </c>
      <c r="H21">
        <v>0.5178571428571429</v>
      </c>
      <c r="I21">
        <v>1.3482793267187414</v>
      </c>
      <c r="J21">
        <v>7.1428571428571425E-2</v>
      </c>
      <c r="K21">
        <v>0.25987009741882106</v>
      </c>
      <c r="L21">
        <v>0.96268769684229127</v>
      </c>
      <c r="M21">
        <v>0.53979278785161711</v>
      </c>
      <c r="N21">
        <v>17.252732142857145</v>
      </c>
      <c r="O21">
        <v>9.0495127533145396</v>
      </c>
    </row>
    <row r="22" spans="2:15">
      <c r="B22">
        <v>0.30434782608695654</v>
      </c>
      <c r="C22">
        <v>0.96308682468615359</v>
      </c>
      <c r="D22">
        <v>0</v>
      </c>
      <c r="E22">
        <v>0</v>
      </c>
      <c r="F22">
        <v>0.15217391304347827</v>
      </c>
      <c r="G22">
        <v>0.51499261286386222</v>
      </c>
      <c r="H22">
        <v>0.43478260869565216</v>
      </c>
      <c r="I22">
        <v>1.2046608358656801</v>
      </c>
      <c r="J22">
        <v>2.1739130434782608E-2</v>
      </c>
      <c r="K22">
        <v>0.14744195615489714</v>
      </c>
      <c r="L22">
        <v>0.92369279350522926</v>
      </c>
      <c r="M22">
        <v>0.50758582132783148</v>
      </c>
      <c r="N22">
        <v>13.995086956521737</v>
      </c>
      <c r="O22">
        <v>6.421893970632679</v>
      </c>
    </row>
    <row r="23" spans="2:15">
      <c r="B23">
        <v>0.17647058823529413</v>
      </c>
      <c r="C23">
        <v>0.52052352639720023</v>
      </c>
      <c r="D23">
        <v>0</v>
      </c>
      <c r="E23">
        <v>0</v>
      </c>
      <c r="F23">
        <v>0.17647058823529413</v>
      </c>
      <c r="G23">
        <v>0.45862695181041885</v>
      </c>
      <c r="H23">
        <v>0.55882352941176472</v>
      </c>
      <c r="I23">
        <v>1.1332756617391004</v>
      </c>
      <c r="J23">
        <v>5.8823529411764705E-2</v>
      </c>
      <c r="K23">
        <v>0.23883257361061283</v>
      </c>
      <c r="L23">
        <v>1.0963114429063394</v>
      </c>
      <c r="M23">
        <v>0.70103090680512525</v>
      </c>
      <c r="N23">
        <v>16.038058823529415</v>
      </c>
      <c r="O23">
        <v>9.4535143022635513</v>
      </c>
    </row>
    <row r="24" spans="2:15">
      <c r="B24">
        <v>0.12820512820512819</v>
      </c>
      <c r="C24">
        <v>0.40907386924530542</v>
      </c>
      <c r="D24">
        <v>0</v>
      </c>
      <c r="E24">
        <v>0</v>
      </c>
      <c r="F24">
        <v>7.6923076923076927E-2</v>
      </c>
      <c r="G24">
        <v>0.3542683627908283</v>
      </c>
      <c r="H24">
        <v>0.23076923076923078</v>
      </c>
      <c r="I24">
        <v>0.53614307112239235</v>
      </c>
      <c r="J24">
        <v>0</v>
      </c>
      <c r="K24">
        <v>0</v>
      </c>
      <c r="L24">
        <v>1.143846780844987</v>
      </c>
      <c r="M24">
        <v>0.45283778283379644</v>
      </c>
      <c r="N24">
        <v>14.017897435897435</v>
      </c>
      <c r="O24">
        <v>4.9931878320413574</v>
      </c>
    </row>
    <row r="25" spans="2:15">
      <c r="B25">
        <v>0.203125</v>
      </c>
      <c r="C25">
        <v>0.44292274219727706</v>
      </c>
      <c r="D25">
        <v>0</v>
      </c>
      <c r="E25">
        <v>0</v>
      </c>
      <c r="F25">
        <v>0.390625</v>
      </c>
      <c r="G25">
        <v>1.2924344876092964</v>
      </c>
      <c r="H25">
        <v>0.625</v>
      </c>
      <c r="I25">
        <v>1.5481684006675103</v>
      </c>
      <c r="J25">
        <v>1.5625E-2</v>
      </c>
      <c r="K25">
        <v>0.125</v>
      </c>
      <c r="L25">
        <v>1.024374341223961</v>
      </c>
      <c r="M25">
        <v>0.59583161248932826</v>
      </c>
      <c r="N25">
        <v>12.788109374999998</v>
      </c>
      <c r="O25">
        <v>6.6799342029769466</v>
      </c>
    </row>
    <row r="27" spans="2:15">
      <c r="B27" t="str">
        <f>_xlfn.CONCAT(B16,",",B17,",",B18,",",B19,",",B20,",",B21,",",B22,",",B23,",",B24,",",B25)</f>
        <v>0.325,0.295454545454545,0.102040816326531,0.206896551724138,0.206896551724138,0.303571428571429,0.304347826086957,0.176470588235294,0.128205128205128,0.203125</v>
      </c>
      <c r="D27" t="str">
        <f>_xlfn.CONCAT(D16,",",D17,",",D18,",",D19,",",D20,",",D21,",",D22,",",D23,",",D24,",",D25)</f>
        <v>0.7125,0.227272727272727,0.0204081632653061,0,0.0517241379310345,0.0178571428571429,0,0,0,0</v>
      </c>
      <c r="F27" t="str">
        <f>_xlfn.CONCAT(F16,",",F17,",",F18,",",F19,",",F20,",",F21,",",F22,",",F23,",",F24,",",F25)</f>
        <v>0.775,0.25,0.387755102040816,0.189655172413793,0.189655172413793,0.142857142857143,0.152173913043478,0.176470588235294,0.0769230769230769,0.390625</v>
      </c>
      <c r="H27" t="str">
        <f>_xlfn.CONCAT(H16,",",H17,",",H18,",",H19,",",H20,",",H21,",",H22,",",H23,",",H24,",",H25)</f>
        <v>1.4875,1.02272727272727,0.877551020408163,0.551724137931034,0.586206896551724,0.517857142857143,0.434782608695652,0.558823529411765,0.230769230769231,0.625</v>
      </c>
      <c r="J27" t="str">
        <f>_xlfn.CONCAT(J16,",",J17,",",J18,",",J19,",",J20,",",J21,",",J22,",",J23,",",J24,",",J25)</f>
        <v>3.5875,2,0.755102040816326,0.293103448275862,0.172413793103448,0.0714285714285714,0.0217391304347826,0.0588235294117647,0,0.015625</v>
      </c>
      <c r="L27" t="str">
        <f>_xlfn.CONCAT(L16,",",L17,",",L18,",",L19,",",L20,",",L21,",",L22,",",L23,",",L24,",",L25)</f>
        <v>0.891062371959889,1.00117304523721,1.02732744613919,0.917860388501657,1.02959059616396,0.962687696842291,0.923692793505229,1.09631144290634,1.14384678084499,1.02437434122396</v>
      </c>
      <c r="N27" t="str">
        <f>_xlfn.CONCAT(N16,",",N17,",",N18,",",N19,",",N20,",",N21,",",N22,",",N23,",",N24,",",N25)</f>
        <v>49.4638,42.29425,29.7318979591837,21.9211206896552,19.3137586206897,17.2527321428571,13.9950869565217,16.0380588235294,14.0178974358974,12.788109375</v>
      </c>
    </row>
    <row r="28" spans="2:15">
      <c r="B28" t="s">
        <v>70</v>
      </c>
      <c r="D28" t="s">
        <v>71</v>
      </c>
      <c r="F28" t="s">
        <v>75</v>
      </c>
      <c r="H28" t="s">
        <v>76</v>
      </c>
      <c r="J28" t="s">
        <v>72</v>
      </c>
      <c r="L28" t="s">
        <v>74</v>
      </c>
      <c r="N28" t="s">
        <v>73</v>
      </c>
    </row>
    <row r="34" spans="2:5">
      <c r="B34" s="47" t="s">
        <v>77</v>
      </c>
      <c r="C34" s="47" t="s">
        <v>78</v>
      </c>
      <c r="D34" s="47" t="s">
        <v>79</v>
      </c>
    </row>
    <row r="35" spans="2:5">
      <c r="B35" s="48">
        <v>5</v>
      </c>
      <c r="C35" s="48">
        <v>43</v>
      </c>
      <c r="D35" s="48">
        <v>37</v>
      </c>
      <c r="E35">
        <f>C35+D35</f>
        <v>80</v>
      </c>
    </row>
    <row r="36" spans="2:5">
      <c r="B36" s="48">
        <v>6</v>
      </c>
      <c r="C36" s="48">
        <v>21</v>
      </c>
      <c r="D36" s="48">
        <v>23</v>
      </c>
      <c r="E36">
        <f>C36+D36</f>
        <v>44</v>
      </c>
    </row>
    <row r="37" spans="2:5">
      <c r="B37" s="48">
        <v>7</v>
      </c>
      <c r="C37" s="48">
        <v>26</v>
      </c>
      <c r="D37" s="48">
        <v>23</v>
      </c>
      <c r="E37">
        <f>C37+D37</f>
        <v>49</v>
      </c>
    </row>
    <row r="38" spans="2:5">
      <c r="B38" s="48">
        <v>8</v>
      </c>
      <c r="C38" s="48">
        <v>30</v>
      </c>
      <c r="D38" s="48">
        <v>28</v>
      </c>
      <c r="E38">
        <f>C38+D38</f>
        <v>58</v>
      </c>
    </row>
    <row r="39" spans="2:5">
      <c r="B39" s="48">
        <v>9</v>
      </c>
      <c r="C39" s="48">
        <v>30</v>
      </c>
      <c r="D39" s="48">
        <v>28</v>
      </c>
      <c r="E39">
        <f>C39+D39</f>
        <v>58</v>
      </c>
    </row>
    <row r="40" spans="2:5">
      <c r="B40" s="48">
        <v>10</v>
      </c>
      <c r="C40" s="48">
        <v>27</v>
      </c>
      <c r="D40" s="48">
        <v>29</v>
      </c>
      <c r="E40">
        <f>C40+D40</f>
        <v>56</v>
      </c>
    </row>
    <row r="41" spans="2:5">
      <c r="B41" s="48">
        <v>11</v>
      </c>
      <c r="C41" s="48">
        <v>28</v>
      </c>
      <c r="D41" s="48">
        <v>18</v>
      </c>
      <c r="E41">
        <f>C41+D41</f>
        <v>46</v>
      </c>
    </row>
    <row r="42" spans="2:5">
      <c r="B42" s="48">
        <v>12</v>
      </c>
      <c r="C42" s="48">
        <v>18</v>
      </c>
      <c r="D42" s="48">
        <v>16</v>
      </c>
      <c r="E42">
        <f>C42+D42</f>
        <v>34</v>
      </c>
    </row>
    <row r="43" spans="2:5">
      <c r="B43" s="48">
        <v>13</v>
      </c>
      <c r="C43" s="48">
        <v>18</v>
      </c>
      <c r="D43" s="48">
        <v>21</v>
      </c>
      <c r="E43">
        <f>C43+D43</f>
        <v>39</v>
      </c>
    </row>
    <row r="44" spans="2:5">
      <c r="B44" s="48" t="s">
        <v>55</v>
      </c>
      <c r="C44" s="48">
        <v>26</v>
      </c>
      <c r="D44" s="48">
        <v>38</v>
      </c>
      <c r="E44">
        <f>C44+D44</f>
        <v>64</v>
      </c>
    </row>
    <row r="45" spans="2:5">
      <c r="B45" s="49" t="s">
        <v>80</v>
      </c>
      <c r="C45" s="48">
        <v>267</v>
      </c>
      <c r="D45" s="48">
        <v>261</v>
      </c>
      <c r="E45">
        <v>528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A4A46-BE2F-4396-9054-7348862C0935}">
  <sheetPr codeName="Sheet3"/>
  <dimension ref="A1:S13"/>
  <sheetViews>
    <sheetView workbookViewId="0">
      <selection activeCell="E33" sqref="E33"/>
    </sheetView>
  </sheetViews>
  <sheetFormatPr defaultRowHeight="16.5"/>
  <sheetData>
    <row r="1" spans="1:19" ht="33" customHeight="1">
      <c r="A1" s="35" t="s">
        <v>25</v>
      </c>
      <c r="B1" s="36" t="s">
        <v>26</v>
      </c>
      <c r="C1" s="37"/>
      <c r="D1" s="34" t="s">
        <v>27</v>
      </c>
      <c r="E1" s="35"/>
      <c r="F1" s="34" t="s">
        <v>28</v>
      </c>
      <c r="G1" s="35"/>
      <c r="H1" s="36" t="s">
        <v>31</v>
      </c>
      <c r="I1" s="37"/>
      <c r="J1" s="34" t="s">
        <v>32</v>
      </c>
      <c r="K1" s="35"/>
      <c r="L1" s="34" t="s">
        <v>33</v>
      </c>
      <c r="M1" s="35"/>
      <c r="N1" s="34" t="s">
        <v>28</v>
      </c>
      <c r="O1" s="35"/>
      <c r="P1" s="34" t="s">
        <v>34</v>
      </c>
      <c r="Q1" s="35"/>
      <c r="R1" s="34" t="s">
        <v>35</v>
      </c>
      <c r="S1" s="35"/>
    </row>
    <row r="2" spans="1:19">
      <c r="A2" s="35"/>
      <c r="B2" s="29" t="s">
        <v>29</v>
      </c>
      <c r="C2" s="29" t="s">
        <v>30</v>
      </c>
      <c r="D2" s="20" t="s">
        <v>29</v>
      </c>
      <c r="E2" s="20" t="s">
        <v>30</v>
      </c>
      <c r="F2" s="20" t="s">
        <v>29</v>
      </c>
      <c r="G2" s="20" t="s">
        <v>30</v>
      </c>
      <c r="H2" s="29" t="s">
        <v>29</v>
      </c>
      <c r="I2" s="29" t="s">
        <v>30</v>
      </c>
      <c r="J2" s="20" t="s">
        <v>29</v>
      </c>
      <c r="K2" s="20" t="s">
        <v>30</v>
      </c>
      <c r="L2" s="20" t="s">
        <v>29</v>
      </c>
      <c r="M2" s="20" t="s">
        <v>30</v>
      </c>
      <c r="N2" s="20" t="s">
        <v>29</v>
      </c>
      <c r="O2" s="20" t="s">
        <v>30</v>
      </c>
      <c r="P2" s="20" t="s">
        <v>29</v>
      </c>
      <c r="Q2" s="20" t="s">
        <v>30</v>
      </c>
      <c r="R2" s="20" t="s">
        <v>29</v>
      </c>
      <c r="S2" s="20" t="s">
        <v>30</v>
      </c>
    </row>
    <row r="3" spans="1:19">
      <c r="A3" s="19">
        <v>5</v>
      </c>
      <c r="B3" s="19">
        <v>56.78</v>
      </c>
      <c r="C3" s="19">
        <v>21.26</v>
      </c>
      <c r="D3" s="19">
        <v>0.36</v>
      </c>
      <c r="E3" s="19">
        <v>0.99</v>
      </c>
      <c r="F3" s="19">
        <v>0.72</v>
      </c>
      <c r="G3" s="19">
        <v>1.26</v>
      </c>
      <c r="H3" s="19">
        <v>104.96</v>
      </c>
      <c r="I3" s="19">
        <v>39.75</v>
      </c>
      <c r="J3" s="19">
        <v>0.8</v>
      </c>
      <c r="K3" s="19">
        <v>1.94</v>
      </c>
      <c r="L3" s="19">
        <v>1.5</v>
      </c>
      <c r="M3" s="19">
        <v>1.83</v>
      </c>
      <c r="N3" s="19">
        <v>3.74</v>
      </c>
      <c r="O3" s="19">
        <v>3.21</v>
      </c>
      <c r="P3" s="19">
        <v>0.89</v>
      </c>
      <c r="Q3" s="19">
        <v>0.57999999999999996</v>
      </c>
      <c r="R3" s="19">
        <v>50.3</v>
      </c>
      <c r="S3" s="19">
        <v>33.32</v>
      </c>
    </row>
    <row r="4" spans="1:19">
      <c r="A4" s="19">
        <v>6</v>
      </c>
      <c r="B4" s="19">
        <v>45.54</v>
      </c>
      <c r="C4" s="19">
        <v>11.97</v>
      </c>
      <c r="D4" s="19">
        <v>0.3</v>
      </c>
      <c r="E4" s="19">
        <v>0.56000000000000005</v>
      </c>
      <c r="F4" s="19">
        <v>0.25</v>
      </c>
      <c r="G4" s="19">
        <v>0.54</v>
      </c>
      <c r="H4" s="19">
        <v>85.23</v>
      </c>
      <c r="I4" s="19">
        <v>23.55</v>
      </c>
      <c r="J4" s="19">
        <v>0.25</v>
      </c>
      <c r="K4" s="19">
        <v>0.71</v>
      </c>
      <c r="L4" s="19">
        <v>1</v>
      </c>
      <c r="M4" s="19">
        <v>1.18</v>
      </c>
      <c r="N4" s="19">
        <v>1.98</v>
      </c>
      <c r="O4" s="19">
        <v>1.87</v>
      </c>
      <c r="P4" s="19">
        <v>1.01</v>
      </c>
      <c r="Q4" s="19">
        <v>0.53</v>
      </c>
      <c r="R4" s="19">
        <v>42.17</v>
      </c>
      <c r="S4" s="19">
        <v>20.78</v>
      </c>
    </row>
    <row r="5" spans="1:19">
      <c r="A5" s="19">
        <v>7</v>
      </c>
      <c r="B5" s="19">
        <v>35.590000000000003</v>
      </c>
      <c r="C5" s="19">
        <v>9.14</v>
      </c>
      <c r="D5" s="19">
        <v>0.1</v>
      </c>
      <c r="E5" s="19">
        <v>0.38</v>
      </c>
      <c r="F5" s="19">
        <v>0.03</v>
      </c>
      <c r="G5" s="19">
        <v>0.16</v>
      </c>
      <c r="H5" s="19">
        <v>68.099999999999994</v>
      </c>
      <c r="I5" s="19">
        <v>18.46</v>
      </c>
      <c r="J5" s="19">
        <v>0.35</v>
      </c>
      <c r="K5" s="19">
        <v>0.83</v>
      </c>
      <c r="L5" s="19">
        <v>0.75</v>
      </c>
      <c r="M5" s="19">
        <v>1.1499999999999999</v>
      </c>
      <c r="N5" s="19">
        <v>0.78</v>
      </c>
      <c r="O5" s="19">
        <v>0.95</v>
      </c>
      <c r="P5" s="19">
        <v>1.01</v>
      </c>
      <c r="Q5" s="19">
        <v>0.47</v>
      </c>
      <c r="R5" s="19">
        <v>29.31</v>
      </c>
      <c r="S5" s="19">
        <v>13.41</v>
      </c>
    </row>
    <row r="6" spans="1:19">
      <c r="A6" s="19">
        <v>8</v>
      </c>
      <c r="B6" s="19">
        <v>27.46</v>
      </c>
      <c r="C6" s="19">
        <v>7.31</v>
      </c>
      <c r="D6" s="19">
        <v>0.21</v>
      </c>
      <c r="E6" s="19">
        <v>0.61</v>
      </c>
      <c r="F6" s="19">
        <v>0.04</v>
      </c>
      <c r="G6" s="19">
        <v>0.2</v>
      </c>
      <c r="H6" s="19">
        <v>54.44</v>
      </c>
      <c r="I6" s="19">
        <v>19.170000000000002</v>
      </c>
      <c r="J6" s="19">
        <v>0.19</v>
      </c>
      <c r="K6" s="19">
        <v>0.45</v>
      </c>
      <c r="L6" s="19">
        <v>0.62</v>
      </c>
      <c r="M6" s="19">
        <v>1.01</v>
      </c>
      <c r="N6" s="19">
        <v>0.26</v>
      </c>
      <c r="O6" s="19">
        <v>1.1100000000000001</v>
      </c>
      <c r="P6" s="19">
        <v>0.98</v>
      </c>
      <c r="Q6" s="19">
        <v>0.44</v>
      </c>
      <c r="R6" s="19">
        <v>22.4</v>
      </c>
      <c r="S6" s="19">
        <v>14.93</v>
      </c>
    </row>
    <row r="7" spans="1:19">
      <c r="A7" s="19">
        <v>9</v>
      </c>
      <c r="B7" s="19">
        <v>20.99</v>
      </c>
      <c r="C7" s="19">
        <v>11.08</v>
      </c>
      <c r="D7" s="19">
        <v>0.23</v>
      </c>
      <c r="E7" s="19">
        <v>0.48</v>
      </c>
      <c r="F7" s="19">
        <v>0.06</v>
      </c>
      <c r="G7" s="19">
        <v>0.25</v>
      </c>
      <c r="H7" s="19">
        <v>42.65</v>
      </c>
      <c r="I7" s="19">
        <v>11.87</v>
      </c>
      <c r="J7" s="19">
        <v>0.15</v>
      </c>
      <c r="K7" s="19">
        <v>0.36</v>
      </c>
      <c r="L7" s="19">
        <v>0.55000000000000004</v>
      </c>
      <c r="M7" s="19">
        <v>1</v>
      </c>
      <c r="N7" s="19">
        <v>0.21</v>
      </c>
      <c r="O7" s="19">
        <v>0.46</v>
      </c>
      <c r="P7" s="19">
        <v>1.01</v>
      </c>
      <c r="Q7" s="19">
        <v>0.56999999999999995</v>
      </c>
      <c r="R7" s="19">
        <v>19.47</v>
      </c>
      <c r="S7" s="19">
        <v>10.38</v>
      </c>
    </row>
    <row r="8" spans="1:19">
      <c r="A8" s="19">
        <v>10</v>
      </c>
      <c r="B8" s="19">
        <v>16.559999999999999</v>
      </c>
      <c r="C8" s="19">
        <v>5.57</v>
      </c>
      <c r="D8" s="19">
        <v>0.22</v>
      </c>
      <c r="E8" s="19">
        <v>0.52</v>
      </c>
      <c r="F8" s="19">
        <v>0.01</v>
      </c>
      <c r="G8" s="19">
        <v>0.2</v>
      </c>
      <c r="H8" s="19">
        <v>33.880000000000003</v>
      </c>
      <c r="I8" s="19">
        <v>11.46</v>
      </c>
      <c r="J8" s="19">
        <v>0.13</v>
      </c>
      <c r="K8" s="19">
        <v>0.76</v>
      </c>
      <c r="L8" s="19">
        <v>0.6</v>
      </c>
      <c r="M8" s="19">
        <v>1.48</v>
      </c>
      <c r="N8" s="19">
        <v>0.09</v>
      </c>
      <c r="O8" s="19">
        <v>0.28999999999999998</v>
      </c>
      <c r="P8" s="19">
        <v>1.05</v>
      </c>
      <c r="Q8" s="19">
        <v>0.53</v>
      </c>
      <c r="R8" s="19">
        <v>18.79</v>
      </c>
      <c r="S8" s="19">
        <v>8.91</v>
      </c>
    </row>
    <row r="9" spans="1:19">
      <c r="A9" s="19">
        <v>11</v>
      </c>
      <c r="B9" s="19">
        <v>13.68</v>
      </c>
      <c r="C9" s="19">
        <v>3.56</v>
      </c>
      <c r="D9" s="19">
        <v>0.26</v>
      </c>
      <c r="E9" s="19">
        <v>1</v>
      </c>
      <c r="F9" s="19">
        <v>0.01</v>
      </c>
      <c r="G9" s="19">
        <v>0.2</v>
      </c>
      <c r="H9" s="19">
        <v>27.77</v>
      </c>
      <c r="I9" s="19">
        <v>6.05</v>
      </c>
      <c r="J9" s="19">
        <v>0.16</v>
      </c>
      <c r="K9" s="19">
        <v>0.55000000000000004</v>
      </c>
      <c r="L9" s="19">
        <v>0.39</v>
      </c>
      <c r="M9" s="19">
        <v>1.26</v>
      </c>
      <c r="N9" s="19">
        <v>0.03</v>
      </c>
      <c r="O9" s="19">
        <v>0.16</v>
      </c>
      <c r="P9" s="19">
        <v>0.86</v>
      </c>
      <c r="Q9" s="19">
        <v>0.52</v>
      </c>
      <c r="R9" s="19">
        <v>13.31</v>
      </c>
      <c r="S9" s="19">
        <v>6.55</v>
      </c>
    </row>
    <row r="10" spans="1:19">
      <c r="A10" s="19">
        <v>12</v>
      </c>
      <c r="B10" s="19">
        <v>12.61</v>
      </c>
      <c r="C10" s="19">
        <v>3.19</v>
      </c>
      <c r="D10" s="19">
        <v>0.21</v>
      </c>
      <c r="E10" s="19">
        <v>0.56999999999999995</v>
      </c>
      <c r="F10" s="19">
        <v>0.01</v>
      </c>
      <c r="G10" s="19">
        <v>0.2</v>
      </c>
      <c r="H10" s="19">
        <v>24.91</v>
      </c>
      <c r="I10" s="19">
        <v>10.84</v>
      </c>
      <c r="J10" s="19">
        <v>0.21</v>
      </c>
      <c r="K10" s="19">
        <v>0.5</v>
      </c>
      <c r="L10" s="19">
        <v>0.56999999999999995</v>
      </c>
      <c r="M10" s="19">
        <v>1.2</v>
      </c>
      <c r="N10" s="19">
        <v>7.0000000000000007E-2</v>
      </c>
      <c r="O10" s="19">
        <v>0.26</v>
      </c>
      <c r="P10" s="19">
        <v>1.18</v>
      </c>
      <c r="Q10" s="19">
        <v>0.74</v>
      </c>
      <c r="R10" s="19">
        <v>17.28</v>
      </c>
      <c r="S10" s="19">
        <v>9.82</v>
      </c>
    </row>
    <row r="11" spans="1:19">
      <c r="A11" s="19">
        <v>13</v>
      </c>
      <c r="B11" s="19">
        <v>12.37</v>
      </c>
      <c r="C11" s="19">
        <v>2.11</v>
      </c>
      <c r="D11" s="19">
        <v>0.13</v>
      </c>
      <c r="E11" s="19">
        <v>0.41</v>
      </c>
      <c r="F11" s="19">
        <v>0.01</v>
      </c>
      <c r="G11" s="19">
        <v>0.2</v>
      </c>
      <c r="H11" s="19">
        <v>23.69</v>
      </c>
      <c r="I11" s="19">
        <v>5.29</v>
      </c>
      <c r="J11" s="19">
        <v>0.08</v>
      </c>
      <c r="K11" s="19">
        <v>0.35</v>
      </c>
      <c r="L11" s="19">
        <v>0.23</v>
      </c>
      <c r="M11" s="19">
        <v>0.54</v>
      </c>
      <c r="N11" s="19">
        <v>0.03</v>
      </c>
      <c r="O11" s="19">
        <v>0.19</v>
      </c>
      <c r="P11" s="19">
        <v>1.1399999999999999</v>
      </c>
      <c r="Q11" s="19">
        <v>0.45</v>
      </c>
      <c r="R11" s="19">
        <v>14.02</v>
      </c>
      <c r="S11" s="19">
        <v>4.99</v>
      </c>
    </row>
    <row r="12" spans="1:19">
      <c r="A12" s="19">
        <v>14</v>
      </c>
      <c r="B12" s="19">
        <v>11.78</v>
      </c>
      <c r="C12" s="19">
        <v>3.68</v>
      </c>
      <c r="D12" s="19">
        <v>0.16</v>
      </c>
      <c r="E12" s="19">
        <v>0.42</v>
      </c>
      <c r="F12" s="19">
        <v>0.01</v>
      </c>
      <c r="G12" s="19">
        <v>0.2</v>
      </c>
      <c r="H12" s="19">
        <v>21.44</v>
      </c>
      <c r="I12" s="19">
        <v>6.88</v>
      </c>
      <c r="J12" s="19">
        <v>0.44</v>
      </c>
      <c r="K12" s="19">
        <v>1.43</v>
      </c>
      <c r="L12" s="19">
        <v>0.62</v>
      </c>
      <c r="M12" s="19">
        <v>1.68</v>
      </c>
      <c r="N12" s="19">
        <v>0.02</v>
      </c>
      <c r="O12" s="19">
        <v>0.14000000000000001</v>
      </c>
      <c r="P12" s="19">
        <v>1.0900000000000001</v>
      </c>
      <c r="Q12" s="19">
        <v>0.61</v>
      </c>
      <c r="R12" s="19">
        <v>13.35</v>
      </c>
      <c r="S12" s="19">
        <v>6.93</v>
      </c>
    </row>
    <row r="13" spans="1:19">
      <c r="A13" s="19">
        <v>15</v>
      </c>
      <c r="B13" s="19">
        <v>11.78</v>
      </c>
      <c r="C13" s="19">
        <v>3.68</v>
      </c>
      <c r="D13" s="19">
        <v>0.67</v>
      </c>
      <c r="E13" s="19">
        <v>1.29</v>
      </c>
      <c r="F13" s="19">
        <v>0.01</v>
      </c>
      <c r="G13" s="19">
        <v>0.2</v>
      </c>
      <c r="H13" s="19">
        <v>21.44</v>
      </c>
      <c r="I13" s="19">
        <v>6.88</v>
      </c>
      <c r="J13" s="19">
        <v>0.44</v>
      </c>
      <c r="K13" s="19">
        <v>1.43</v>
      </c>
      <c r="L13" s="19">
        <v>0.62</v>
      </c>
      <c r="M13" s="19">
        <v>1.68</v>
      </c>
      <c r="N13" s="19">
        <v>0.02</v>
      </c>
      <c r="O13" s="19">
        <v>0.14000000000000001</v>
      </c>
      <c r="P13" s="19">
        <v>1.0900000000000001</v>
      </c>
      <c r="Q13" s="19">
        <v>0.61</v>
      </c>
      <c r="R13" s="19">
        <v>13.35</v>
      </c>
      <c r="S13" s="19">
        <v>6.93</v>
      </c>
    </row>
  </sheetData>
  <mergeCells count="10">
    <mergeCell ref="L1:M1"/>
    <mergeCell ref="N1:O1"/>
    <mergeCell ref="P1:Q1"/>
    <mergeCell ref="R1:S1"/>
    <mergeCell ref="A1:A2"/>
    <mergeCell ref="B1:C1"/>
    <mergeCell ref="D1:E1"/>
    <mergeCell ref="F1:G1"/>
    <mergeCell ref="H1:I1"/>
    <mergeCell ref="J1:K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AE1E8-CF78-4DC8-810B-CE4F03EF77B7}">
  <sheetPr codeName="Sheet4"/>
  <dimension ref="A1:AJ13"/>
  <sheetViews>
    <sheetView zoomScale="85" zoomScaleNormal="85" workbookViewId="0">
      <selection activeCell="V23" sqref="V23"/>
    </sheetView>
  </sheetViews>
  <sheetFormatPr defaultRowHeight="16.5"/>
  <cols>
    <col min="2" max="2" width="7.375" customWidth="1"/>
    <col min="3" max="6" width="12.5" bestFit="1" customWidth="1"/>
    <col min="7" max="7" width="7.375" customWidth="1"/>
    <col min="8" max="11" width="12.5" bestFit="1" customWidth="1"/>
    <col min="12" max="12" width="7.375" customWidth="1"/>
    <col min="13" max="16" width="12.5" bestFit="1" customWidth="1"/>
    <col min="17" max="17" width="7.375" customWidth="1"/>
    <col min="18" max="21" width="12.5" bestFit="1" customWidth="1"/>
    <col min="22" max="22" width="7.375" customWidth="1"/>
    <col min="23" max="26" width="12.5" bestFit="1" customWidth="1"/>
  </cols>
  <sheetData>
    <row r="1" spans="1:36">
      <c r="A1" s="39" t="s">
        <v>25</v>
      </c>
      <c r="B1" s="41" t="s">
        <v>65</v>
      </c>
      <c r="C1" s="41"/>
      <c r="D1" s="41"/>
      <c r="E1" s="41"/>
      <c r="F1" s="42"/>
      <c r="G1" s="38" t="s">
        <v>66</v>
      </c>
      <c r="H1" s="38"/>
      <c r="I1" s="38"/>
      <c r="J1" s="38"/>
      <c r="K1" s="38"/>
      <c r="L1" s="38" t="s">
        <v>67</v>
      </c>
      <c r="M1" s="38"/>
      <c r="N1" s="38"/>
      <c r="O1" s="38"/>
      <c r="P1" s="38"/>
      <c r="Q1" s="38" t="s">
        <v>68</v>
      </c>
      <c r="R1" s="38"/>
      <c r="S1" s="38"/>
      <c r="T1" s="38"/>
      <c r="U1" s="38"/>
      <c r="V1" s="38" t="s">
        <v>69</v>
      </c>
      <c r="W1" s="38"/>
      <c r="X1" s="38"/>
      <c r="Y1" s="38"/>
      <c r="Z1" s="38"/>
      <c r="AA1" s="38" t="s">
        <v>23</v>
      </c>
      <c r="AB1" s="38"/>
      <c r="AC1" s="38"/>
      <c r="AD1" s="38"/>
      <c r="AE1" s="38"/>
      <c r="AF1" s="38" t="s">
        <v>24</v>
      </c>
      <c r="AG1" s="38"/>
      <c r="AH1" s="38"/>
      <c r="AI1" s="38"/>
      <c r="AJ1" s="38"/>
    </row>
    <row r="2" spans="1:36">
      <c r="A2" s="40"/>
      <c r="B2" s="21" t="s">
        <v>64</v>
      </c>
      <c r="C2" s="22" t="s">
        <v>51</v>
      </c>
      <c r="D2" s="23" t="s">
        <v>36</v>
      </c>
      <c r="E2" s="24" t="s">
        <v>37</v>
      </c>
      <c r="F2" s="25" t="s">
        <v>38</v>
      </c>
      <c r="G2" s="21" t="s">
        <v>64</v>
      </c>
      <c r="H2" s="22" t="s">
        <v>50</v>
      </c>
      <c r="I2" s="23" t="s">
        <v>52</v>
      </c>
      <c r="J2" s="24" t="s">
        <v>53</v>
      </c>
      <c r="K2" s="25" t="s">
        <v>54</v>
      </c>
      <c r="L2" s="21" t="s">
        <v>64</v>
      </c>
      <c r="M2" s="22" t="s">
        <v>50</v>
      </c>
      <c r="N2" s="23" t="s">
        <v>52</v>
      </c>
      <c r="O2" s="24" t="s">
        <v>53</v>
      </c>
      <c r="P2" s="25" t="s">
        <v>54</v>
      </c>
      <c r="Q2" s="21" t="s">
        <v>64</v>
      </c>
      <c r="R2" s="22" t="s">
        <v>50</v>
      </c>
      <c r="S2" s="23" t="s">
        <v>52</v>
      </c>
      <c r="T2" s="24" t="s">
        <v>53</v>
      </c>
      <c r="U2" s="25" t="s">
        <v>54</v>
      </c>
      <c r="V2" s="21" t="s">
        <v>64</v>
      </c>
      <c r="W2" s="22" t="s">
        <v>50</v>
      </c>
      <c r="X2" s="23" t="s">
        <v>52</v>
      </c>
      <c r="Y2" s="24" t="s">
        <v>53</v>
      </c>
      <c r="Z2" s="25" t="s">
        <v>54</v>
      </c>
      <c r="AA2" s="21" t="s">
        <v>64</v>
      </c>
      <c r="AB2" s="22" t="s">
        <v>50</v>
      </c>
      <c r="AC2" s="23" t="s">
        <v>52</v>
      </c>
      <c r="AD2" s="24" t="s">
        <v>53</v>
      </c>
      <c r="AE2" s="25" t="s">
        <v>54</v>
      </c>
      <c r="AF2" s="21" t="s">
        <v>64</v>
      </c>
      <c r="AG2" s="22" t="s">
        <v>50</v>
      </c>
      <c r="AH2" s="23" t="s">
        <v>52</v>
      </c>
      <c r="AI2" s="24" t="s">
        <v>53</v>
      </c>
      <c r="AJ2" s="25" t="s">
        <v>54</v>
      </c>
    </row>
    <row r="3" spans="1:36">
      <c r="A3" s="30">
        <v>5</v>
      </c>
      <c r="B3" s="26">
        <v>0.32500000000000001</v>
      </c>
      <c r="C3" s="27">
        <v>0.26628566257644298</v>
      </c>
      <c r="D3" s="27">
        <v>0.27364715749198798</v>
      </c>
      <c r="E3" s="27">
        <v>0.320460945897028</v>
      </c>
      <c r="F3" s="27">
        <v>0.359313254091495</v>
      </c>
      <c r="G3" s="26">
        <v>0.71250000000000002</v>
      </c>
      <c r="H3" s="27">
        <v>0.32495758719560702</v>
      </c>
      <c r="I3" s="27">
        <v>0.52635814029231098</v>
      </c>
      <c r="J3" s="27">
        <v>0.65178292710425501</v>
      </c>
      <c r="K3" s="27">
        <v>0.70673028269466798</v>
      </c>
      <c r="L3" s="26">
        <v>0.77500000000000002</v>
      </c>
      <c r="M3" s="27">
        <v>0.43365454874456599</v>
      </c>
      <c r="N3" s="27">
        <v>0.64855609174976503</v>
      </c>
      <c r="O3" s="27">
        <v>0.67108443992470601</v>
      </c>
      <c r="P3" s="27">
        <v>0.74162313259631496</v>
      </c>
      <c r="Q3" s="26">
        <v>1.4875</v>
      </c>
      <c r="R3" s="27">
        <v>1.10708558639217</v>
      </c>
      <c r="S3" s="27">
        <v>1.39662386183114</v>
      </c>
      <c r="T3" s="27">
        <v>1.4433072082925</v>
      </c>
      <c r="U3" s="27">
        <v>1.4990844409711299</v>
      </c>
      <c r="V3" s="26">
        <v>3.5874999999999999</v>
      </c>
      <c r="W3" s="27">
        <v>2.0760284349531002</v>
      </c>
      <c r="X3" s="27">
        <v>3.11625240020363</v>
      </c>
      <c r="Y3" s="27">
        <v>3.5471434485358202</v>
      </c>
      <c r="Z3" s="27">
        <v>3.6248908963526798</v>
      </c>
      <c r="AA3" s="26">
        <v>0.89106237195988902</v>
      </c>
      <c r="AB3" s="27">
        <v>0.93377346745549195</v>
      </c>
      <c r="AC3" s="27">
        <v>0.94128475491805097</v>
      </c>
      <c r="AD3" s="27">
        <v>0.93242823371290995</v>
      </c>
      <c r="AE3" s="27">
        <v>0.88567375212584998</v>
      </c>
      <c r="AF3" s="26">
        <v>49.463799999999999</v>
      </c>
      <c r="AG3" s="27">
        <v>40.654144116584902</v>
      </c>
      <c r="AH3" s="27">
        <v>49.124653586873897</v>
      </c>
      <c r="AI3" s="27">
        <v>51.057174118355299</v>
      </c>
      <c r="AJ3" s="27">
        <v>50.235992194427403</v>
      </c>
    </row>
    <row r="4" spans="1:36">
      <c r="A4" s="30">
        <v>6</v>
      </c>
      <c r="B4" s="26">
        <v>0.29545454545454503</v>
      </c>
      <c r="C4" s="27">
        <v>0.25715570281119299</v>
      </c>
      <c r="D4" s="27">
        <v>0.25960953444970802</v>
      </c>
      <c r="E4" s="27">
        <v>0.244004938314732</v>
      </c>
      <c r="F4" s="27">
        <v>0.196518783853802</v>
      </c>
      <c r="G4" s="26">
        <v>0.22727272727272699</v>
      </c>
      <c r="H4" s="27">
        <v>0.27562839384827698</v>
      </c>
      <c r="I4" s="27">
        <v>0.34276191154718</v>
      </c>
      <c r="J4" s="27">
        <v>0.30095364927641399</v>
      </c>
      <c r="K4" s="27">
        <v>0.233795770214896</v>
      </c>
      <c r="L4" s="26">
        <v>0.25</v>
      </c>
      <c r="M4" s="27">
        <v>0.39797831942193801</v>
      </c>
      <c r="N4" s="27">
        <v>0.46961216709033499</v>
      </c>
      <c r="O4" s="27">
        <v>0.46210271769884698</v>
      </c>
      <c r="P4" s="27">
        <v>0.37588875997434601</v>
      </c>
      <c r="Q4" s="26">
        <v>1.02272727272727</v>
      </c>
      <c r="R4" s="27">
        <v>1.0142430525128401</v>
      </c>
      <c r="S4" s="27">
        <v>1.1107558109925</v>
      </c>
      <c r="T4" s="27">
        <v>1.0951946955054499</v>
      </c>
      <c r="U4" s="27">
        <v>1.0270225222487901</v>
      </c>
      <c r="V4" s="26">
        <v>2</v>
      </c>
      <c r="W4" s="27">
        <v>1.7697051274850899</v>
      </c>
      <c r="X4" s="27">
        <v>2.1164464492352701</v>
      </c>
      <c r="Y4" s="27">
        <v>1.9728160997917401</v>
      </c>
      <c r="Z4" s="27">
        <v>1.87779144129844</v>
      </c>
      <c r="AA4" s="26">
        <v>1.0011730452372101</v>
      </c>
      <c r="AB4" s="27">
        <v>0.94888885031704295</v>
      </c>
      <c r="AC4" s="27">
        <v>0.951392612804563</v>
      </c>
      <c r="AD4" s="27">
        <v>0.95434478653960397</v>
      </c>
      <c r="AE4" s="27">
        <v>1.01148915291706</v>
      </c>
      <c r="AF4" s="26">
        <v>42.294249999999998</v>
      </c>
      <c r="AG4" s="27">
        <v>36.882483468529003</v>
      </c>
      <c r="AH4" s="27">
        <v>39.705986625291899</v>
      </c>
      <c r="AI4" s="27">
        <v>39.061813114804998</v>
      </c>
      <c r="AJ4" s="27">
        <v>40.065479910656499</v>
      </c>
    </row>
    <row r="5" spans="1:36">
      <c r="A5" s="30">
        <v>7</v>
      </c>
      <c r="B5" s="26">
        <v>0.102040816326531</v>
      </c>
      <c r="C5" s="27">
        <v>0.24802574304594199</v>
      </c>
      <c r="D5" s="27">
        <v>0.246798827226685</v>
      </c>
      <c r="E5" s="27">
        <v>0.20778733688919199</v>
      </c>
      <c r="F5" s="27">
        <v>0.17109349026394399</v>
      </c>
      <c r="G5" s="26">
        <v>2.04081632653061E-2</v>
      </c>
      <c r="H5" s="27">
        <v>0.22629920050094601</v>
      </c>
      <c r="I5" s="27">
        <v>0.192732441651498</v>
      </c>
      <c r="J5" s="27">
        <v>8.8211785974701501E-2</v>
      </c>
      <c r="K5" s="27">
        <v>3.6317061250976203E-2</v>
      </c>
      <c r="L5" s="26">
        <v>0.38775510204081598</v>
      </c>
      <c r="M5" s="27">
        <v>0.36230209009931003</v>
      </c>
      <c r="N5" s="27">
        <v>0.32648516626510599</v>
      </c>
      <c r="O5" s="27">
        <v>0.30771154278618801</v>
      </c>
      <c r="P5" s="27">
        <v>0.241091666367692</v>
      </c>
      <c r="Q5" s="26">
        <v>0.87755102040816302</v>
      </c>
      <c r="R5" s="27">
        <v>0.92140051863351602</v>
      </c>
      <c r="S5" s="27">
        <v>0.87314413939368496</v>
      </c>
      <c r="T5" s="27">
        <v>0.83424135067596294</v>
      </c>
      <c r="U5" s="27">
        <v>0.78156285316590302</v>
      </c>
      <c r="V5" s="26">
        <v>0.75510204081632604</v>
      </c>
      <c r="W5" s="27">
        <v>1.4633818200170801</v>
      </c>
      <c r="X5" s="27">
        <v>1.290011159142</v>
      </c>
      <c r="Y5" s="27">
        <v>0.93093528553243798</v>
      </c>
      <c r="Z5" s="27">
        <v>0.85750714034358499</v>
      </c>
      <c r="AA5" s="26">
        <v>1.0273274461391899</v>
      </c>
      <c r="AB5" s="27">
        <v>0.96400423317859396</v>
      </c>
      <c r="AC5" s="27">
        <v>0.96275235193483399</v>
      </c>
      <c r="AD5" s="27">
        <v>0.97013278627244504</v>
      </c>
      <c r="AE5" s="27">
        <v>1.0142897966509701</v>
      </c>
      <c r="AF5" s="26">
        <v>29.731897959183701</v>
      </c>
      <c r="AG5" s="27">
        <v>33.110822820473103</v>
      </c>
      <c r="AH5" s="27">
        <v>31.699071242091499</v>
      </c>
      <c r="AI5" s="27">
        <v>30.088637465865201</v>
      </c>
      <c r="AJ5" s="27">
        <v>30.864198171732301</v>
      </c>
    </row>
    <row r="6" spans="1:36">
      <c r="A6" s="30">
        <v>8</v>
      </c>
      <c r="B6" s="26">
        <v>0.20689655172413801</v>
      </c>
      <c r="C6" s="27">
        <v>0.238895783280691</v>
      </c>
      <c r="D6" s="27">
        <v>0.235215035822919</v>
      </c>
      <c r="E6" s="27">
        <v>0.200662001523984</v>
      </c>
      <c r="F6" s="27">
        <v>0.20713738622997899</v>
      </c>
      <c r="G6" s="26">
        <v>0</v>
      </c>
      <c r="H6" s="27">
        <v>0.17697000715361599</v>
      </c>
      <c r="I6" s="27">
        <v>7.6269730605267302E-2</v>
      </c>
      <c r="J6" s="27">
        <v>-1.6305707279922602E-2</v>
      </c>
      <c r="K6" s="27">
        <v>0</v>
      </c>
      <c r="L6" s="26">
        <v>0.18965517241379301</v>
      </c>
      <c r="M6" s="27">
        <v>0.32662586077668099</v>
      </c>
      <c r="N6" s="27">
        <v>0.219175089274078</v>
      </c>
      <c r="O6" s="27">
        <v>0.20254702276415701</v>
      </c>
      <c r="P6" s="27">
        <v>0.214303471550332</v>
      </c>
      <c r="Q6" s="26">
        <v>0.55172413793103403</v>
      </c>
      <c r="R6" s="27">
        <v>0.82855798475418896</v>
      </c>
      <c r="S6" s="27">
        <v>0.683788847034699</v>
      </c>
      <c r="T6" s="27">
        <v>0.64933209131326097</v>
      </c>
      <c r="U6" s="27">
        <v>0.65862829677462398</v>
      </c>
      <c r="V6" s="26">
        <v>0.29310344827586199</v>
      </c>
      <c r="W6" s="27">
        <v>1.15705851254908</v>
      </c>
      <c r="X6" s="27">
        <v>0.63694652992381595</v>
      </c>
      <c r="Y6" s="27">
        <v>0.31890789901230898</v>
      </c>
      <c r="Z6" s="27">
        <v>0.33186580699495399</v>
      </c>
      <c r="AA6" s="26">
        <v>0.91786038850165697</v>
      </c>
      <c r="AB6" s="27">
        <v>0.97911961604014497</v>
      </c>
      <c r="AC6" s="27">
        <v>0.97536397230886596</v>
      </c>
      <c r="AD6" s="27">
        <v>0.98190092843646404</v>
      </c>
      <c r="AE6" s="27">
        <v>0.97410851482981897</v>
      </c>
      <c r="AF6" s="26">
        <v>21.921120689655201</v>
      </c>
      <c r="AG6" s="27">
        <v>29.3391621724172</v>
      </c>
      <c r="AH6" s="27">
        <v>25.1039074372725</v>
      </c>
      <c r="AI6" s="27">
        <v>23.677523235470701</v>
      </c>
      <c r="AJ6" s="27">
        <v>23.540659581438501</v>
      </c>
    </row>
    <row r="7" spans="1:36">
      <c r="A7" s="30">
        <v>9</v>
      </c>
      <c r="B7" s="26">
        <v>0.20689655172413801</v>
      </c>
      <c r="C7" s="27">
        <v>0.229765823515441</v>
      </c>
      <c r="D7" s="27">
        <v>0.22485816023841099</v>
      </c>
      <c r="E7" s="27">
        <v>0.21148279212267801</v>
      </c>
      <c r="F7" s="27">
        <v>0.25033510032533202</v>
      </c>
      <c r="G7" s="26">
        <v>5.1724137931034503E-2</v>
      </c>
      <c r="H7" s="27">
        <v>0.127640813806286</v>
      </c>
      <c r="I7" s="27">
        <v>-6.6262215915138204E-3</v>
      </c>
      <c r="J7" s="27">
        <v>-4.2461874966503999E-2</v>
      </c>
      <c r="K7" s="27">
        <v>0</v>
      </c>
      <c r="L7" s="26">
        <v>0.18965517241379301</v>
      </c>
      <c r="M7" s="27">
        <v>0.290949631454053</v>
      </c>
      <c r="N7" s="27">
        <v>0.14768193611725</v>
      </c>
      <c r="O7" s="27">
        <v>0.14124526521018299</v>
      </c>
      <c r="P7" s="27">
        <v>0.21178395789774901</v>
      </c>
      <c r="Q7" s="26">
        <v>0.58620689655172398</v>
      </c>
      <c r="R7" s="27">
        <v>0.73571545087486101</v>
      </c>
      <c r="S7" s="27">
        <v>0.54268993391554199</v>
      </c>
      <c r="T7" s="27">
        <v>0.52935183492656701</v>
      </c>
      <c r="U7" s="27">
        <v>0.58512906761307604</v>
      </c>
      <c r="V7" s="26">
        <v>0.17241379310344801</v>
      </c>
      <c r="W7" s="27">
        <v>0.85073520508107803</v>
      </c>
      <c r="X7" s="27">
        <v>0.15725256158072101</v>
      </c>
      <c r="Y7" s="27">
        <v>3.4140833485757499E-2</v>
      </c>
      <c r="Z7" s="27">
        <v>0.111888281342857</v>
      </c>
      <c r="AA7" s="26">
        <v>1.02959059616396</v>
      </c>
      <c r="AB7" s="27">
        <v>0.99423499890169598</v>
      </c>
      <c r="AC7" s="27">
        <v>0.989227473926657</v>
      </c>
      <c r="AD7" s="27">
        <v>0.99175790855669499</v>
      </c>
      <c r="AE7" s="27">
        <v>0.94500342696324802</v>
      </c>
      <c r="AF7" s="26">
        <v>19.313758620689701</v>
      </c>
      <c r="AG7" s="27">
        <v>25.567501524361301</v>
      </c>
      <c r="AH7" s="27">
        <v>19.920495210835199</v>
      </c>
      <c r="AI7" s="27">
        <v>19.368346487556199</v>
      </c>
      <c r="AJ7" s="27">
        <v>18.5471645636087</v>
      </c>
    </row>
    <row r="8" spans="1:36">
      <c r="A8" s="30">
        <v>10</v>
      </c>
      <c r="B8" s="26">
        <v>0.30357142857142899</v>
      </c>
      <c r="C8" s="27">
        <v>0.22063586375019001</v>
      </c>
      <c r="D8" s="27">
        <v>0.21572820047316099</v>
      </c>
      <c r="E8" s="27">
        <v>0.229103568588849</v>
      </c>
      <c r="F8" s="27">
        <v>0.26795587678882998</v>
      </c>
      <c r="G8" s="26">
        <v>1.7857142857142901E-2</v>
      </c>
      <c r="H8" s="27">
        <v>7.8311620458955705E-2</v>
      </c>
      <c r="I8" s="27">
        <v>-5.5955414938844997E-2</v>
      </c>
      <c r="J8" s="27">
        <v>-2.0119761564085702E-2</v>
      </c>
      <c r="K8" s="27">
        <v>0</v>
      </c>
      <c r="L8" s="26">
        <v>0.14285714285714299</v>
      </c>
      <c r="M8" s="27">
        <v>0.25527340213142502</v>
      </c>
      <c r="N8" s="27">
        <v>0.112005706794623</v>
      </c>
      <c r="O8" s="27">
        <v>0.118442377701695</v>
      </c>
      <c r="P8" s="27">
        <v>0.188981070386946</v>
      </c>
      <c r="Q8" s="26">
        <v>0.51785714285714302</v>
      </c>
      <c r="R8" s="27">
        <v>0.64287291699553395</v>
      </c>
      <c r="S8" s="27">
        <v>0.44984740003621498</v>
      </c>
      <c r="T8" s="27">
        <v>0.46318549902510198</v>
      </c>
      <c r="U8" s="27">
        <v>0.51896273170528096</v>
      </c>
      <c r="V8" s="26">
        <v>7.1428571428571397E-2</v>
      </c>
      <c r="W8" s="27">
        <v>0.54441189761307196</v>
      </c>
      <c r="X8" s="27">
        <v>-0.149070745887284</v>
      </c>
      <c r="Y8" s="27">
        <v>-2.5959017792857201E-2</v>
      </c>
      <c r="Z8" s="27">
        <v>5.1788430060923901E-2</v>
      </c>
      <c r="AA8" s="26">
        <v>0.96268769684229105</v>
      </c>
      <c r="AB8" s="27">
        <v>1.0093503817632401</v>
      </c>
      <c r="AC8" s="27">
        <v>1.0043428567882</v>
      </c>
      <c r="AD8" s="27">
        <v>1.0018124221581699</v>
      </c>
      <c r="AE8" s="27">
        <v>0.95505794056833404</v>
      </c>
      <c r="AF8" s="26">
        <v>17.252732142857099</v>
      </c>
      <c r="AG8" s="27">
        <v>21.795840876305402</v>
      </c>
      <c r="AH8" s="27">
        <v>16.1488345627793</v>
      </c>
      <c r="AI8" s="27">
        <v>16.7009832860561</v>
      </c>
      <c r="AJ8" s="27">
        <v>15.8798013621264</v>
      </c>
    </row>
    <row r="9" spans="1:36">
      <c r="A9" s="30">
        <v>11</v>
      </c>
      <c r="B9" s="26">
        <v>0.30434782608695699</v>
      </c>
      <c r="C9" s="27">
        <v>0.21150590398494001</v>
      </c>
      <c r="D9" s="27">
        <v>0.20782515652716699</v>
      </c>
      <c r="E9" s="27">
        <v>0.24237819082607001</v>
      </c>
      <c r="F9" s="27">
        <v>0.24885357552470799</v>
      </c>
      <c r="G9" s="26">
        <v>0</v>
      </c>
      <c r="H9" s="27">
        <v>2.8982427111625401E-2</v>
      </c>
      <c r="I9" s="27">
        <v>-7.1717849436725406E-2</v>
      </c>
      <c r="J9" s="27">
        <v>2.0857588448290401E-2</v>
      </c>
      <c r="K9" s="27">
        <v>0</v>
      </c>
      <c r="L9" s="26">
        <v>0.15217391304347799</v>
      </c>
      <c r="M9" s="27">
        <v>0.21959717280879601</v>
      </c>
      <c r="N9" s="27">
        <v>0.11214640130619601</v>
      </c>
      <c r="O9" s="27">
        <v>0.12877446781612001</v>
      </c>
      <c r="P9" s="27">
        <v>0.14053091659641601</v>
      </c>
      <c r="Q9" s="26">
        <v>0.434782608695652</v>
      </c>
      <c r="R9" s="27">
        <v>0.550030383116207</v>
      </c>
      <c r="S9" s="27">
        <v>0.40526124539671798</v>
      </c>
      <c r="T9" s="27">
        <v>0.43971800111808901</v>
      </c>
      <c r="U9" s="27">
        <v>0.449014206561267</v>
      </c>
      <c r="V9" s="26">
        <v>2.1739130434782601E-2</v>
      </c>
      <c r="W9" s="27">
        <v>0.238088590145066</v>
      </c>
      <c r="X9" s="27">
        <v>-0.28202339248019997</v>
      </c>
      <c r="Y9" s="27">
        <v>3.6015238430906003E-2</v>
      </c>
      <c r="Z9" s="27">
        <v>4.8973146406211698E-2</v>
      </c>
      <c r="AA9" s="26">
        <v>0.92369279350522904</v>
      </c>
      <c r="AB9" s="27">
        <v>1.0244657646247901</v>
      </c>
      <c r="AC9" s="27">
        <v>1.0207101208935101</v>
      </c>
      <c r="AD9" s="27">
        <v>1.01417316476592</v>
      </c>
      <c r="AE9" s="27">
        <v>1.0063807511695499</v>
      </c>
      <c r="AF9" s="26">
        <v>13.9950869565217</v>
      </c>
      <c r="AG9" s="27">
        <v>18.024180228249499</v>
      </c>
      <c r="AH9" s="27">
        <v>13.788925493104999</v>
      </c>
      <c r="AI9" s="27">
        <v>15.2153096949052</v>
      </c>
      <c r="AJ9" s="27">
        <v>15.078446040924799</v>
      </c>
    </row>
    <row r="10" spans="1:36">
      <c r="A10" s="30">
        <v>12</v>
      </c>
      <c r="B10" s="26">
        <v>0.17647058823529399</v>
      </c>
      <c r="C10" s="27">
        <v>0.20237594421968899</v>
      </c>
      <c r="D10" s="27">
        <v>0.201149028400431</v>
      </c>
      <c r="E10" s="27">
        <v>0.240160518737912</v>
      </c>
      <c r="F10" s="27">
        <v>0.203466672102605</v>
      </c>
      <c r="G10" s="26">
        <v>0</v>
      </c>
      <c r="H10" s="27">
        <v>-2.0346766235704802E-2</v>
      </c>
      <c r="I10" s="27">
        <v>-5.3913525085156302E-2</v>
      </c>
      <c r="J10" s="27">
        <v>5.0607130591583102E-2</v>
      </c>
      <c r="K10" s="27">
        <v>0</v>
      </c>
      <c r="L10" s="26">
        <v>0.17647058823529399</v>
      </c>
      <c r="M10" s="27">
        <v>0.183920943486168</v>
      </c>
      <c r="N10" s="27">
        <v>0.14810401965197101</v>
      </c>
      <c r="O10" s="27">
        <v>0.16687764313088899</v>
      </c>
      <c r="P10" s="27">
        <v>0.10025776670613699</v>
      </c>
      <c r="Q10" s="26">
        <v>0.55882352941176505</v>
      </c>
      <c r="R10" s="27">
        <v>0.45718784923688</v>
      </c>
      <c r="S10" s="27">
        <v>0.40893146999705099</v>
      </c>
      <c r="T10" s="27">
        <v>0.44783425871475102</v>
      </c>
      <c r="U10" s="27">
        <v>0.39515576117693202</v>
      </c>
      <c r="V10" s="26">
        <v>5.8823529411764698E-2</v>
      </c>
      <c r="W10" s="27">
        <v>-6.8234717322938204E-2</v>
      </c>
      <c r="X10" s="27">
        <v>-0.24160537819802699</v>
      </c>
      <c r="Y10" s="27">
        <v>0.11747049541139599</v>
      </c>
      <c r="Z10" s="27">
        <v>4.4042350219342503E-2</v>
      </c>
      <c r="AA10" s="26">
        <v>1.0963114429063401</v>
      </c>
      <c r="AB10" s="27">
        <v>1.0395811474863399</v>
      </c>
      <c r="AC10" s="27">
        <v>1.03832926624258</v>
      </c>
      <c r="AD10" s="27">
        <v>1.03094883190497</v>
      </c>
      <c r="AE10" s="27">
        <v>1.0751058422987501</v>
      </c>
      <c r="AF10" s="26">
        <v>16.038058823529401</v>
      </c>
      <c r="AG10" s="27">
        <v>14.252519580193599</v>
      </c>
      <c r="AH10" s="27">
        <v>12.840768001812201</v>
      </c>
      <c r="AI10" s="27">
        <v>14.451201778038</v>
      </c>
      <c r="AJ10" s="27">
        <v>15.226762483987301</v>
      </c>
    </row>
    <row r="11" spans="1:36">
      <c r="A11" s="30">
        <v>13</v>
      </c>
      <c r="B11" s="26">
        <v>0.128205128205128</v>
      </c>
      <c r="C11" s="27">
        <v>0.193245984454438</v>
      </c>
      <c r="D11" s="27">
        <v>0.19569981609295301</v>
      </c>
      <c r="E11" s="27">
        <v>0.21130441222794899</v>
      </c>
      <c r="F11" s="27">
        <v>0.16381825775756401</v>
      </c>
      <c r="G11" s="26">
        <v>0</v>
      </c>
      <c r="H11" s="27">
        <v>-6.9675959583035296E-2</v>
      </c>
      <c r="I11" s="27">
        <v>-2.5424418841368799E-3</v>
      </c>
      <c r="J11" s="27">
        <v>3.9265820386738398E-2</v>
      </c>
      <c r="K11" s="27">
        <v>0</v>
      </c>
      <c r="L11" s="26">
        <v>7.69230769230769E-2</v>
      </c>
      <c r="M11" s="27">
        <v>0.14824471416353999</v>
      </c>
      <c r="N11" s="27">
        <v>0.21987856183194601</v>
      </c>
      <c r="O11" s="27">
        <v>0.22738801122343</v>
      </c>
      <c r="P11" s="27">
        <v>0.14117405349763401</v>
      </c>
      <c r="Q11" s="26">
        <v>0.230769230769231</v>
      </c>
      <c r="R11" s="27">
        <v>0.36434531535755299</v>
      </c>
      <c r="S11" s="27">
        <v>0.460858073837213</v>
      </c>
      <c r="T11" s="27">
        <v>0.47641918932430499</v>
      </c>
      <c r="U11" s="27">
        <v>0.40824701603420399</v>
      </c>
      <c r="V11" s="26">
        <v>0</v>
      </c>
      <c r="W11" s="27">
        <v>-0.37455802479094302</v>
      </c>
      <c r="X11" s="27">
        <v>-2.7816703040764699E-2</v>
      </c>
      <c r="Y11" s="27">
        <v>0.11581364640304</v>
      </c>
      <c r="Z11" s="27">
        <v>2.0788987924078101E-2</v>
      </c>
      <c r="AA11" s="26">
        <v>1.1438467808449899</v>
      </c>
      <c r="AB11" s="27">
        <v>1.0546965303478899</v>
      </c>
      <c r="AC11" s="27">
        <v>1.0572002928354101</v>
      </c>
      <c r="AD11" s="27">
        <v>1.0542481191003701</v>
      </c>
      <c r="AE11" s="27">
        <v>1.1113924854952799</v>
      </c>
      <c r="AF11" s="26">
        <v>14.0178974358974</v>
      </c>
      <c r="AG11" s="27">
        <v>10.4808589321377</v>
      </c>
      <c r="AH11" s="27">
        <v>13.3043620889009</v>
      </c>
      <c r="AI11" s="27">
        <v>13.948535599389</v>
      </c>
      <c r="AJ11" s="27">
        <v>14.952202395346401</v>
      </c>
    </row>
    <row r="12" spans="1:36">
      <c r="A12" s="30" t="s">
        <v>63</v>
      </c>
      <c r="B12" s="26">
        <v>0.203125</v>
      </c>
      <c r="C12" s="27">
        <v>0.184116024689188</v>
      </c>
      <c r="D12" s="27">
        <v>0.191477519604732</v>
      </c>
      <c r="E12" s="27">
        <v>0.14466373119975601</v>
      </c>
      <c r="F12" s="27">
        <v>0.183516039389955</v>
      </c>
      <c r="G12" s="26">
        <v>0</v>
      </c>
      <c r="H12" s="27">
        <v>-0.119005152930365</v>
      </c>
      <c r="I12" s="27">
        <v>8.2395400166332497E-2</v>
      </c>
      <c r="J12" s="27">
        <v>-4.3029386645272803E-2</v>
      </c>
      <c r="K12" s="27">
        <v>0</v>
      </c>
      <c r="L12" s="26">
        <v>0.390625</v>
      </c>
      <c r="M12" s="27">
        <v>0.112568484840912</v>
      </c>
      <c r="N12" s="27">
        <v>0.327470027846121</v>
      </c>
      <c r="O12" s="27">
        <v>0.30494167967116897</v>
      </c>
      <c r="P12" s="27">
        <v>0.37548037235390702</v>
      </c>
      <c r="Q12" s="26">
        <v>0.625</v>
      </c>
      <c r="R12" s="27">
        <v>0.27150278147822499</v>
      </c>
      <c r="S12" s="27">
        <v>0.56104105691720496</v>
      </c>
      <c r="T12" s="27">
        <v>0.514357710455978</v>
      </c>
      <c r="U12" s="27">
        <v>0.57013494310080504</v>
      </c>
      <c r="V12" s="26">
        <v>1.5625E-2</v>
      </c>
      <c r="W12" s="27">
        <v>-0.68088133225894898</v>
      </c>
      <c r="X12" s="27">
        <v>0.35934263299158198</v>
      </c>
      <c r="Y12" s="27">
        <v>-7.1548415339776697E-2</v>
      </c>
      <c r="Z12" s="27">
        <v>6.1990325278884397E-3</v>
      </c>
      <c r="AA12" s="26">
        <v>1.0243743412239601</v>
      </c>
      <c r="AB12" s="27">
        <v>1.0698119132094499</v>
      </c>
      <c r="AC12" s="27">
        <v>1.0773232006719999</v>
      </c>
      <c r="AD12" s="27">
        <v>1.0861797218771401</v>
      </c>
      <c r="AE12" s="27">
        <v>1.0394252403058299</v>
      </c>
      <c r="AF12" s="26">
        <v>12.788109374999999</v>
      </c>
      <c r="AG12" s="27">
        <v>6.7091982840818796</v>
      </c>
      <c r="AH12" s="27">
        <v>15.179707754371201</v>
      </c>
      <c r="AI12" s="27">
        <v>13.247187222893199</v>
      </c>
      <c r="AJ12" s="27">
        <v>12.426005299084901</v>
      </c>
    </row>
    <row r="13" spans="1:36">
      <c r="A13" s="33" t="s">
        <v>39</v>
      </c>
      <c r="B13" s="32"/>
      <c r="C13" s="32">
        <v>0.58359928460194899</v>
      </c>
      <c r="D13" s="31">
        <v>0.5664224631323449</v>
      </c>
      <c r="E13" s="32">
        <v>0.5142439509732899</v>
      </c>
      <c r="F13" s="32">
        <v>0.41930904911132605</v>
      </c>
      <c r="G13" s="32"/>
      <c r="H13" s="32">
        <v>1.1931405831069937</v>
      </c>
      <c r="I13" s="32">
        <v>0.89295718686448866</v>
      </c>
      <c r="J13" s="32">
        <v>0.50443016827940179</v>
      </c>
      <c r="K13" s="31">
        <v>0.1626716841988527</v>
      </c>
      <c r="L13" s="32"/>
      <c r="M13" s="32">
        <v>1.2897099567120511</v>
      </c>
      <c r="N13" s="32">
        <v>0.78417513771898106</v>
      </c>
      <c r="O13" s="32">
        <v>0.75091900469913808</v>
      </c>
      <c r="P13" s="31">
        <v>0.56608149739832214</v>
      </c>
      <c r="Q13" s="32"/>
      <c r="R13" s="32">
        <v>1.688063065037833</v>
      </c>
      <c r="S13" s="32">
        <v>0.90036418087376824</v>
      </c>
      <c r="T13" s="32">
        <v>0.84132145427585192</v>
      </c>
      <c r="U13" s="31">
        <v>0.63119764262990175</v>
      </c>
      <c r="V13" s="32"/>
      <c r="W13" s="32">
        <v>5.8797780826927903</v>
      </c>
      <c r="X13" s="32">
        <v>2.6778325644009713</v>
      </c>
      <c r="Y13" s="32">
        <v>0.78074883170268905</v>
      </c>
      <c r="Z13" s="31">
        <v>0.45316271698887034</v>
      </c>
      <c r="AA13" s="32"/>
      <c r="AB13" s="32">
        <v>0.59368710212021814</v>
      </c>
      <c r="AC13" s="32">
        <v>0.59869462709524668</v>
      </c>
      <c r="AD13" s="32">
        <v>0.59363375783518368</v>
      </c>
      <c r="AE13" s="31">
        <v>0.32860618150843057</v>
      </c>
      <c r="AF13" s="32"/>
      <c r="AG13" s="32">
        <v>51.24582250579882</v>
      </c>
      <c r="AH13" s="32">
        <v>16.296590000084194</v>
      </c>
      <c r="AI13" s="31">
        <v>10.880809247991296</v>
      </c>
      <c r="AJ13" s="32">
        <v>11.083390685223801</v>
      </c>
    </row>
  </sheetData>
  <mergeCells count="8">
    <mergeCell ref="Q1:U1"/>
    <mergeCell ref="V1:Z1"/>
    <mergeCell ref="AA1:AE1"/>
    <mergeCell ref="AF1:AJ1"/>
    <mergeCell ref="A1:A2"/>
    <mergeCell ref="B1:F1"/>
    <mergeCell ref="G1:K1"/>
    <mergeCell ref="L1:P1"/>
  </mergeCells>
  <phoneticPr fontId="2" type="noConversion"/>
  <conditionalFormatting sqref="B3:B12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{1A4E76E2-0C29-4490-9009-417AB85485ED}</x14:id>
        </ext>
      </extLst>
    </cfRule>
  </conditionalFormatting>
  <conditionalFormatting sqref="C3:F12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{82F607A8-3366-4BFA-8A30-356A3D7AAD78}</x14:id>
        </ext>
      </extLst>
    </cfRule>
  </conditionalFormatting>
  <conditionalFormatting sqref="F3:F12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{959B00BF-1569-4AA5-8B62-8C352EE6FD12}</x14:id>
        </ext>
      </extLst>
    </cfRule>
  </conditionalFormatting>
  <conditionalFormatting sqref="G3:G12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{3ED806CE-BDFA-48A0-8983-D2E865767EDE}</x14:id>
        </ext>
      </extLst>
    </cfRule>
  </conditionalFormatting>
  <conditionalFormatting sqref="H3:K12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{7C573FD2-AFCC-4D52-B822-2D35BD0432E5}</x14:id>
        </ext>
      </extLst>
    </cfRule>
  </conditionalFormatting>
  <conditionalFormatting sqref="K3:K12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{A4DF8071-BF4C-4277-8F20-FC4603D9D525}</x14:id>
        </ext>
      </extLst>
    </cfRule>
  </conditionalFormatting>
  <conditionalFormatting sqref="L3:L12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{8569F9F7-29CC-4388-AD24-1A405F9AAFC0}</x14:id>
        </ext>
      </extLst>
    </cfRule>
  </conditionalFormatting>
  <conditionalFormatting sqref="M3:P12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{AFA4C0B4-E575-4CD3-94ED-CC17E5640EE7}</x14:id>
        </ext>
      </extLst>
    </cfRule>
  </conditionalFormatting>
  <conditionalFormatting sqref="Q3:Q12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{09D8E4D7-8FAF-4808-B865-4C78A5B0DA16}</x14:id>
        </ext>
      </extLst>
    </cfRule>
  </conditionalFormatting>
  <conditionalFormatting sqref="R3:U12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{4353BBE4-DB8C-427D-8636-653C597AE76A}</x14:id>
        </ext>
      </extLst>
    </cfRule>
  </conditionalFormatting>
  <conditionalFormatting sqref="V3:V12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{B7DD5222-4795-4BB4-971D-7D47113507AD}</x14:id>
        </ext>
      </extLst>
    </cfRule>
  </conditionalFormatting>
  <conditionalFormatting sqref="W3:Z1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{FA276F40-6004-48A7-9304-F4BDC76DEE90}</x14:id>
        </ext>
      </extLst>
    </cfRule>
  </conditionalFormatting>
  <conditionalFormatting sqref="AA3:AA12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{A4E8A573-C520-4151-9450-402F0F17ED5C}</x14:id>
        </ext>
      </extLst>
    </cfRule>
  </conditionalFormatting>
  <conditionalFormatting sqref="AB3:AE12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{97F92EBF-00BA-4651-95A3-4D6B78C93C19}</x14:id>
        </ext>
      </extLst>
    </cfRule>
  </conditionalFormatting>
  <conditionalFormatting sqref="AF3:AF12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{60B8BB4E-E392-4CF6-BC9E-F7C168C276D2}</x14:id>
        </ext>
      </extLst>
    </cfRule>
  </conditionalFormatting>
  <conditionalFormatting sqref="AG3:AJ12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{4DB9FBF2-CF98-4996-9436-6BE522EEA0CA}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4E76E2-0C29-4490-9009-417AB85485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B3:B12</xm:sqref>
        </x14:conditionalFormatting>
        <x14:conditionalFormatting xmlns:xm="http://schemas.microsoft.com/office/excel/2006/main">
          <x14:cfRule type="dataBar" id="{82F607A8-3366-4BFA-8A30-356A3D7AAD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C3:F12</xm:sqref>
        </x14:conditionalFormatting>
        <x14:conditionalFormatting xmlns:xm="http://schemas.microsoft.com/office/excel/2006/main">
          <x14:cfRule type="dataBar" id="{959B00BF-1569-4AA5-8B62-8C352EE6FD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F3:F12</xm:sqref>
        </x14:conditionalFormatting>
        <x14:conditionalFormatting xmlns:xm="http://schemas.microsoft.com/office/excel/2006/main">
          <x14:cfRule type="dataBar" id="{3ED806CE-BDFA-48A0-8983-D2E865767E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G3:G12</xm:sqref>
        </x14:conditionalFormatting>
        <x14:conditionalFormatting xmlns:xm="http://schemas.microsoft.com/office/excel/2006/main">
          <x14:cfRule type="dataBar" id="{7C573FD2-AFCC-4D52-B822-2D35BD0432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H3:K12</xm:sqref>
        </x14:conditionalFormatting>
        <x14:conditionalFormatting xmlns:xm="http://schemas.microsoft.com/office/excel/2006/main">
          <x14:cfRule type="dataBar" id="{A4DF8071-BF4C-4277-8F20-FC4603D9D5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K3:K12</xm:sqref>
        </x14:conditionalFormatting>
        <x14:conditionalFormatting xmlns:xm="http://schemas.microsoft.com/office/excel/2006/main">
          <x14:cfRule type="dataBar" id="{8569F9F7-29CC-4388-AD24-1A405F9AAF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L3:L12</xm:sqref>
        </x14:conditionalFormatting>
        <x14:conditionalFormatting xmlns:xm="http://schemas.microsoft.com/office/excel/2006/main">
          <x14:cfRule type="dataBar" id="{AFA4C0B4-E575-4CD3-94ED-CC17E5640E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M3:P12</xm:sqref>
        </x14:conditionalFormatting>
        <x14:conditionalFormatting xmlns:xm="http://schemas.microsoft.com/office/excel/2006/main">
          <x14:cfRule type="dataBar" id="{09D8E4D7-8FAF-4808-B865-4C78A5B0D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Q3:Q12</xm:sqref>
        </x14:conditionalFormatting>
        <x14:conditionalFormatting xmlns:xm="http://schemas.microsoft.com/office/excel/2006/main">
          <x14:cfRule type="dataBar" id="{4353BBE4-DB8C-427D-8636-653C597AE7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R3:U12</xm:sqref>
        </x14:conditionalFormatting>
        <x14:conditionalFormatting xmlns:xm="http://schemas.microsoft.com/office/excel/2006/main">
          <x14:cfRule type="dataBar" id="{B7DD5222-4795-4BB4-971D-7D47113507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V3:V12</xm:sqref>
        </x14:conditionalFormatting>
        <x14:conditionalFormatting xmlns:xm="http://schemas.microsoft.com/office/excel/2006/main">
          <x14:cfRule type="dataBar" id="{FA276F40-6004-48A7-9304-F4BDC76DEE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W3:Z12</xm:sqref>
        </x14:conditionalFormatting>
        <x14:conditionalFormatting xmlns:xm="http://schemas.microsoft.com/office/excel/2006/main">
          <x14:cfRule type="dataBar" id="{A4E8A573-C520-4151-9450-402F0F17ED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AA3:AA12</xm:sqref>
        </x14:conditionalFormatting>
        <x14:conditionalFormatting xmlns:xm="http://schemas.microsoft.com/office/excel/2006/main">
          <x14:cfRule type="dataBar" id="{97F92EBF-00BA-4651-95A3-4D6B78C93C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AB3:AE12</xm:sqref>
        </x14:conditionalFormatting>
        <x14:conditionalFormatting xmlns:xm="http://schemas.microsoft.com/office/excel/2006/main">
          <x14:cfRule type="dataBar" id="{60B8BB4E-E392-4CF6-BC9E-F7C168C27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AF3:AF12</xm:sqref>
        </x14:conditionalFormatting>
        <x14:conditionalFormatting xmlns:xm="http://schemas.microsoft.com/office/excel/2006/main">
          <x14:cfRule type="dataBar" id="{4DB9FBF2-CF98-4996-9436-6BE522EEA0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AG3:AJ12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DF12-594C-4B4F-9D37-44DB27130ADC}">
  <sheetPr codeName="Sheet5"/>
  <dimension ref="A1:I7"/>
  <sheetViews>
    <sheetView zoomScale="85" zoomScaleNormal="85" workbookViewId="0">
      <selection activeCell="J13" sqref="J13"/>
    </sheetView>
  </sheetViews>
  <sheetFormatPr defaultRowHeight="16.5"/>
  <sheetData>
    <row r="1" spans="1:9">
      <c r="A1" s="28" t="s">
        <v>40</v>
      </c>
      <c r="B1" s="43" t="s">
        <v>41</v>
      </c>
      <c r="C1" s="43"/>
      <c r="D1" s="43"/>
      <c r="E1" s="43"/>
      <c r="F1" s="43"/>
      <c r="G1" s="43"/>
      <c r="H1" s="43"/>
      <c r="I1" s="43"/>
    </row>
    <row r="2" spans="1:9">
      <c r="A2" s="28" t="s">
        <v>42</v>
      </c>
      <c r="B2" s="44" t="s">
        <v>43</v>
      </c>
      <c r="C2" s="44"/>
      <c r="D2" s="44"/>
      <c r="E2" s="44"/>
      <c r="F2" s="44"/>
      <c r="G2" s="44"/>
      <c r="H2" s="44"/>
      <c r="I2" s="44"/>
    </row>
    <row r="3" spans="1:9">
      <c r="A3" s="28" t="s">
        <v>44</v>
      </c>
      <c r="B3" s="44" t="s">
        <v>45</v>
      </c>
      <c r="C3" s="44"/>
      <c r="D3" s="44"/>
      <c r="E3" s="44"/>
      <c r="F3" s="44"/>
      <c r="G3" s="44"/>
      <c r="H3" s="44"/>
      <c r="I3" s="44"/>
    </row>
    <row r="4" spans="1:9">
      <c r="A4" s="45" t="s">
        <v>46</v>
      </c>
      <c r="B4" s="46" t="s">
        <v>47</v>
      </c>
      <c r="C4" s="44"/>
      <c r="D4" s="44"/>
      <c r="E4" s="44"/>
      <c r="F4" s="44"/>
      <c r="G4" s="44"/>
      <c r="H4" s="44"/>
      <c r="I4" s="44"/>
    </row>
    <row r="5" spans="1:9">
      <c r="A5" s="45"/>
      <c r="B5" s="44"/>
      <c r="C5" s="44"/>
      <c r="D5" s="44"/>
      <c r="E5" s="44"/>
      <c r="F5" s="44"/>
      <c r="G5" s="44"/>
      <c r="H5" s="44"/>
      <c r="I5" s="44"/>
    </row>
    <row r="6" spans="1:9">
      <c r="A6" s="45"/>
      <c r="B6" s="44"/>
      <c r="C6" s="44"/>
      <c r="D6" s="44"/>
      <c r="E6" s="44"/>
      <c r="F6" s="44"/>
      <c r="G6" s="44"/>
      <c r="H6" s="44"/>
      <c r="I6" s="44"/>
    </row>
    <row r="7" spans="1:9">
      <c r="A7" s="45"/>
      <c r="B7" s="44"/>
      <c r="C7" s="44"/>
      <c r="D7" s="44"/>
      <c r="E7" s="44"/>
      <c r="F7" s="44"/>
      <c r="G7" s="44"/>
      <c r="H7" s="44"/>
      <c r="I7" s="44"/>
    </row>
  </sheetData>
  <mergeCells count="5">
    <mergeCell ref="B1:I1"/>
    <mergeCell ref="B2:I2"/>
    <mergeCell ref="B3:I3"/>
    <mergeCell ref="A4:A7"/>
    <mergeCell ref="B4:I7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02F2F-8302-4C49-86E2-56BD86D5079E}">
  <dimension ref="A1:G24"/>
  <sheetViews>
    <sheetView tabSelected="1" topLeftCell="A7" workbookViewId="0">
      <selection activeCell="D24" sqref="D24"/>
    </sheetView>
  </sheetViews>
  <sheetFormatPr defaultRowHeight="16.5"/>
  <cols>
    <col min="1" max="1" width="19.25" bestFit="1" customWidth="1"/>
    <col min="3" max="3" width="19.25" bestFit="1" customWidth="1"/>
  </cols>
  <sheetData>
    <row r="1" spans="1:7">
      <c r="A1" s="50" t="s">
        <v>81</v>
      </c>
      <c r="B1" s="50" t="s">
        <v>82</v>
      </c>
      <c r="C1" s="50" t="s">
        <v>83</v>
      </c>
      <c r="D1" s="50" t="s">
        <v>84</v>
      </c>
      <c r="E1" s="50"/>
    </row>
    <row r="2" spans="1:7">
      <c r="A2" s="51" t="s">
        <v>85</v>
      </c>
      <c r="B2" s="51">
        <v>0.64</v>
      </c>
      <c r="C2" s="51">
        <v>7.0000000000000007E-2</v>
      </c>
      <c r="D2" s="51">
        <v>0.73</v>
      </c>
      <c r="E2" s="51" t="s">
        <v>86</v>
      </c>
    </row>
    <row r="3" spans="1:7">
      <c r="A3" s="51" t="s">
        <v>87</v>
      </c>
      <c r="B3" s="51">
        <v>0.89</v>
      </c>
      <c r="C3" s="51">
        <v>0.27</v>
      </c>
      <c r="D3" s="51">
        <v>0.32</v>
      </c>
      <c r="E3" s="51">
        <v>1</v>
      </c>
    </row>
    <row r="4" spans="1:7">
      <c r="A4" s="51" t="s">
        <v>93</v>
      </c>
      <c r="B4" s="51">
        <v>0.35</v>
      </c>
      <c r="C4" s="51">
        <v>-0.02</v>
      </c>
      <c r="D4" s="51">
        <v>0.66</v>
      </c>
      <c r="E4" s="51">
        <v>3</v>
      </c>
    </row>
    <row r="5" spans="1:7">
      <c r="A5" s="51" t="s">
        <v>88</v>
      </c>
      <c r="B5" s="51">
        <v>0.93</v>
      </c>
      <c r="C5" s="51">
        <v>0.19</v>
      </c>
      <c r="D5" s="51">
        <v>0.35</v>
      </c>
      <c r="E5" s="51">
        <v>1</v>
      </c>
    </row>
    <row r="6" spans="1:7">
      <c r="A6" s="51" t="s">
        <v>90</v>
      </c>
      <c r="B6" s="51">
        <v>0.25</v>
      </c>
      <c r="C6" s="51">
        <v>0.72</v>
      </c>
      <c r="D6" s="51">
        <v>-0.01</v>
      </c>
      <c r="E6" s="51">
        <v>2</v>
      </c>
    </row>
    <row r="7" spans="1:7">
      <c r="A7" s="51" t="s">
        <v>91</v>
      </c>
      <c r="B7" s="51">
        <v>0.17</v>
      </c>
      <c r="C7" s="51">
        <v>0.98</v>
      </c>
      <c r="D7" s="51">
        <v>0.05</v>
      </c>
      <c r="E7" s="51">
        <v>2</v>
      </c>
    </row>
    <row r="8" spans="1:7">
      <c r="A8" s="51" t="s">
        <v>92</v>
      </c>
      <c r="B8" s="51">
        <v>0.05</v>
      </c>
      <c r="C8" s="51">
        <v>0.05</v>
      </c>
      <c r="D8" s="51">
        <v>0.4</v>
      </c>
      <c r="E8" s="51">
        <v>3</v>
      </c>
    </row>
    <row r="9" spans="1:7">
      <c r="A9" s="50" t="s">
        <v>89</v>
      </c>
      <c r="B9" s="51">
        <v>0.92</v>
      </c>
      <c r="C9" s="51">
        <v>0.4</v>
      </c>
      <c r="D9" s="51">
        <v>-0.15</v>
      </c>
      <c r="E9" s="51">
        <v>1</v>
      </c>
    </row>
    <row r="10" spans="1:7">
      <c r="A10" s="50" t="s">
        <v>94</v>
      </c>
      <c r="B10" s="51">
        <v>0.31</v>
      </c>
      <c r="C10" s="51">
        <v>0.36</v>
      </c>
      <c r="D10" s="51">
        <v>-0.56000000000000005</v>
      </c>
      <c r="E10" s="51">
        <v>3</v>
      </c>
    </row>
    <row r="12" spans="1:7">
      <c r="A12" s="52"/>
      <c r="B12" s="52"/>
      <c r="C12" s="52"/>
      <c r="D12" s="52"/>
      <c r="E12" s="52"/>
      <c r="F12" s="52"/>
      <c r="G12" s="52"/>
    </row>
    <row r="13" spans="1:7">
      <c r="A13" s="52"/>
      <c r="B13" s="52"/>
      <c r="C13" s="52"/>
      <c r="D13" s="52"/>
      <c r="E13" s="52"/>
      <c r="F13" s="52"/>
      <c r="G13" s="52"/>
    </row>
    <row r="14" spans="1:7">
      <c r="A14" s="53"/>
      <c r="B14" s="53"/>
      <c r="C14" s="52"/>
      <c r="D14" s="52"/>
      <c r="E14" s="52"/>
      <c r="F14" s="52"/>
      <c r="G14" s="52"/>
    </row>
    <row r="15" spans="1:7">
      <c r="A15" s="51" t="s">
        <v>85</v>
      </c>
      <c r="B15" s="51">
        <v>0.73</v>
      </c>
      <c r="C15" s="52"/>
      <c r="D15" s="52"/>
      <c r="E15" s="52"/>
      <c r="F15" s="52"/>
      <c r="G15" s="52"/>
    </row>
    <row r="16" spans="1:7">
      <c r="A16" s="51" t="s">
        <v>87</v>
      </c>
      <c r="B16" s="51">
        <v>0.32</v>
      </c>
      <c r="C16" s="52"/>
      <c r="D16" s="52"/>
      <c r="E16" s="52"/>
      <c r="F16" s="52"/>
      <c r="G16" s="52"/>
    </row>
    <row r="17" spans="1:7">
      <c r="A17" s="51" t="s">
        <v>93</v>
      </c>
      <c r="B17" s="51">
        <v>0.66</v>
      </c>
      <c r="C17" s="52"/>
      <c r="D17" s="52"/>
      <c r="E17" s="52"/>
      <c r="F17" s="52"/>
      <c r="G17" s="52"/>
    </row>
    <row r="18" spans="1:7">
      <c r="A18" s="51" t="s">
        <v>88</v>
      </c>
      <c r="B18" s="51">
        <v>0.35</v>
      </c>
      <c r="C18" s="52"/>
      <c r="D18" s="52"/>
      <c r="E18" s="52"/>
      <c r="F18" s="52"/>
      <c r="G18" s="52"/>
    </row>
    <row r="19" spans="1:7">
      <c r="A19" s="51" t="s">
        <v>90</v>
      </c>
      <c r="B19">
        <f>SUM(B15:B18)</f>
        <v>2.06</v>
      </c>
      <c r="C19" s="51">
        <v>0.72</v>
      </c>
      <c r="D19" s="53"/>
      <c r="E19" s="52"/>
      <c r="F19" s="52"/>
      <c r="G19" s="52"/>
    </row>
    <row r="20" spans="1:7">
      <c r="A20" s="51" t="s">
        <v>91</v>
      </c>
      <c r="C20" s="51">
        <v>0.98</v>
      </c>
      <c r="D20" s="53"/>
      <c r="E20" s="52"/>
      <c r="F20" s="52"/>
      <c r="G20" s="52"/>
    </row>
    <row r="21" spans="1:7">
      <c r="A21" s="51" t="s">
        <v>92</v>
      </c>
      <c r="C21" s="51">
        <v>0.05</v>
      </c>
      <c r="D21" s="52"/>
      <c r="E21" s="53"/>
      <c r="F21" s="53"/>
      <c r="G21" s="52"/>
    </row>
    <row r="22" spans="1:7">
      <c r="A22" s="50" t="s">
        <v>89</v>
      </c>
      <c r="B22" s="52"/>
      <c r="C22">
        <f>SUM(C19:C21)</f>
        <v>1.75</v>
      </c>
      <c r="D22" s="51">
        <v>0.92</v>
      </c>
      <c r="E22" s="54"/>
      <c r="F22" s="53"/>
      <c r="G22" s="52"/>
    </row>
    <row r="23" spans="1:7">
      <c r="A23" s="50" t="s">
        <v>94</v>
      </c>
      <c r="B23" s="52"/>
      <c r="D23" s="51">
        <v>0.31</v>
      </c>
      <c r="E23" s="52"/>
      <c r="F23" s="52"/>
      <c r="G23" s="52"/>
    </row>
    <row r="24" spans="1:7">
      <c r="D24">
        <f>SUM(D22:D23)</f>
        <v>1.23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표집 데이터</vt:lpstr>
      <vt:lpstr>Sheet6</vt:lpstr>
      <vt:lpstr>수정 전</vt:lpstr>
      <vt:lpstr>수정 후 비교</vt:lpstr>
      <vt:lpstr>실시내용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부유민</dc:creator>
  <cp:lastModifiedBy>부유민</cp:lastModifiedBy>
  <dcterms:created xsi:type="dcterms:W3CDTF">2024-03-14T08:49:32Z</dcterms:created>
  <dcterms:modified xsi:type="dcterms:W3CDTF">2025-01-08T11:08:40Z</dcterms:modified>
</cp:coreProperties>
</file>