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<sst xmlns="http://schemas.openxmlformats.org/spreadsheetml/2006/main" count="55" uniqueCount="55">
  <si>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</si>
  <si>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</si>
  <si>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</si>
  <si>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</si>
  <si>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</si>
  <si>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</si>
  <si>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</si>
  <si>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</si>
  <si>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</si>
  <si>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耳机线/直头
三段式</t>
  </si>
  <si>
    <t>买弯头别买弹簧线的，不是很好用</t>
  </si>
  <si>
    <t>https://detail.tmall.com/item.htm?_u=t2dmg8j26111&amp;id=663877001841&amp;skuId=5054026514300&amp;spm=a1z0k.1000777.0.0.278237deXDpV9x</t>
  </si>
  <si>
    <t>Type-C数据线</t>
  </si>
  <si>
    <t>XDA键帽</t>
  </si>
  <si>
    <t xml:space="preserve"> 别买ABS材质的，推荐PBT材质
链接里的键帽是我用的款式</t>
  </si>
  <si>
    <t>https://item.taobao.com/item.htm?spm=a1z0d.6639537/tb.1997196601.4.36967484iROXXY&amp;id=678080577329</t>
  </si>
  <si>
    <t>外壳</t>
  </si>
  <si>
    <t xml:space="preserve">价格为自行打印的物料价
FDM打印推荐PETG材质
推荐透明原色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</si>
  <si>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</si>
  <si>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</si>
  <si>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</si>
  <si>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</si>
  <si>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</si>
  <si>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</si>
  <si>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</si>
  <si>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>我对轴体的要求不高，能用就行</t>
  </si>
  <si>
    <t>https://item.taobao.com/item.htm?spm=a1z09.2.0.0.31f22e8dRLXEKe&amp;id=616113892809&amp;_u=f3u8db4mef8b</t>
  </si>
  <si>
    <t>镀锡铜线/0.4毫米/20米</t>
  </si>
  <si>
    <t>https://item.taobao.com/item.htm?spm=a1z09.2.0.0.71e62e8dIKFyzM&amp;id=638790439962&amp;_u=a3u8db4m11f5</t>
  </si>
  <si>
    <t>热缩管/透明/0.6毫米</t>
  </si>
  <si>
    <t>https://item.taobao.com/item.htm?spm=a1z09.2.0.0.67002e8dhozYB9&amp;id=534010569395&amp;_u=93u8db4m3387</t>
  </si>
  <si>
    <t>热插拔轴座</t>
  </si>
  <si>
    <t>https://detail.tmall.com/item.htm?_u=93u8db4m98b1&amp;id=640799882084&amp;skuId=4771754166143&amp;spm=a1z09.2.0.0.67002e8dhozYB9</t>
  </si>
  <si>
    <t>杜邦线/母对母/15厘米/尾部镀锡</t>
  </si>
  <si>
    <t>可以买成品线，但是操作繁琐</t>
  </si>
  <si>
    <t>https://item.taobao.com/item.htm?spm=a1z0d.6639537/tb.1997196601.21.3c287484hcp1og&amp;id=687033496949</t>
  </si>
  <si>
    <t>单排6P杜邦头</t>
  </si>
  <si>
    <t>https://item.taobao.com/item.htm?spm=a1z0d.6639537/tb.1997196601.3.3c287484hcp1og&amp;id=522555619895</t>
  </si>
  <si>
    <t xml:space="preserve"> 单排1P杜邦头</t>
  </si>
  <si>
    <t>PJ-320B耳机口</t>
  </si>
  <si>
    <t>https://detail.tmall.com/item.htm?_u=f3u8db4m1e12&amp;id=553761297790&amp;skuId=3569291602072&amp;spm=a1z09.2.0.0.31f22e8dRLXEKe</t>
  </si>
  <si>
    <t>1N4148二极管</t>
  </si>
  <si>
    <t>无铅锡</t>
  </si>
  <si>
    <t>https://detail.tmall.com/item.htm?_u=t2dmg8j26111&amp;id=684083894949&amp;spm=a1z0k.7385961.1997985097.d4918997.278237detXrEBa&amp;skuId=5064207659057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</si>
  <si>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</si>
  <si>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</si>
  <si>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</si>
  <si>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</si>
  <si>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</si>
  <si>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</si>
  <si>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</si>
  <si>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</si>
  <si>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</si>
  <si>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</si>
  <si>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>不含耳机线、数据线、键帽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</si>
</sst>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蘋方-簡"/>
    </font>
    <font>
      <u/>
      <sz val="11.000000"/>
      <color theme="10"/>
      <name val="蘋方-簡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7" tint="0.39997558519241921"/>
        <bgColor theme="7" tint="0.39997558519241921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3" borderId="1" numFmtId="0" xfId="0" applyFont="1" applyFill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0" borderId="0" numFmt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hyperlink" Target="https://detail.tmall.com/item.htm?_u=f3u8db4m1e12&amp;id=553761297790&amp;skuId=3569291602072&amp;spm=a1z09.2.0.0.31f22e8dRLXEKe" TargetMode="External"/><Relationship  Id="rId10" Type="http://schemas.openxmlformats.org/officeDocument/2006/relationships/hyperlink" Target="https://item.taobao.com/item.htm?spm=a1z0d.6639537/tb.1997196601.3.3c287484hcp1og&amp;id=522555619895" TargetMode="External"/><Relationship  Id="rId14" Type="http://schemas.openxmlformats.org/officeDocument/2006/relationships/hyperlink" Target="https://detail.tmall.com/item.htm?_u=f3u8db4m1773&amp;id=643512747051&amp;spm=a1z09.2.0.0.3b882e8dVCFL7J&amp;skuId=4623803564419" TargetMode="External"/><Relationship  Id="rId7" Type="http://schemas.openxmlformats.org/officeDocument/2006/relationships/hyperlink" Target="https://item.taobao.com/item.htm?spm=a1z09.2.0.0.67002e8dhozYB9&amp;id=534010569395&amp;_u=93u8db4m3387" TargetMode="External"/><Relationship  Id="rId6" Type="http://schemas.openxmlformats.org/officeDocument/2006/relationships/hyperlink" Target="https://item.taobao.com/item.htm?spm=a1z09.2.0.0.71e62e8dIKFyzM&amp;id=638790439962&amp;_u=a3u8db4m11f5" TargetMode="External"/><Relationship  Id="rId13" Type="http://schemas.openxmlformats.org/officeDocument/2006/relationships/hyperlink" Target="https://detail.tmall.com/item.htm?_u=f3u8db4m2a45&amp;id=673367228604&amp;skuId=5020114070504&amp;spm=a1z09.2.0.0.3b882e8dVCFL7J" TargetMode="External"/><Relationship  Id="rId9" Type="http://schemas.openxmlformats.org/officeDocument/2006/relationships/hyperlink" Target="https://item.taobao.com/item.htm?spm=a1z0d.6639537/tb.1997196601.21.3c287484hcp1og&amp;id=687033496949" TargetMode="External"/><Relationship  Id="rId5" Type="http://schemas.openxmlformats.org/officeDocument/2006/relationships/hyperlink" Target="https://item.taobao.com/item.htm?spm=a1z09.2.0.0.31f22e8dRLXEKe&amp;id=616113892809&amp;_u=f3u8db4mef8b" TargetMode="External"/><Relationship  Id="rId8" Type="http://schemas.openxmlformats.org/officeDocument/2006/relationships/hyperlink" Target="https://detail.tmall.com/item.htm?_u=93u8db4m98b1&amp;id=640799882084&amp;skuId=4771754166143&amp;spm=a1z09.2.0.0.67002e8dhozYB9" TargetMode="External"/><Relationship  Id="rId4" Type="http://schemas.openxmlformats.org/officeDocument/2006/relationships/hyperlink" Target="https://item.taobao.com/item.htm?spm=a1z09.2.0.0.145e2e8dAt2QLh&amp;id=676894575483&amp;_u=93u8db4m45b2" TargetMode="External"/><Relationship  Id="rId12" Type="http://schemas.openxmlformats.org/officeDocument/2006/relationships/hyperlink" Target="https://detail.tmall.com/item.htm?_u=t2dmg8j26111&amp;id=684083894949&amp;spm=a1z0k.7385961.1997985097.d4918997.278237detXrEBa&amp;skuId=5064207659057" TargetMode="External"/><Relationship  Id="rId3" Type="http://schemas.openxmlformats.org/officeDocument/2006/relationships/hyperlink" Target="https://detail.tmall.com/item.htm?_u=a3u8db4m2de9&amp;id=649513649795&amp;skuId=4684077365853&amp;spm=a1z09.2.0.0.71e62e8dIKFyzM" TargetMode="External"/><Relationship  Id="rId2" Type="http://schemas.openxmlformats.org/officeDocument/2006/relationships/hyperlink" Target="https://item.taobao.com/item.htm?spm=a1z0d.6639537/tb.1997196601.4.36967484iROXXY&amp;id=678080577329" TargetMode="External"/><Relationship  Id="rId1" Type="http://schemas.openxmlformats.org/officeDocument/2006/relationships/hyperlink" Target="https://detail.tmall.com/item.htm?_u=t2dmg8j26111&amp;id=663877001841&amp;skuId=5054026514300&amp;spm=a1z0k.1000777.0.0.278237deXDpV9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17.140625"/>
    <col customWidth="1" min="9" max="9" style="1" width="57.140625"/>
    <col min="10" max="16384" style="1" width="9.140625"/>
  </cols>
  <sheetData>
    <row r="1" s="1" customFormat="1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49.5">
      <c r="A2" s="2" t="s">
        <v>9</v>
      </c>
      <c r="B2" s="1">
        <v>10.5</v>
      </c>
      <c r="C2" s="1">
        <v>1</v>
      </c>
      <c r="D2" s="1">
        <f t="shared" ref="D2:D20" si="0">B2/C2</f>
        <v>10.5</v>
      </c>
      <c r="E2" s="1">
        <v>0</v>
      </c>
      <c r="F2" s="1"/>
      <c r="G2" s="1">
        <f t="shared" ref="G2:G9" si="1">D2*E2+F2</f>
        <v>0</v>
      </c>
      <c r="H2" s="1" t="s">
        <v>10</v>
      </c>
      <c r="I2" s="3" t="s">
        <v>11</v>
      </c>
      <c r="J2" s="1"/>
      <c r="K2" s="1"/>
      <c r="L2" s="1"/>
      <c r="M2" s="1"/>
      <c r="N2" s="1"/>
      <c r="O2" s="1"/>
    </row>
    <row r="3" s="1" customFormat="1" ht="16.5">
      <c r="A3" s="2" t="s">
        <v>12</v>
      </c>
      <c r="B3" s="1">
        <v>3.5</v>
      </c>
      <c r="C3" s="1">
        <v>1</v>
      </c>
      <c r="D3" s="1">
        <f t="shared" si="0"/>
        <v>3.5</v>
      </c>
      <c r="E3" s="1">
        <v>0</v>
      </c>
      <c r="F3" s="1"/>
      <c r="G3" s="1">
        <f t="shared" si="1"/>
        <v>0</v>
      </c>
      <c r="H3" s="1"/>
      <c r="I3" s="3"/>
      <c r="J3" s="1"/>
      <c r="K3" s="1"/>
      <c r="L3" s="1"/>
      <c r="M3" s="1"/>
      <c r="N3" s="1"/>
      <c r="O3" s="1"/>
    </row>
    <row r="4" s="1" customFormat="1" ht="82.5">
      <c r="A4" s="2" t="s">
        <v>13</v>
      </c>
      <c r="B4" s="1">
        <v>60</v>
      </c>
      <c r="C4" s="1">
        <v>1</v>
      </c>
      <c r="D4" s="1">
        <f t="shared" si="0"/>
        <v>60</v>
      </c>
      <c r="E4" s="1">
        <v>0</v>
      </c>
      <c r="F4" s="1"/>
      <c r="G4" s="1">
        <f t="shared" si="1"/>
        <v>0</v>
      </c>
      <c r="H4" s="1" t="s">
        <v>14</v>
      </c>
      <c r="I4" s="3" t="s">
        <v>15</v>
      </c>
      <c r="J4" s="1"/>
      <c r="K4" s="1"/>
      <c r="L4" s="1"/>
      <c r="M4" s="1"/>
      <c r="N4" s="1"/>
      <c r="O4" s="1"/>
    </row>
    <row r="5" s="4" customFormat="1" ht="33" customHeight="1">
      <c r="A5" s="5" t="s">
        <v>16</v>
      </c>
      <c r="B5" s="4">
        <f>0.3*150</f>
        <v>45</v>
      </c>
      <c r="C5" s="4">
        <v>1</v>
      </c>
      <c r="D5" s="4">
        <f t="shared" si="0"/>
        <v>45</v>
      </c>
      <c r="E5" s="4">
        <v>2</v>
      </c>
      <c r="F5" s="4"/>
      <c r="G5" s="4">
        <f t="shared" si="1"/>
        <v>90</v>
      </c>
      <c r="H5" s="4" t="s">
        <v>17</v>
      </c>
      <c r="I5" s="6" t="s">
        <v>18</v>
      </c>
      <c r="J5" s="4"/>
      <c r="K5" s="4"/>
      <c r="L5" s="4"/>
      <c r="M5" s="4"/>
      <c r="N5" s="4"/>
      <c r="O5" s="4"/>
    </row>
    <row r="6" s="1" customFormat="1" ht="33" customHeight="1">
      <c r="A6" s="7" t="s">
        <v>19</v>
      </c>
      <c r="B6" s="1">
        <f>0.3*55</f>
        <v>16.5</v>
      </c>
      <c r="C6" s="1">
        <v>1</v>
      </c>
      <c r="D6" s="1">
        <f t="shared" si="0"/>
        <v>16.5</v>
      </c>
      <c r="E6" s="1">
        <v>2</v>
      </c>
      <c r="F6" s="1"/>
      <c r="G6" s="1">
        <f t="shared" si="1"/>
        <v>33</v>
      </c>
      <c r="H6" s="1"/>
      <c r="I6" s="3"/>
      <c r="J6" s="1"/>
      <c r="K6" s="1"/>
      <c r="L6" s="1"/>
      <c r="M6" s="1"/>
      <c r="N6" s="1"/>
      <c r="O6" s="1"/>
    </row>
    <row r="7" s="1" customFormat="1" ht="33" customHeight="1">
      <c r="A7" s="7" t="s">
        <v>20</v>
      </c>
      <c r="B7" s="1">
        <f>0.3*10</f>
        <v>3</v>
      </c>
      <c r="C7" s="1">
        <v>1</v>
      </c>
      <c r="D7" s="1">
        <f t="shared" si="0"/>
        <v>3</v>
      </c>
      <c r="E7" s="1">
        <v>2</v>
      </c>
      <c r="F7" s="1"/>
      <c r="G7" s="1">
        <f t="shared" si="1"/>
        <v>6</v>
      </c>
      <c r="H7" s="1"/>
      <c r="I7" s="3"/>
      <c r="J7" s="1"/>
      <c r="K7" s="1"/>
      <c r="L7" s="1"/>
      <c r="M7" s="1"/>
      <c r="N7" s="1"/>
      <c r="O7" s="1"/>
    </row>
    <row r="8" s="4" customFormat="1" ht="33">
      <c r="A8" s="4" t="s">
        <v>21</v>
      </c>
      <c r="B8" s="4">
        <v>14.9</v>
      </c>
      <c r="C8" s="4">
        <v>1</v>
      </c>
      <c r="D8" s="4">
        <f t="shared" si="0"/>
        <v>14.9</v>
      </c>
      <c r="E8" s="4">
        <v>2</v>
      </c>
      <c r="F8" s="4">
        <v>4</v>
      </c>
      <c r="G8" s="4">
        <f t="shared" si="1"/>
        <v>33.799999999999997</v>
      </c>
      <c r="H8" s="4" t="s">
        <v>22</v>
      </c>
      <c r="I8" s="6" t="s">
        <v>23</v>
      </c>
      <c r="J8" s="4"/>
      <c r="K8" s="4"/>
      <c r="L8" s="4"/>
      <c r="M8" s="4"/>
      <c r="N8" s="4"/>
      <c r="O8" s="4"/>
    </row>
    <row r="9" s="1" customFormat="1" ht="33">
      <c r="A9" s="7" t="s">
        <v>24</v>
      </c>
      <c r="B9" s="1">
        <v>25.699999999999999</v>
      </c>
      <c r="C9" s="1">
        <v>1</v>
      </c>
      <c r="D9" s="1">
        <f t="shared" si="0"/>
        <v>25.699999999999999</v>
      </c>
      <c r="E9" s="1">
        <v>1</v>
      </c>
      <c r="F9" s="1"/>
      <c r="G9" s="1">
        <f t="shared" si="1"/>
        <v>25.699999999999999</v>
      </c>
      <c r="H9" s="1" t="s">
        <v>25</v>
      </c>
      <c r="I9" s="3" t="s">
        <v>26</v>
      </c>
      <c r="J9" s="1"/>
      <c r="K9" s="1"/>
      <c r="L9" s="1"/>
      <c r="M9" s="1"/>
      <c r="N9" s="1"/>
      <c r="O9" s="1"/>
    </row>
    <row r="10" s="1" customFormat="1" ht="33">
      <c r="A10" s="1" t="s">
        <v>27</v>
      </c>
      <c r="B10" s="1">
        <v>5</v>
      </c>
      <c r="C10" s="1">
        <v>1</v>
      </c>
      <c r="D10" s="1">
        <f t="shared" si="0"/>
        <v>5</v>
      </c>
      <c r="E10" s="1">
        <v>0.10000000000000001</v>
      </c>
      <c r="F10" s="1">
        <v>4</v>
      </c>
      <c r="G10" s="1">
        <f t="shared" ref="G10:G21" si="2">D10*E10+F10</f>
        <v>4.5</v>
      </c>
      <c r="H10" s="1"/>
      <c r="I10" s="3" t="s">
        <v>28</v>
      </c>
      <c r="J10" s="1"/>
      <c r="O10" s="1"/>
    </row>
    <row r="11" s="1" customFormat="1" ht="33">
      <c r="A11" s="1" t="s">
        <v>29</v>
      </c>
      <c r="B11" s="1">
        <v>0.32000000000000001</v>
      </c>
      <c r="C11" s="1">
        <v>1</v>
      </c>
      <c r="D11" s="1">
        <f t="shared" si="0"/>
        <v>0.32000000000000001</v>
      </c>
      <c r="E11" s="1">
        <v>1</v>
      </c>
      <c r="F11" s="1">
        <v>2</v>
      </c>
      <c r="G11" s="1">
        <f t="shared" si="2"/>
        <v>2.3199999999999998</v>
      </c>
      <c r="H11" s="1"/>
      <c r="I11" s="3" t="s">
        <v>30</v>
      </c>
      <c r="J11" s="1"/>
      <c r="K11" s="1"/>
      <c r="L11" s="1"/>
      <c r="M11" s="1"/>
      <c r="N11" s="1"/>
      <c r="O11" s="1"/>
    </row>
    <row r="12" s="1" customFormat="1" ht="49.5">
      <c r="A12" s="1" t="s">
        <v>31</v>
      </c>
      <c r="B12" s="1">
        <v>27</v>
      </c>
      <c r="C12" s="1">
        <v>70</v>
      </c>
      <c r="D12" s="1">
        <f t="shared" si="0"/>
        <v>0.38571428571428573</v>
      </c>
      <c r="E12" s="1">
        <v>56</v>
      </c>
      <c r="F12" s="1">
        <v>4</v>
      </c>
      <c r="G12" s="1">
        <f t="shared" si="2"/>
        <v>25.600000000000001</v>
      </c>
      <c r="H12" s="1"/>
      <c r="I12" s="3" t="s">
        <v>32</v>
      </c>
      <c r="J12" s="1"/>
      <c r="O12" s="1"/>
    </row>
    <row r="13" ht="33">
      <c r="A13" s="1" t="s">
        <v>33</v>
      </c>
      <c r="B13" s="1">
        <v>8</v>
      </c>
      <c r="C13" s="1">
        <v>100</v>
      </c>
      <c r="D13" s="1">
        <f>B13/C13</f>
        <v>8.0000000000000002e-02</v>
      </c>
      <c r="E13" s="1">
        <v>24</v>
      </c>
      <c r="F13" s="1"/>
      <c r="G13" s="1">
        <f t="shared" si="2"/>
        <v>1.9199999999999999</v>
      </c>
      <c r="H13" s="1" t="s">
        <v>34</v>
      </c>
      <c r="I13" s="3" t="s">
        <v>35</v>
      </c>
      <c r="J13" s="1"/>
      <c r="O13" s="1"/>
    </row>
    <row r="14" s="1" customFormat="1" ht="33.75" customHeight="1">
      <c r="A14" s="1" t="s">
        <v>36</v>
      </c>
      <c r="B14" s="1">
        <v>1</v>
      </c>
      <c r="C14" s="1">
        <v>20</v>
      </c>
      <c r="D14" s="1">
        <f t="shared" si="0"/>
        <v>5.0000000000000003e-02</v>
      </c>
      <c r="E14" s="1">
        <v>4</v>
      </c>
      <c r="F14" s="1"/>
      <c r="G14" s="1">
        <f t="shared" si="2"/>
        <v>0.20000000000000001</v>
      </c>
      <c r="H14" s="1"/>
      <c r="I14" s="3" t="s">
        <v>37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38</v>
      </c>
      <c r="B15" s="1">
        <v>1.2</v>
      </c>
      <c r="C15" s="1">
        <v>100</v>
      </c>
      <c r="D15" s="1">
        <f t="shared" ref="D15:D16" si="3">B15/C15</f>
        <v>1.2e-02</v>
      </c>
      <c r="E15" s="1">
        <v>6</v>
      </c>
      <c r="F15" s="1"/>
      <c r="G15" s="1">
        <f t="shared" si="2"/>
        <v>7.2000000000000008e-02</v>
      </c>
      <c r="H15" s="1"/>
      <c r="I15" s="3" t="s">
        <v>37</v>
      </c>
      <c r="J15" s="1"/>
      <c r="K15" s="1"/>
      <c r="L15" s="1"/>
      <c r="M15" s="1"/>
      <c r="N15" s="1"/>
      <c r="O15" s="1"/>
    </row>
    <row r="16" ht="49.5">
      <c r="A16" s="1" t="s">
        <v>39</v>
      </c>
      <c r="B16" s="1">
        <v>2.3900000000000001</v>
      </c>
      <c r="C16" s="1">
        <v>20</v>
      </c>
      <c r="D16" s="1">
        <f t="shared" si="3"/>
        <v>0.11950000000000001</v>
      </c>
      <c r="E16" s="1">
        <v>2</v>
      </c>
      <c r="F16" s="1"/>
      <c r="G16" s="1">
        <f t="shared" si="2"/>
        <v>0.23900000000000002</v>
      </c>
      <c r="H16" s="1"/>
      <c r="I16" s="3" t="s">
        <v>40</v>
      </c>
    </row>
    <row r="17" ht="49.5">
      <c r="A17" s="1" t="s">
        <v>41</v>
      </c>
      <c r="B17" s="1">
        <v>1.8600000000000001</v>
      </c>
      <c r="C17" s="1">
        <v>100</v>
      </c>
      <c r="D17" s="1">
        <f t="shared" si="0"/>
        <v>1.8600000000000002e-02</v>
      </c>
      <c r="E17" s="1">
        <v>60</v>
      </c>
      <c r="F17" s="1"/>
      <c r="G17" s="1">
        <f t="shared" si="2"/>
        <v>1.1160000000000001</v>
      </c>
      <c r="H17" s="1" t="s">
        <v>42</v>
      </c>
      <c r="I17" s="3" t="s">
        <v>43</v>
      </c>
      <c r="J17" s="1"/>
      <c r="O17" s="1"/>
    </row>
    <row r="18" ht="49.5">
      <c r="A18" s="1" t="s">
        <v>44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3" t="s">
        <v>45</v>
      </c>
    </row>
    <row r="19" ht="49.5">
      <c r="A19" s="1" t="s">
        <v>46</v>
      </c>
      <c r="B19" s="1">
        <v>5.7999999999999998</v>
      </c>
      <c r="C19" s="1">
        <v>100</v>
      </c>
      <c r="D19" s="1">
        <f t="shared" si="0"/>
        <v>5.7999999999999996e-02</v>
      </c>
      <c r="E19" s="1">
        <v>10</v>
      </c>
      <c r="F19" s="1"/>
      <c r="G19" s="1">
        <f t="shared" si="2"/>
        <v>0.57999999999999996</v>
      </c>
      <c r="H19" s="1"/>
      <c r="I19" s="3" t="s">
        <v>47</v>
      </c>
    </row>
    <row r="20" s="4" customFormat="1" ht="16.5">
      <c r="A20" s="4" t="s">
        <v>48</v>
      </c>
      <c r="B20" s="4">
        <v>60</v>
      </c>
      <c r="C20" s="4">
        <v>200</v>
      </c>
      <c r="D20" s="4">
        <f t="shared" si="0"/>
        <v>0.29999999999999999</v>
      </c>
      <c r="E20" s="4">
        <v>17</v>
      </c>
      <c r="F20" s="4"/>
      <c r="G20" s="4">
        <f t="shared" si="2"/>
        <v>5.0999999999999996</v>
      </c>
      <c r="H20" s="4" t="s">
        <v>49</v>
      </c>
      <c r="I20" s="6"/>
      <c r="J20" s="4"/>
    </row>
    <row r="21" ht="16.5">
      <c r="A21" s="1" t="s">
        <v>50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6.5">
      <c r="A22" s="1" t="s">
        <v>51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  <c r="H22" s="1"/>
    </row>
    <row r="23" ht="16.5">
      <c r="A23" s="1"/>
      <c r="B23" s="1"/>
      <c r="C23" s="1"/>
      <c r="D23" s="1"/>
      <c r="E23" s="1"/>
      <c r="G23" s="1"/>
    </row>
    <row r="24" ht="82.5">
      <c r="A24" s="1" t="s">
        <v>52</v>
      </c>
      <c r="B24" s="1">
        <f>SUM(B9:B22)+SUM(F8:F12)+SUM(G5:G8)</f>
        <v>343.26999999999998</v>
      </c>
      <c r="D24" s="1"/>
      <c r="E24" s="1"/>
      <c r="F24" s="1" t="s">
        <v>53</v>
      </c>
      <c r="G24" s="1">
        <f>SUM(G2:G22)+SUM(F8:F12)</f>
        <v>245.78699999999998</v>
      </c>
      <c r="H24" s="8" t="s">
        <v>54</v>
      </c>
    </row>
    <row r="25" ht="33">
      <c r="D25" s="1"/>
      <c r="G25" s="1"/>
      <c r="H25" s="9"/>
    </row>
    <row r="26" ht="14.25">
      <c r="B26" s="1"/>
      <c r="D26" s="1"/>
      <c r="E26" s="1"/>
      <c r="G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2"/>
    <hyperlink r:id="rId2" ref="I4"/>
    <hyperlink r:id="rId3" ref="I5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0" ref="I15"/>
    <hyperlink r:id="rId11" ref="I16"/>
    <hyperlink r:id="rId12" ref="I17"/>
    <hyperlink r:id="rId13" ref="I18"/>
    <hyperlink r:id="rId14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2023-10-12T14:55:50Z</dcterms:modified>
</cp:coreProperties>
</file>